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INFORMACIÓN   C O N T A B I L I D A D\CONTABILIDAD 2025\ESTADOS FINANCIEROS 2025\SEGUNDO TRIMESTRE 2025\LEY CONTABLE 2DO TRIM2025\"/>
    </mc:Choice>
  </mc:AlternateContent>
  <xr:revisionPtr revIDLastSave="0" documentId="13_ncr:1_{7F303815-C782-457B-9A04-05D3F117ADCA}" xr6:coauthVersionLast="47" xr6:coauthVersionMax="47" xr10:uidLastSave="{00000000-0000-0000-0000-000000000000}"/>
  <bookViews>
    <workbookView xWindow="-120" yWindow="-120" windowWidth="29040" windowHeight="15720" xr2:uid="{03CDA7F5-25D0-438E-A740-7A19A423A30E}"/>
  </bookViews>
  <sheets>
    <sheet name="EAA " sheetId="1" r:id="rId1"/>
  </sheets>
  <externalReferences>
    <externalReference r:id="rId2"/>
  </externalReferences>
  <definedNames>
    <definedName name="_xlnm._FilterDatabase" localSheetId="0" hidden="1">'EAA '!$B$2:$G$21</definedName>
    <definedName name="_xlnm.Print_Area" localSheetId="0">'EAA '!$A$1:$H$24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E12" i="1"/>
  <c r="D12" i="1"/>
  <c r="C12" i="1"/>
  <c r="F11" i="1"/>
  <c r="G11" i="1" s="1"/>
  <c r="F10" i="1"/>
  <c r="G10" i="1" s="1"/>
  <c r="F9" i="1"/>
  <c r="G9" i="1" s="1"/>
  <c r="F8" i="1"/>
  <c r="G8" i="1" s="1"/>
  <c r="F7" i="1"/>
  <c r="F6" i="1"/>
  <c r="G6" i="1" s="1"/>
  <c r="F5" i="1"/>
  <c r="G5" i="1" s="1"/>
  <c r="E4" i="1"/>
  <c r="E3" i="1" s="1"/>
  <c r="D4" i="1"/>
  <c r="C4" i="1"/>
  <c r="C3" i="1" s="1"/>
  <c r="F4" i="1" l="1"/>
  <c r="G12" i="1"/>
  <c r="D3" i="1"/>
  <c r="F12" i="1"/>
  <c r="G7" i="1"/>
  <c r="G4" i="1" s="1"/>
  <c r="F3" i="1" l="1"/>
  <c r="F22" i="1" s="1"/>
  <c r="G3" i="1"/>
</calcChain>
</file>

<file path=xl/sharedStrings.xml><?xml version="1.0" encoding="utf-8"?>
<sst xmlns="http://schemas.openxmlformats.org/spreadsheetml/2006/main" count="27" uniqueCount="27">
  <si>
    <t>SISTEMA AVANZADO DE BACHILLERATO Y EDUCACION SUPERIOR EN EL ESTADO DE GTO.
Estado Analítico del Activo
Del 1 de Enero al 30 de Junio de 2025
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</si>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</sst>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4" fillId="0" borderId="0" xfId="2" applyProtection="1">
      <protection locked="0"/>
    </xf>
    <xf numFmtId="0" fontId="3" fillId="2" borderId="4" xfId="1" applyFont="1" applyFill="1" applyBorder="1" applyAlignment="1">
      <alignment horizontal="center" vertical="center" wrapText="1"/>
    </xf>
    <xf numFmtId="4" fontId="3" fillId="2" borderId="4" xfId="1" applyNumberFormat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top" indent="1"/>
    </xf>
    <xf numFmtId="3" fontId="3" fillId="0" borderId="4" xfId="1" applyNumberFormat="1" applyFont="1" applyBorder="1" applyAlignment="1" applyProtection="1">
      <alignment vertical="top" wrapText="1"/>
      <protection locked="0"/>
    </xf>
    <xf numFmtId="0" fontId="3" fillId="0" borderId="4" xfId="1" applyFont="1" applyBorder="1" applyAlignment="1">
      <alignment horizontal="left" vertical="top" indent="2"/>
    </xf>
    <xf numFmtId="3" fontId="4" fillId="0" borderId="0" xfId="2" applyNumberFormat="1" applyProtection="1">
      <protection locked="0"/>
    </xf>
    <xf numFmtId="0" fontId="5" fillId="0" borderId="4" xfId="1" applyFont="1" applyBorder="1" applyAlignment="1">
      <alignment horizontal="left" vertical="top" indent="2"/>
    </xf>
    <xf numFmtId="3" fontId="5" fillId="0" borderId="4" xfId="1" applyNumberFormat="1" applyFont="1" applyBorder="1" applyAlignment="1" applyProtection="1">
      <alignment vertical="top" wrapText="1"/>
      <protection locked="0"/>
    </xf>
    <xf numFmtId="3" fontId="5" fillId="0" borderId="4" xfId="1" applyNumberFormat="1" applyFont="1" applyBorder="1" applyAlignment="1" applyProtection="1">
      <alignment wrapText="1"/>
      <protection locked="0"/>
    </xf>
    <xf numFmtId="0" fontId="5" fillId="3" borderId="4" xfId="1" applyFont="1" applyFill="1" applyBorder="1" applyAlignment="1">
      <alignment horizontal="left" vertical="top" indent="2"/>
    </xf>
    <xf numFmtId="3" fontId="5" fillId="3" borderId="4" xfId="1" applyNumberFormat="1" applyFont="1" applyFill="1" applyBorder="1" applyAlignment="1" applyProtection="1">
      <alignment vertical="top" wrapText="1"/>
      <protection locked="0"/>
    </xf>
    <xf numFmtId="0" fontId="4" fillId="3" borderId="0" xfId="2" applyFill="1" applyProtection="1">
      <protection locked="0"/>
    </xf>
    <xf numFmtId="3" fontId="4" fillId="3" borderId="0" xfId="2" applyNumberFormat="1" applyFill="1" applyProtection="1">
      <protection locked="0"/>
    </xf>
    <xf numFmtId="0" fontId="2" fillId="3" borderId="0" xfId="1" applyFill="1" applyAlignment="1" applyProtection="1">
      <alignment horizontal="left" vertical="top" inden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</cellXfs>
  <cellStyles count="5">
    <cellStyle name="Normal" xfId="0" builtinId="0"/>
    <cellStyle name="Normal 2" xfId="3" xr:uid="{EDB89EC2-7333-407B-854D-8FC2D796BEE4}"/>
    <cellStyle name="Normal 2 18 2" xfId="4" xr:uid="{C4A15DAB-F903-4E8E-BBB4-30B41DCDE0EE}"/>
    <cellStyle name="Normal 2 2" xfId="1" xr:uid="{D4BC7EBD-919A-486C-98A2-41578DC620AE}"/>
    <cellStyle name="Normal 2 31" xfId="2" xr:uid="{D632D82B-0705-4550-83BE-A5FDDD1BCF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F%20JEFATURA%20DE%20CONTABILIDAD/INFORMACI&#211;N%20%20%20C%20O%20N%20T%20A%20B%20I%20L%20I%20D%20A%20D/CONTABILIDAD%202025/ESTADOS%20FINANCIEROS%202025/SEGUNDO%20TRIMESTRE%202025/ESTADOS%20FINANCIEROS%20Y%20PRESUPUESTALES%202d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ACT "/>
      <sheetName val="VHP "/>
      <sheetName val="CSF "/>
      <sheetName val="EFE "/>
      <sheetName val="EAA "/>
      <sheetName val="ADP "/>
      <sheetName val="IPC"/>
      <sheetName val="not1"/>
      <sheetName val="not2"/>
      <sheetName val="not3"/>
      <sheetName val="not4"/>
      <sheetName val="not5"/>
      <sheetName val="not6 "/>
      <sheetName val="not7"/>
      <sheetName val="REV"/>
      <sheetName val="Rev Det"/>
      <sheetName val="R SIRET mod"/>
      <sheetName val="CA"/>
      <sheetName val="COG"/>
      <sheetName val="CE"/>
      <sheetName val="CFG"/>
      <sheetName val="EN"/>
      <sheetName val="ID"/>
      <sheetName val="GCP"/>
      <sheetName val="PPI mod"/>
      <sheetName val="IR mod"/>
      <sheetName val="IPF"/>
      <sheetName val="FF"/>
      <sheetName val="ING"/>
      <sheetName val="EGR"/>
      <sheetName val="ANX MPAS mod"/>
      <sheetName val="Muebles_Contable"/>
      <sheetName val="Inmuebles_Contable"/>
      <sheetName val="REL BM"/>
      <sheetName val="REL BI"/>
      <sheetName val="ANX RCBPE"/>
      <sheetName val="ANX DGF "/>
      <sheetName val="ANX EB"/>
      <sheetName val="ANX OTL"/>
    </sheetNames>
    <sheetDataSet>
      <sheetData sheetId="0">
        <row r="28">
          <cell r="B28">
            <v>1306639573.6699998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1A179-D06A-4365-8915-AC5990C33437}">
  <dimension ref="A1:I25"/>
  <sheetViews>
    <sheetView tabSelected="1" zoomScale="120" zoomScaleNormal="120" zoomScaleSheetLayoutView="98" workbookViewId="0">
      <selection activeCell="I31" sqref="I31"/>
    </sheetView>
  </sheetViews>
  <sheetFormatPr baseColWidth="10" defaultColWidth="10.28515625" defaultRowHeight="11.25" x14ac:dyDescent="0.2"/>
  <cols>
    <col min="1" max="1" width="10.28515625" style="13"/>
    <col min="2" max="2" width="56.42578125" style="1" customWidth="1"/>
    <col min="3" max="7" width="17.85546875" style="1" customWidth="1"/>
    <col min="8" max="16384" width="10.28515625" style="1"/>
  </cols>
  <sheetData>
    <row r="1" spans="2:9" ht="45" customHeight="1" x14ac:dyDescent="0.2">
      <c r="B1" s="16" t="s">
        <v>0</v>
      </c>
      <c r="C1" s="17"/>
      <c r="D1" s="17"/>
      <c r="E1" s="17"/>
      <c r="F1" s="17"/>
      <c r="G1" s="18"/>
    </row>
    <row r="2" spans="2:9" x14ac:dyDescent="0.2"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2:9" x14ac:dyDescent="0.2">
      <c r="B3" s="4" t="s">
        <v>7</v>
      </c>
      <c r="C3" s="5">
        <f>C4+C12</f>
        <v>1227832593.4200001</v>
      </c>
      <c r="D3" s="5">
        <f t="shared" ref="D3:G3" si="0">D4+D12</f>
        <v>1836630726.6800003</v>
      </c>
      <c r="E3" s="5">
        <f t="shared" si="0"/>
        <v>1757823746.4300001</v>
      </c>
      <c r="F3" s="5">
        <f>F4+F12</f>
        <v>1306639573.6700006</v>
      </c>
      <c r="G3" s="5">
        <f t="shared" si="0"/>
        <v>78806980.250000417</v>
      </c>
    </row>
    <row r="4" spans="2:9" x14ac:dyDescent="0.2">
      <c r="B4" s="6" t="s">
        <v>8</v>
      </c>
      <c r="C4" s="5">
        <f>SUM(C5:C11)</f>
        <v>366287242.00999999</v>
      </c>
      <c r="D4" s="5">
        <f>SUM(D5:D11)</f>
        <v>1780151699.4800003</v>
      </c>
      <c r="E4" s="5">
        <f>SUM(E5:E11)</f>
        <v>1712274995.1900001</v>
      </c>
      <c r="F4" s="5">
        <f>SUM(F5:F11)</f>
        <v>434163946.30000031</v>
      </c>
      <c r="G4" s="5">
        <f>SUM(G5:G11)</f>
        <v>67876704.29000026</v>
      </c>
      <c r="H4" s="7"/>
    </row>
    <row r="5" spans="2:9" x14ac:dyDescent="0.2">
      <c r="B5" s="8" t="s">
        <v>9</v>
      </c>
      <c r="C5" s="9">
        <v>365822225.85000002</v>
      </c>
      <c r="D5" s="9">
        <v>1082040927.6400001</v>
      </c>
      <c r="E5" s="9">
        <v>1027078243.83</v>
      </c>
      <c r="F5" s="9">
        <f>C5+D5-E5</f>
        <v>420784909.66000021</v>
      </c>
      <c r="G5" s="9">
        <f t="shared" ref="G5:G11" si="1">F5-C5</f>
        <v>54962683.810000181</v>
      </c>
      <c r="H5" s="7"/>
    </row>
    <row r="6" spans="2:9" x14ac:dyDescent="0.2">
      <c r="B6" s="8" t="s">
        <v>10</v>
      </c>
      <c r="C6" s="9">
        <v>131819.76</v>
      </c>
      <c r="D6" s="9">
        <v>687292026.19000006</v>
      </c>
      <c r="E6" s="9">
        <v>680460380.16999996</v>
      </c>
      <c r="F6" s="9">
        <f t="shared" ref="F6:F11" si="2">C6+D6-E6</f>
        <v>6963465.7800000906</v>
      </c>
      <c r="G6" s="9">
        <f t="shared" si="1"/>
        <v>6831646.0200000908</v>
      </c>
      <c r="H6" s="7"/>
    </row>
    <row r="7" spans="2:9" x14ac:dyDescent="0.2">
      <c r="B7" s="8" t="s">
        <v>11</v>
      </c>
      <c r="C7" s="9">
        <v>307196.40000000002</v>
      </c>
      <c r="D7" s="9">
        <v>10818745.65</v>
      </c>
      <c r="E7" s="9">
        <v>4696825.26</v>
      </c>
      <c r="F7" s="9">
        <f t="shared" si="2"/>
        <v>6429116.790000001</v>
      </c>
      <c r="G7" s="9">
        <f t="shared" si="1"/>
        <v>6121920.3900000006</v>
      </c>
      <c r="H7" s="7"/>
    </row>
    <row r="8" spans="2:9" x14ac:dyDescent="0.2">
      <c r="B8" s="8" t="s">
        <v>12</v>
      </c>
      <c r="C8" s="9">
        <v>0</v>
      </c>
      <c r="D8" s="9">
        <v>0</v>
      </c>
      <c r="E8" s="9">
        <v>0</v>
      </c>
      <c r="F8" s="9">
        <f t="shared" si="2"/>
        <v>0</v>
      </c>
      <c r="G8" s="9">
        <f t="shared" si="1"/>
        <v>0</v>
      </c>
    </row>
    <row r="9" spans="2:9" x14ac:dyDescent="0.2">
      <c r="B9" s="8" t="s">
        <v>13</v>
      </c>
      <c r="C9" s="9">
        <v>0</v>
      </c>
      <c r="D9" s="9">
        <v>0</v>
      </c>
      <c r="E9" s="9">
        <v>0</v>
      </c>
      <c r="F9" s="9">
        <f t="shared" si="2"/>
        <v>0</v>
      </c>
      <c r="G9" s="9">
        <f t="shared" si="1"/>
        <v>0</v>
      </c>
    </row>
    <row r="10" spans="2:9" x14ac:dyDescent="0.2">
      <c r="B10" s="8" t="s">
        <v>14</v>
      </c>
      <c r="C10" s="9">
        <v>0</v>
      </c>
      <c r="D10" s="9">
        <v>0</v>
      </c>
      <c r="E10" s="9">
        <v>39545.93</v>
      </c>
      <c r="F10" s="9">
        <f t="shared" si="2"/>
        <v>-39545.93</v>
      </c>
      <c r="G10" s="9">
        <f t="shared" si="1"/>
        <v>-39545.93</v>
      </c>
      <c r="H10" s="7"/>
    </row>
    <row r="11" spans="2:9" x14ac:dyDescent="0.2">
      <c r="B11" s="8" t="s">
        <v>15</v>
      </c>
      <c r="C11" s="9">
        <v>26000</v>
      </c>
      <c r="D11" s="9">
        <v>0</v>
      </c>
      <c r="E11" s="9">
        <v>0</v>
      </c>
      <c r="F11" s="9">
        <f t="shared" si="2"/>
        <v>26000</v>
      </c>
      <c r="G11" s="9">
        <f t="shared" si="1"/>
        <v>0</v>
      </c>
      <c r="H11" s="7"/>
    </row>
    <row r="12" spans="2:9" x14ac:dyDescent="0.2">
      <c r="B12" s="6" t="s">
        <v>16</v>
      </c>
      <c r="C12" s="5">
        <f>SUM(C13:C21)</f>
        <v>861545351.40999997</v>
      </c>
      <c r="D12" s="5">
        <f>SUM(D13:D21)</f>
        <v>56479027.200000003</v>
      </c>
      <c r="E12" s="5">
        <f>SUM(E13:E21)</f>
        <v>45548751.240000002</v>
      </c>
      <c r="F12" s="5">
        <f>SUM(F13:F21)</f>
        <v>872475627.37000012</v>
      </c>
      <c r="G12" s="5">
        <f>SUM(G13:G21)</f>
        <v>10930275.960000157</v>
      </c>
      <c r="H12" s="7"/>
    </row>
    <row r="13" spans="2:9" x14ac:dyDescent="0.2">
      <c r="B13" s="8" t="s">
        <v>17</v>
      </c>
      <c r="C13" s="9">
        <v>0</v>
      </c>
      <c r="D13" s="9">
        <v>0</v>
      </c>
      <c r="E13" s="9">
        <v>0</v>
      </c>
      <c r="F13" s="9">
        <f>C13+D13-E13</f>
        <v>0</v>
      </c>
      <c r="G13" s="9">
        <f t="shared" ref="G13:G21" si="3">F13-C13</f>
        <v>0</v>
      </c>
    </row>
    <row r="14" spans="2:9" x14ac:dyDescent="0.2">
      <c r="B14" s="8" t="s">
        <v>18</v>
      </c>
      <c r="C14" s="10">
        <v>0</v>
      </c>
      <c r="D14" s="10">
        <v>0</v>
      </c>
      <c r="E14" s="10">
        <v>0</v>
      </c>
      <c r="F14" s="10">
        <f t="shared" ref="F14:F21" si="4">C14+D14-E14</f>
        <v>0</v>
      </c>
      <c r="G14" s="10">
        <f t="shared" si="3"/>
        <v>0</v>
      </c>
    </row>
    <row r="15" spans="2:9" x14ac:dyDescent="0.2">
      <c r="B15" s="8" t="s">
        <v>19</v>
      </c>
      <c r="C15" s="10">
        <v>1095123710.49</v>
      </c>
      <c r="D15" s="10">
        <v>19064885.140000001</v>
      </c>
      <c r="E15" s="10">
        <v>22353575.030000001</v>
      </c>
      <c r="F15" s="10">
        <f t="shared" si="4"/>
        <v>1091835020.6000001</v>
      </c>
      <c r="G15" s="10">
        <f t="shared" si="3"/>
        <v>-3288689.8899998665</v>
      </c>
      <c r="H15" s="7"/>
      <c r="I15" s="7"/>
    </row>
    <row r="16" spans="2:9" x14ac:dyDescent="0.2">
      <c r="B16" s="8" t="s">
        <v>20</v>
      </c>
      <c r="C16" s="9">
        <v>567354813.30999994</v>
      </c>
      <c r="D16" s="9">
        <v>29546664.210000001</v>
      </c>
      <c r="E16" s="9">
        <v>23195176.210000001</v>
      </c>
      <c r="F16" s="9">
        <f t="shared" si="4"/>
        <v>573706301.30999994</v>
      </c>
      <c r="G16" s="9">
        <f t="shared" si="3"/>
        <v>6351488</v>
      </c>
      <c r="H16" s="7"/>
      <c r="I16" s="7"/>
    </row>
    <row r="17" spans="2:9" x14ac:dyDescent="0.2">
      <c r="B17" s="8" t="s">
        <v>21</v>
      </c>
      <c r="C17" s="9">
        <v>0</v>
      </c>
      <c r="D17" s="9">
        <v>0</v>
      </c>
      <c r="E17" s="9">
        <v>0</v>
      </c>
      <c r="F17" s="9">
        <f t="shared" si="4"/>
        <v>0</v>
      </c>
      <c r="G17" s="9">
        <f t="shared" si="3"/>
        <v>0</v>
      </c>
    </row>
    <row r="18" spans="2:9" x14ac:dyDescent="0.2">
      <c r="B18" s="8" t="s">
        <v>22</v>
      </c>
      <c r="C18" s="9">
        <v>-800933172.38999999</v>
      </c>
      <c r="D18" s="9">
        <v>7867477.8499999996</v>
      </c>
      <c r="E18" s="9">
        <v>0</v>
      </c>
      <c r="F18" s="9">
        <f t="shared" si="4"/>
        <v>-793065694.53999996</v>
      </c>
      <c r="G18" s="9">
        <f t="shared" si="3"/>
        <v>7867477.8500000238</v>
      </c>
      <c r="H18" s="7"/>
      <c r="I18" s="7"/>
    </row>
    <row r="19" spans="2:9" x14ac:dyDescent="0.2">
      <c r="B19" s="8" t="s">
        <v>23</v>
      </c>
      <c r="C19" s="9">
        <v>0</v>
      </c>
      <c r="D19" s="9">
        <v>0</v>
      </c>
      <c r="E19" s="9">
        <v>0</v>
      </c>
      <c r="F19" s="9">
        <f t="shared" si="4"/>
        <v>0</v>
      </c>
      <c r="G19" s="9">
        <f t="shared" si="3"/>
        <v>0</v>
      </c>
    </row>
    <row r="20" spans="2:9" x14ac:dyDescent="0.2">
      <c r="B20" s="11" t="s">
        <v>24</v>
      </c>
      <c r="C20" s="9">
        <v>0</v>
      </c>
      <c r="D20" s="9">
        <v>0</v>
      </c>
      <c r="E20" s="9">
        <v>0</v>
      </c>
      <c r="F20" s="12">
        <f t="shared" si="4"/>
        <v>0</v>
      </c>
      <c r="G20" s="12">
        <f t="shared" si="3"/>
        <v>0</v>
      </c>
      <c r="H20" s="13"/>
      <c r="I20" s="13"/>
    </row>
    <row r="21" spans="2:9" x14ac:dyDescent="0.2">
      <c r="B21" s="11" t="s">
        <v>25</v>
      </c>
      <c r="C21" s="9">
        <v>0</v>
      </c>
      <c r="D21" s="9">
        <v>0</v>
      </c>
      <c r="E21" s="9">
        <v>0</v>
      </c>
      <c r="F21" s="12">
        <f t="shared" si="4"/>
        <v>0</v>
      </c>
      <c r="G21" s="12">
        <f t="shared" si="3"/>
        <v>0</v>
      </c>
      <c r="H21" s="13"/>
      <c r="I21" s="13"/>
    </row>
    <row r="22" spans="2:9" x14ac:dyDescent="0.2">
      <c r="B22" s="13"/>
      <c r="C22" s="13"/>
      <c r="D22" s="13"/>
      <c r="E22" s="13"/>
      <c r="F22" s="14">
        <f>F3-'[1]ESF '!B28</f>
        <v>0</v>
      </c>
      <c r="G22" s="13"/>
      <c r="H22" s="13"/>
      <c r="I22" s="13"/>
    </row>
    <row r="23" spans="2:9" ht="12.75" x14ac:dyDescent="0.2">
      <c r="B23" s="15" t="s">
        <v>26</v>
      </c>
      <c r="C23" s="13"/>
      <c r="D23" s="13"/>
      <c r="E23" s="13"/>
      <c r="F23" s="13"/>
      <c r="G23" s="13"/>
      <c r="H23" s="13"/>
      <c r="I23" s="13"/>
    </row>
    <row r="24" spans="2:9" x14ac:dyDescent="0.2">
      <c r="B24" s="13"/>
      <c r="C24" s="13"/>
      <c r="D24" s="13"/>
      <c r="E24" s="13"/>
      <c r="F24" s="13"/>
      <c r="G24" s="13"/>
      <c r="H24" s="13"/>
      <c r="I24" s="13"/>
    </row>
    <row r="25" spans="2:9" x14ac:dyDescent="0.2">
      <c r="B25" s="13"/>
      <c r="C25" s="13"/>
      <c r="D25" s="13"/>
      <c r="E25" s="13"/>
      <c r="F25" s="13"/>
      <c r="G25" s="13"/>
      <c r="H25" s="13"/>
      <c r="I25" s="13"/>
    </row>
  </sheetData>
  <sheetProtection formatCells="0" formatColumns="0" formatRows="0" autoFilter="0"/>
  <mergeCells count="1">
    <mergeCell ref="B1:G1"/>
  </mergeCells>
  <pageMargins left="0.9055118110236221" right="0.51181102362204722" top="0.74803149606299213" bottom="0.55118110236220474" header="0.31496062992125984" footer="0.31496062992125984"/>
  <pageSetup paperSize="9" scale="75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 </vt:lpstr>
      <vt:lpstr>'EAA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cp:lastPrinted>2025-07-28T19:19:02Z</cp:lastPrinted>
  <dcterms:created xsi:type="dcterms:W3CDTF">2025-07-22T19:57:24Z</dcterms:created>
  <dcterms:modified xsi:type="dcterms:W3CDTF">2025-07-28T19:19:06Z</dcterms:modified>
</cp:coreProperties>
</file>