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" sheetId="1" r:id="rId1"/>
  </sheets>
  <definedNames>
    <definedName name="_xlnm.Print_Area" localSheetId="0">EA!$A$1:$F$75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D30" i="1"/>
  <c r="D60" i="1" s="1"/>
  <c r="D67" i="1" s="1"/>
  <c r="E26" i="1"/>
  <c r="E60" i="1" s="1"/>
  <c r="D26" i="1"/>
  <c r="E16" i="1"/>
  <c r="D16" i="1"/>
  <c r="E13" i="1"/>
  <c r="D13" i="1"/>
  <c r="D23" i="1" s="1"/>
  <c r="D62" i="1" s="1"/>
  <c r="E4" i="1"/>
  <c r="E23" i="1" s="1"/>
  <c r="E62" i="1" s="1"/>
  <c r="D4" i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<sst xmlns="http://schemas.openxmlformats.org/spreadsheetml/2006/main" count="63" uniqueCount="62">
  <si>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30 de Septiembre del 2019 y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</si>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</sst>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3" fontId="0" fillId="2" borderId="0" xfId="0" applyNumberFormat="1" applyFill="1"/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/>
    <xf numFmtId="164" fontId="1" fillId="2" borderId="0" xfId="2" applyFont="1" applyFill="1" applyBorder="1"/>
    <xf numFmtId="0" fontId="7" fillId="2" borderId="0" xfId="0" applyFont="1" applyFill="1" applyBorder="1"/>
    <xf numFmtId="164" fontId="1" fillId="2" borderId="0" xfId="2" applyFont="1" applyFill="1" applyBorder="1" applyAlignment="1" applyProtection="1">
      <alignment horizontal="center"/>
      <protection locked="0"/>
    </xf>
    <xf numFmtId="164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01"/>
  <sheetViews>
    <sheetView tabSelected="1" view="pageBreakPreview" zoomScale="83" zoomScaleNormal="100" zoomScaleSheetLayoutView="83" workbookViewId="0">
      <selection activeCell="D60" sqref="D60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86.140625" customWidth="1"/>
    <col min="4" max="4" width="41.7109375" customWidth="1"/>
    <col min="5" max="5" width="47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2019</v>
      </c>
      <c r="E2" s="9">
        <v>2018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83570843</v>
      </c>
      <c r="E4" s="17">
        <f>SUM(E5:E12)</f>
        <v>82358035.689999998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79447511.189999998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2910524.5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83570843</v>
      </c>
      <c r="E11" s="20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634923015.45999992</v>
      </c>
      <c r="E13" s="22">
        <f>SUM(E14:E15)</f>
        <v>825224222.56000006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7958756.79</v>
      </c>
      <c r="E14" s="20">
        <v>26598015.23</v>
      </c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626964258.66999996</v>
      </c>
      <c r="E15" s="20">
        <v>798626207.33000004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7480155.7199999997</v>
      </c>
      <c r="E16" s="22">
        <f>SUM(E17:E22)</f>
        <v>7161997.7800000003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7161997.7800000003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/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7480155.7199999997</v>
      </c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4" t="s">
        <v>20</v>
      </c>
      <c r="C23" s="25"/>
      <c r="D23" s="21">
        <f>D4+D13+D16</f>
        <v>725974014.17999995</v>
      </c>
      <c r="E23" s="26">
        <f>E4+E13+E16</f>
        <v>914744256.02999997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7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619076121.35000002</v>
      </c>
      <c r="E26" s="22">
        <f>SUM(E27:E29)</f>
        <v>889429998.94999993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525053536.49000001</v>
      </c>
      <c r="E27" s="20">
        <v>733867255.27999997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26801663.469999999</v>
      </c>
      <c r="E28" s="20">
        <v>51440005.030000001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67220921.390000001</v>
      </c>
      <c r="E29" s="20">
        <v>104122738.64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3376949.57</v>
      </c>
      <c r="E30" s="22">
        <f>SUM(E31:E39)</f>
        <v>4682043.13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/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3376949.57</v>
      </c>
      <c r="E34" s="20">
        <v>4682043.13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/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/>
      <c r="E37" s="2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/>
      <c r="E38" s="2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/>
      <c r="E39" s="2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4809619.09</v>
      </c>
      <c r="E50" s="22">
        <f>SUM(E51:E56)</f>
        <v>53423520.829999998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4809619.09</v>
      </c>
      <c r="E51" s="20">
        <v>53423520.829999998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/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627262690.01000011</v>
      </c>
      <c r="E60" s="22">
        <f>E26+E30+E40+E44+E50</f>
        <v>947535562.90999997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98711324.169999838</v>
      </c>
      <c r="E62" s="22">
        <f>E23-E60</f>
        <v>-32791306.879999995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9"/>
      <c r="C63" s="30"/>
      <c r="D63" s="3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3" t="s">
        <v>56</v>
      </c>
      <c r="C65" s="34"/>
      <c r="D65" s="34"/>
      <c r="E65" s="34"/>
      <c r="F65" s="3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5"/>
      <c r="D66" s="35"/>
      <c r="E66" s="35"/>
      <c r="F66" s="3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5"/>
      <c r="C67" s="35"/>
      <c r="D67" s="36">
        <f>+D60-D50</f>
        <v>622453070.92000008</v>
      </c>
      <c r="E67" s="35"/>
      <c r="F67" s="3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5"/>
      <c r="C68" s="35"/>
      <c r="D68" s="35"/>
      <c r="E68" s="35"/>
      <c r="F68" s="3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5"/>
      <c r="C69" s="37"/>
      <c r="D69" s="38"/>
      <c r="E69" s="38"/>
      <c r="F69" s="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35"/>
      <c r="C70" s="37"/>
      <c r="D70" s="38"/>
      <c r="E70" s="38"/>
      <c r="F70" s="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35"/>
      <c r="C71" s="37" t="s">
        <v>57</v>
      </c>
      <c r="D71" s="40"/>
      <c r="E71" s="41"/>
      <c r="F71" s="4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42"/>
      <c r="C72" s="43" t="s">
        <v>58</v>
      </c>
      <c r="D72" s="44" t="s">
        <v>59</v>
      </c>
      <c r="E72" s="1"/>
      <c r="F72" s="4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5"/>
      <c r="B73" s="46"/>
      <c r="C73" s="47" t="s">
        <v>60</v>
      </c>
      <c r="D73" s="48" t="s">
        <v>61</v>
      </c>
      <c r="F73" s="4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2019-10-18T19:38:19Z</dcterms:created>
  <dcterms:modified xsi:type="dcterms:W3CDTF">2019-10-18T19:38:52Z</dcterms:modified>
</cp:coreProperties>
</file>