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4\ESTADOS FINANCIEROS 2014\3. MARZO 2014\"/>
    </mc:Choice>
  </mc:AlternateContent>
  <bookViews>
    <workbookView xWindow="0" yWindow="0" windowWidth="28800" windowHeight="12435"/>
  </bookViews>
  <sheets>
    <sheet name="EA" sheetId="1" r:id="rId1"/>
  </sheets>
  <definedNames>
    <definedName name="Abr">#REF!</definedName>
    <definedName name="_xlnm.Print_Area" localSheetId="0">EA!$P$1:$S$67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C64" i="1"/>
  <c r="B64" i="1"/>
  <c r="J61" i="1"/>
  <c r="J62" i="1" s="1"/>
  <c r="J60" i="1"/>
  <c r="J26" i="1"/>
  <c r="J25" i="1"/>
</calcChain>
</file>

<file path=xl/sharedStrings.xml><?xml version="1.0" encoding="utf-8"?>
<sst xmlns="http://schemas.openxmlformats.org/spreadsheetml/2006/main" count="275" uniqueCount="73">
  <si>
    <t xml:space="preserve">      Estado de Actividades</t>
  </si>
  <si>
    <t>Al 31 de Marzo del 2013</t>
  </si>
  <si>
    <t>Al 30 de Junio del 2013</t>
  </si>
  <si>
    <t>Del 01 de Enero al 30 de Septiembre del 2013.</t>
  </si>
  <si>
    <t>Del 01 de Enero al 31 de Marzo del 2014.</t>
  </si>
  <si>
    <t xml:space="preserve">          SISTEMA AVANZADO DE BACHILLERATO Y EDUCACIÓN SUPERIOR EN EL ESTADO DE GUANAJUATO</t>
  </si>
  <si>
    <t>Concepto</t>
  </si>
  <si>
    <t>Periodo Actual</t>
  </si>
  <si>
    <t>Periodo Anterior</t>
  </si>
  <si>
    <t>NOTA</t>
  </si>
  <si>
    <t>4000 INGRESO</t>
  </si>
  <si>
    <t>4100 Ingresos de Gestión</t>
  </si>
  <si>
    <t>ERA-01</t>
  </si>
  <si>
    <t>4140 Derechos</t>
  </si>
  <si>
    <t>4143 Derechos por Prestación de Serv.</t>
  </si>
  <si>
    <t>4150 Productos de Tipo Corriente</t>
  </si>
  <si>
    <t>4159 Otros Productos que Generan Ing.</t>
  </si>
  <si>
    <t>4160 Aprovechamientos de Tipo Corriente</t>
  </si>
  <si>
    <t>4163 Indemnizaciones</t>
  </si>
  <si>
    <t>4169 Otros Aprovechamientos</t>
  </si>
  <si>
    <t>4170 Ingresos por Venta de Bienes y Serv</t>
  </si>
  <si>
    <t>4173 Ingr.Vta de Bienes/Servicios Org.</t>
  </si>
  <si>
    <t>4172 Ingr.Vta de Bienes/Serv.Prod.Estab.</t>
  </si>
  <si>
    <t>4200 Participaciones, Aportaciones,Trans</t>
  </si>
  <si>
    <t xml:space="preserve"> </t>
  </si>
  <si>
    <t>4210 Participaciones y Aportaciones</t>
  </si>
  <si>
    <t>4213 Convenios</t>
  </si>
  <si>
    <t>4220 Transferencias, Asignaciones, Subs.</t>
  </si>
  <si>
    <t>4221 Trans. Internas y Asig. al Secto</t>
  </si>
  <si>
    <t>4300 Otros Ingresos Y Beneficios</t>
  </si>
  <si>
    <t>ERA-02</t>
  </si>
  <si>
    <t>4310 Ingresos Financieros</t>
  </si>
  <si>
    <t>4311 Int.Ganados de Val.,Créditos, Bonos</t>
  </si>
  <si>
    <t>4390 Otros Ingresos y Beneficios Varios</t>
  </si>
  <si>
    <t>4399 Otros Ingresos y Beneficios Varios</t>
  </si>
  <si>
    <t>5000 GASTO</t>
  </si>
  <si>
    <t>ERA-03</t>
  </si>
  <si>
    <t>5100 Gastos de Funcionamiento</t>
  </si>
  <si>
    <t>5110 Servicios Personales</t>
  </si>
  <si>
    <t>5111 Rem. al Personal Carácter Perm</t>
  </si>
  <si>
    <t>5112 Rem. al Personal Carácter Tran</t>
  </si>
  <si>
    <t>5113 Rem. Adicionales y Especiales</t>
  </si>
  <si>
    <t>5114 Seguridad Social</t>
  </si>
  <si>
    <t>5115 Otras Prestaciones Sociales y Econó</t>
  </si>
  <si>
    <t>5116 Pag. de Estímulos a Servidores Púb.</t>
  </si>
  <si>
    <t>5120 Materiales y Suministros</t>
  </si>
  <si>
    <t>5121 Materiales de Admón, Emisión de Doc</t>
  </si>
  <si>
    <t>5122 Alimentos y Utensilios</t>
  </si>
  <si>
    <t>5124 Mat. y Artículos de Construcción y</t>
  </si>
  <si>
    <t>5125 Prod.Químicos, Farmacéuticos y Lab.</t>
  </si>
  <si>
    <t>5126 Combustibles,Lubricantes y Aditivos</t>
  </si>
  <si>
    <t>5127 Vestuario,Blancos,Prendas de Protec</t>
  </si>
  <si>
    <t>5129 Herram.,Refacciones y Accesorios M</t>
  </si>
  <si>
    <t>5130 Servicios Generales</t>
  </si>
  <si>
    <t>5131 Servicios Básicos</t>
  </si>
  <si>
    <t>5132 Servicios de Arrendamiento</t>
  </si>
  <si>
    <t>5133 Serv. Profes., Científicos y Técn.</t>
  </si>
  <si>
    <t>5134 Serv.Financieros, Bancarios y Comer</t>
  </si>
  <si>
    <t>5135 Serv. de Inst., Reparación, Mant.</t>
  </si>
  <si>
    <t>5136 Serv. de Comunicación Social y Pub.</t>
  </si>
  <si>
    <t>5137 Servicios de Traslado y Viáticos</t>
  </si>
  <si>
    <t>5138 Servicios Oficiales</t>
  </si>
  <si>
    <t>5139 Otros Servicios Generales</t>
  </si>
  <si>
    <t>5200 Trans., Asignaciones, Subsidios</t>
  </si>
  <si>
    <t>5240 Ayudas Sociales</t>
  </si>
  <si>
    <t>5241 Ayudas Sociales a Personas</t>
  </si>
  <si>
    <t>5500 Otros Gtos y Pérdidas Extraord.</t>
  </si>
  <si>
    <t>5510 Estim., Depreciaciones, Deterioros</t>
  </si>
  <si>
    <t>5513 Depreciación de Bienes Inmuebles</t>
  </si>
  <si>
    <t>5515 Depreciación de Bienes Muebles</t>
  </si>
  <si>
    <t>5590 Otros Gastos</t>
  </si>
  <si>
    <t>5599 Otros Gastos Varios</t>
  </si>
  <si>
    <t>3210 Resultado del Ejer(Ahorro/Desahorro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</si>
</sst>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#,##0;\-#,##0;&quot; &quot;"/>
    <numFmt numFmtId="166" formatCode="#,##0.00_ ;\-#,##0.00\ 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 applyFill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49" fontId="2" fillId="0" borderId="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49" fontId="2" fillId="0" borderId="12" xfId="0" applyNumberFormat="1" applyFont="1" applyFill="1" applyBorder="1" applyAlignment="1">
      <alignment horizontal="left"/>
    </xf>
    <xf numFmtId="164" fontId="0" fillId="0" borderId="13" xfId="0" applyNumberFormat="1" applyFill="1" applyBorder="1"/>
    <xf numFmtId="164" fontId="3" fillId="0" borderId="14" xfId="0" applyNumberFormat="1" applyFont="1" applyFill="1" applyBorder="1"/>
    <xf numFmtId="164" fontId="0" fillId="0" borderId="14" xfId="0" applyNumberFormat="1" applyFill="1" applyBorder="1"/>
    <xf numFmtId="49" fontId="2" fillId="0" borderId="13" xfId="0" applyNumberFormat="1" applyFont="1" applyFill="1" applyBorder="1" applyAlignment="1">
      <alignment horizontal="left"/>
    </xf>
    <xf numFmtId="165" fontId="0" fillId="0" borderId="13" xfId="0" applyNumberFormat="1" applyFill="1" applyBorder="1"/>
    <xf numFmtId="166" fontId="0" fillId="0" borderId="0" xfId="0" applyNumberFormat="1" applyFill="1"/>
    <xf numFmtId="164" fontId="0" fillId="0" borderId="0" xfId="0" applyNumberFormat="1" applyFill="1"/>
    <xf numFmtId="49" fontId="1" fillId="0" borderId="15" xfId="0" applyNumberFormat="1" applyFont="1" applyFill="1" applyBorder="1" applyAlignment="1">
      <alignment horizontal="left"/>
    </xf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0" fontId="4" fillId="0" borderId="0" xfId="1" applyFont="1" applyFill="1" applyBorder="1" applyAlignment="1">
      <alignment horizontal="left" vertical="top" wrapText="1"/>
    </xf>
    <xf numFmtId="49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/>
    <xf numFmtId="164" fontId="1" fillId="2" borderId="11" xfId="0" applyNumberFormat="1" applyFont="1" applyFill="1" applyBorder="1"/>
    <xf numFmtId="49" fontId="1" fillId="2" borderId="10" xfId="0" applyNumberFormat="1" applyFont="1" applyFill="1" applyBorder="1" applyAlignment="1">
      <alignment horizontal="left"/>
    </xf>
    <xf numFmtId="164" fontId="1" fillId="2" borderId="10" xfId="0" applyNumberFormat="1" applyFont="1" applyFill="1" applyBorder="1"/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S67"/>
  <sheetViews>
    <sheetView showGridLines="0" tabSelected="1" view="pageBreakPreview" topLeftCell="P41" zoomScaleNormal="91" zoomScaleSheetLayoutView="100" workbookViewId="0">
      <selection activeCell="AB56" sqref="AB56"/>
    </sheetView>
  </sheetViews>
  <sheetFormatPr baseColWidth="10" defaultRowHeight="12.75" x14ac:dyDescent="0.2"/>
  <cols>
    <col min="1" max="1" width="55.140625" style="1" hidden="1" customWidth="1"/>
    <col min="2" max="2" width="20.5703125" style="1" hidden="1" customWidth="1"/>
    <col min="3" max="3" width="22.7109375" style="1" hidden="1" customWidth="1"/>
    <col min="4" max="4" width="9.42578125" style="1" hidden="1" customWidth="1"/>
    <col min="5" max="5" width="0" style="1" hidden="1" customWidth="1"/>
    <col min="6" max="6" width="50.85546875" style="1" hidden="1" customWidth="1"/>
    <col min="7" max="7" width="19.42578125" style="1" hidden="1" customWidth="1"/>
    <col min="8" max="8" width="17.85546875" style="1" hidden="1" customWidth="1"/>
    <col min="9" max="9" width="13" style="1" hidden="1" customWidth="1"/>
    <col min="10" max="10" width="15" style="1" hidden="1" customWidth="1"/>
    <col min="11" max="11" width="50.85546875" style="1" hidden="1" customWidth="1"/>
    <col min="12" max="12" width="19.42578125" style="1" hidden="1" customWidth="1"/>
    <col min="13" max="13" width="17.85546875" style="1" hidden="1" customWidth="1"/>
    <col min="14" max="14" width="13" style="1" hidden="1" customWidth="1"/>
    <col min="15" max="15" width="0" style="1" hidden="1" customWidth="1"/>
    <col min="16" max="16" width="50.85546875" style="1" customWidth="1"/>
    <col min="17" max="17" width="19.42578125" style="1" customWidth="1"/>
    <col min="18" max="18" width="17.85546875" style="1" bestFit="1" customWidth="1"/>
    <col min="19" max="19" width="13" style="1" customWidth="1"/>
    <col min="20" max="16384" width="11.42578125" style="1"/>
  </cols>
  <sheetData>
    <row r="1" spans="1:19" x14ac:dyDescent="0.2">
      <c r="A1" s="33" t="s">
        <v>0</v>
      </c>
      <c r="B1" s="34"/>
      <c r="C1" s="34"/>
      <c r="D1" s="35"/>
      <c r="F1" s="33" t="s">
        <v>0</v>
      </c>
      <c r="G1" s="34"/>
      <c r="H1" s="34"/>
      <c r="I1" s="35"/>
      <c r="K1" s="33" t="s">
        <v>0</v>
      </c>
      <c r="L1" s="34"/>
      <c r="M1" s="34"/>
      <c r="N1" s="35"/>
      <c r="P1" s="33" t="s">
        <v>0</v>
      </c>
      <c r="Q1" s="34"/>
      <c r="R1" s="34"/>
      <c r="S1" s="35"/>
    </row>
    <row r="2" spans="1:19" ht="15" customHeight="1" x14ac:dyDescent="0.2">
      <c r="A2" s="36" t="s">
        <v>1</v>
      </c>
      <c r="B2" s="37"/>
      <c r="C2" s="37"/>
      <c r="D2" s="38"/>
      <c r="F2" s="36" t="s">
        <v>2</v>
      </c>
      <c r="G2" s="37"/>
      <c r="H2" s="37"/>
      <c r="I2" s="38"/>
      <c r="K2" s="36" t="s">
        <v>3</v>
      </c>
      <c r="L2" s="37"/>
      <c r="M2" s="37"/>
      <c r="N2" s="38"/>
      <c r="P2" s="36" t="s">
        <v>4</v>
      </c>
      <c r="Q2" s="37"/>
      <c r="R2" s="37"/>
      <c r="S2" s="38"/>
    </row>
    <row r="3" spans="1:19" ht="14.25" customHeight="1" x14ac:dyDescent="0.2">
      <c r="A3" s="29" t="s">
        <v>5</v>
      </c>
      <c r="B3" s="30"/>
      <c r="C3" s="30"/>
      <c r="D3" s="31"/>
      <c r="F3" s="29" t="s">
        <v>5</v>
      </c>
      <c r="G3" s="30"/>
      <c r="H3" s="30"/>
      <c r="I3" s="31"/>
      <c r="K3" s="29" t="s">
        <v>5</v>
      </c>
      <c r="L3" s="30"/>
      <c r="M3" s="30"/>
      <c r="N3" s="31"/>
      <c r="P3" s="29" t="s">
        <v>5</v>
      </c>
      <c r="Q3" s="30"/>
      <c r="R3" s="30"/>
      <c r="S3" s="31"/>
    </row>
    <row r="4" spans="1:19" ht="6.75" customHeight="1" x14ac:dyDescent="0.2">
      <c r="A4" s="2"/>
      <c r="B4" s="3"/>
      <c r="C4" s="3"/>
      <c r="D4" s="4"/>
      <c r="F4" s="2"/>
      <c r="G4" s="3"/>
      <c r="H4" s="3"/>
      <c r="I4" s="4"/>
      <c r="K4" s="2"/>
      <c r="L4" s="3"/>
      <c r="M4" s="3"/>
      <c r="N4" s="4"/>
      <c r="P4" s="2"/>
      <c r="Q4" s="3"/>
      <c r="R4" s="3"/>
      <c r="S4" s="4"/>
    </row>
    <row r="5" spans="1:19" ht="15" x14ac:dyDescent="0.25">
      <c r="A5" s="5" t="s">
        <v>6</v>
      </c>
      <c r="B5" s="6" t="s">
        <v>7</v>
      </c>
      <c r="C5" s="6" t="s">
        <v>8</v>
      </c>
      <c r="D5" s="7" t="s">
        <v>9</v>
      </c>
      <c r="F5" s="5" t="s">
        <v>6</v>
      </c>
      <c r="G5" s="6" t="s">
        <v>7</v>
      </c>
      <c r="H5" s="6" t="s">
        <v>8</v>
      </c>
      <c r="I5" s="7" t="s">
        <v>9</v>
      </c>
      <c r="K5" s="5" t="s">
        <v>6</v>
      </c>
      <c r="L5" s="6" t="s">
        <v>7</v>
      </c>
      <c r="M5" s="6" t="s">
        <v>8</v>
      </c>
      <c r="N5" s="7" t="s">
        <v>9</v>
      </c>
      <c r="P5" s="8" t="s">
        <v>6</v>
      </c>
      <c r="Q5" s="6" t="s">
        <v>7</v>
      </c>
      <c r="R5" s="6" t="s">
        <v>8</v>
      </c>
      <c r="S5" s="7" t="s">
        <v>9</v>
      </c>
    </row>
    <row r="6" spans="1:19" x14ac:dyDescent="0.2">
      <c r="A6" s="9" t="s">
        <v>10</v>
      </c>
      <c r="B6" s="10">
        <v>-211811384.49000001</v>
      </c>
      <c r="C6" s="10">
        <v>-671713702</v>
      </c>
      <c r="D6" s="11">
        <v>0</v>
      </c>
      <c r="F6" s="9" t="s">
        <v>10</v>
      </c>
      <c r="G6" s="10">
        <v>389499766.68000001</v>
      </c>
      <c r="H6" s="10">
        <v>671713702</v>
      </c>
      <c r="I6" s="11">
        <v>0</v>
      </c>
      <c r="K6" s="9" t="s">
        <v>10</v>
      </c>
      <c r="L6" s="10">
        <v>515912092.63999999</v>
      </c>
      <c r="M6" s="10">
        <v>671713702</v>
      </c>
      <c r="N6" s="11">
        <v>0</v>
      </c>
      <c r="P6" s="24" t="s">
        <v>10</v>
      </c>
      <c r="Q6" s="25">
        <v>177415272.84999999</v>
      </c>
      <c r="R6" s="25">
        <v>719000892.87</v>
      </c>
      <c r="S6" s="26">
        <v>0</v>
      </c>
    </row>
    <row r="7" spans="1:19" ht="15" x14ac:dyDescent="0.25">
      <c r="A7" s="12" t="s">
        <v>11</v>
      </c>
      <c r="B7" s="13">
        <v>-33919680.399999999</v>
      </c>
      <c r="C7" s="13">
        <v>-84516823.099999994</v>
      </c>
      <c r="D7" s="14" t="s">
        <v>12</v>
      </c>
      <c r="F7" s="12" t="s">
        <v>11</v>
      </c>
      <c r="G7" s="13">
        <v>51766862.770000003</v>
      </c>
      <c r="H7" s="13">
        <v>84516823.099999994</v>
      </c>
      <c r="I7" s="14" t="s">
        <v>12</v>
      </c>
      <c r="K7" s="12" t="s">
        <v>11</v>
      </c>
      <c r="L7" s="13">
        <v>86493357.090000004</v>
      </c>
      <c r="M7" s="13">
        <v>84516823.099999994</v>
      </c>
      <c r="N7" s="15" t="s">
        <v>12</v>
      </c>
      <c r="P7" s="16" t="s">
        <v>11</v>
      </c>
      <c r="Q7" s="13">
        <v>2441757.92</v>
      </c>
      <c r="R7" s="13">
        <v>91479042.370000005</v>
      </c>
      <c r="S7" s="15"/>
    </row>
    <row r="8" spans="1:19" ht="15" x14ac:dyDescent="0.25">
      <c r="A8" s="12" t="s">
        <v>13</v>
      </c>
      <c r="B8" s="13">
        <v>-1583870</v>
      </c>
      <c r="C8" s="13">
        <v>-1826743</v>
      </c>
      <c r="D8" s="15">
        <v>0</v>
      </c>
      <c r="F8" s="12" t="s">
        <v>13</v>
      </c>
      <c r="G8" s="13">
        <v>1809988</v>
      </c>
      <c r="H8" s="13">
        <v>1826743</v>
      </c>
      <c r="I8" s="15">
        <v>0</v>
      </c>
      <c r="K8" s="12" t="s">
        <v>13</v>
      </c>
      <c r="L8" s="13">
        <v>1957896</v>
      </c>
      <c r="M8" s="13">
        <v>1826743</v>
      </c>
      <c r="N8" s="15">
        <v>0</v>
      </c>
      <c r="P8" s="16" t="s">
        <v>13</v>
      </c>
      <c r="Q8" s="17">
        <v>0</v>
      </c>
      <c r="R8" s="13">
        <v>2036201</v>
      </c>
      <c r="S8" s="15"/>
    </row>
    <row r="9" spans="1:19" ht="15" x14ac:dyDescent="0.25">
      <c r="A9" s="12" t="s">
        <v>14</v>
      </c>
      <c r="B9" s="13">
        <v>-1583870</v>
      </c>
      <c r="C9" s="13">
        <v>-1826743</v>
      </c>
      <c r="D9" s="15">
        <v>0</v>
      </c>
      <c r="F9" s="12" t="s">
        <v>14</v>
      </c>
      <c r="G9" s="13">
        <v>1809988</v>
      </c>
      <c r="H9" s="13">
        <v>1826743</v>
      </c>
      <c r="I9" s="15">
        <v>0</v>
      </c>
      <c r="K9" s="12" t="s">
        <v>14</v>
      </c>
      <c r="L9" s="13">
        <v>1957896</v>
      </c>
      <c r="M9" s="13">
        <v>1826743</v>
      </c>
      <c r="N9" s="15">
        <v>0</v>
      </c>
      <c r="P9" s="16" t="s">
        <v>14</v>
      </c>
      <c r="Q9" s="17">
        <v>0</v>
      </c>
      <c r="R9" s="13">
        <v>2036201</v>
      </c>
      <c r="S9" s="15"/>
    </row>
    <row r="10" spans="1:19" ht="15" x14ac:dyDescent="0.25">
      <c r="A10" s="12" t="s">
        <v>15</v>
      </c>
      <c r="B10" s="13">
        <v>-30391158.25</v>
      </c>
      <c r="C10" s="13">
        <v>-75993256</v>
      </c>
      <c r="D10" s="15">
        <v>0</v>
      </c>
      <c r="F10" s="12" t="s">
        <v>15</v>
      </c>
      <c r="G10" s="13">
        <v>41535229.25</v>
      </c>
      <c r="H10" s="13">
        <v>75993256</v>
      </c>
      <c r="I10" s="15">
        <v>0</v>
      </c>
      <c r="K10" s="12" t="s">
        <v>15</v>
      </c>
      <c r="L10" s="13">
        <v>76297700.75</v>
      </c>
      <c r="M10" s="13">
        <v>75993256</v>
      </c>
      <c r="N10" s="15">
        <v>0</v>
      </c>
      <c r="P10" s="16" t="s">
        <v>15</v>
      </c>
      <c r="Q10" s="13">
        <v>2085430</v>
      </c>
      <c r="R10" s="13">
        <v>80133990.75</v>
      </c>
      <c r="S10" s="15"/>
    </row>
    <row r="11" spans="1:19" ht="15" x14ac:dyDescent="0.25">
      <c r="A11" s="12" t="s">
        <v>16</v>
      </c>
      <c r="B11" s="13">
        <v>-30391158.25</v>
      </c>
      <c r="C11" s="13">
        <v>-75993256</v>
      </c>
      <c r="D11" s="15">
        <v>0</v>
      </c>
      <c r="F11" s="12" t="s">
        <v>16</v>
      </c>
      <c r="G11" s="13">
        <v>41535229.25</v>
      </c>
      <c r="H11" s="13">
        <v>75993256</v>
      </c>
      <c r="I11" s="15">
        <v>0</v>
      </c>
      <c r="K11" s="12" t="s">
        <v>16</v>
      </c>
      <c r="L11" s="13">
        <v>76297700.75</v>
      </c>
      <c r="M11" s="13">
        <v>75993256</v>
      </c>
      <c r="N11" s="15">
        <v>0</v>
      </c>
      <c r="P11" s="16" t="s">
        <v>16</v>
      </c>
      <c r="Q11" s="13">
        <v>2085430</v>
      </c>
      <c r="R11" s="13">
        <v>80133990.75</v>
      </c>
      <c r="S11" s="15"/>
    </row>
    <row r="12" spans="1:19" ht="15" x14ac:dyDescent="0.25">
      <c r="A12" s="12" t="s">
        <v>17</v>
      </c>
      <c r="B12" s="13">
        <v>-1930312.15</v>
      </c>
      <c r="C12" s="13">
        <v>-6668807.0999999996</v>
      </c>
      <c r="D12" s="15">
        <v>0</v>
      </c>
      <c r="F12" s="12" t="s">
        <v>17</v>
      </c>
      <c r="G12" s="13">
        <v>8398495.5199999996</v>
      </c>
      <c r="H12" s="13">
        <v>6668807.0999999996</v>
      </c>
      <c r="I12" s="15">
        <v>0</v>
      </c>
      <c r="K12" s="12" t="s">
        <v>17</v>
      </c>
      <c r="L12" s="13">
        <v>8201810.3399999999</v>
      </c>
      <c r="M12" s="13">
        <v>6668807.0999999996</v>
      </c>
      <c r="N12" s="15">
        <v>0</v>
      </c>
      <c r="P12" s="16" t="s">
        <v>17</v>
      </c>
      <c r="Q12" s="13">
        <v>309865.84999999998</v>
      </c>
      <c r="R12" s="13">
        <v>9201090.2400000002</v>
      </c>
      <c r="S12" s="15"/>
    </row>
    <row r="13" spans="1:19" ht="15" x14ac:dyDescent="0.25">
      <c r="A13" s="12" t="s">
        <v>18</v>
      </c>
      <c r="B13" s="13">
        <v>-8833.39</v>
      </c>
      <c r="C13" s="13">
        <v>-149975.85</v>
      </c>
      <c r="D13" s="15">
        <v>0</v>
      </c>
      <c r="F13" s="12" t="s">
        <v>18</v>
      </c>
      <c r="G13" s="13">
        <v>227814.39</v>
      </c>
      <c r="H13" s="13">
        <v>149975.85</v>
      </c>
      <c r="I13" s="15">
        <v>0</v>
      </c>
      <c r="K13" s="12" t="s">
        <v>18</v>
      </c>
      <c r="L13" s="13">
        <v>237716.61</v>
      </c>
      <c r="M13" s="13">
        <v>149975.85</v>
      </c>
      <c r="N13" s="15">
        <v>0</v>
      </c>
      <c r="P13" s="16" t="s">
        <v>18</v>
      </c>
      <c r="Q13" s="13">
        <v>22892</v>
      </c>
      <c r="R13" s="13">
        <v>497714.07</v>
      </c>
      <c r="S13" s="15"/>
    </row>
    <row r="14" spans="1:19" ht="15" x14ac:dyDescent="0.25">
      <c r="A14" s="12" t="s">
        <v>19</v>
      </c>
      <c r="B14" s="13">
        <v>-1921478.76</v>
      </c>
      <c r="C14" s="13">
        <v>-6518831.25</v>
      </c>
      <c r="D14" s="15">
        <v>0</v>
      </c>
      <c r="F14" s="12" t="s">
        <v>19</v>
      </c>
      <c r="G14" s="13">
        <v>8170681.1299999999</v>
      </c>
      <c r="H14" s="13">
        <v>6518831.25</v>
      </c>
      <c r="I14" s="15">
        <v>0</v>
      </c>
      <c r="K14" s="12" t="s">
        <v>19</v>
      </c>
      <c r="L14" s="13">
        <v>7964093.7300000004</v>
      </c>
      <c r="M14" s="13">
        <v>6518831.25</v>
      </c>
      <c r="N14" s="15">
        <v>0</v>
      </c>
      <c r="P14" s="16" t="s">
        <v>19</v>
      </c>
      <c r="Q14" s="13">
        <v>286973.84999999998</v>
      </c>
      <c r="R14" s="13">
        <v>8703376.1699999999</v>
      </c>
      <c r="S14" s="15"/>
    </row>
    <row r="15" spans="1:19" ht="15" x14ac:dyDescent="0.25">
      <c r="A15" s="12" t="s">
        <v>20</v>
      </c>
      <c r="B15" s="13">
        <v>-14340</v>
      </c>
      <c r="C15" s="13">
        <v>-28017</v>
      </c>
      <c r="D15" s="15">
        <v>0</v>
      </c>
      <c r="F15" s="12" t="s">
        <v>20</v>
      </c>
      <c r="G15" s="13">
        <v>23150</v>
      </c>
      <c r="H15" s="13">
        <v>28017</v>
      </c>
      <c r="I15" s="15">
        <v>0</v>
      </c>
      <c r="K15" s="12" t="s">
        <v>20</v>
      </c>
      <c r="L15" s="13">
        <v>35950</v>
      </c>
      <c r="M15" s="13">
        <v>28017</v>
      </c>
      <c r="N15" s="15">
        <v>0</v>
      </c>
      <c r="P15" s="16" t="s">
        <v>20</v>
      </c>
      <c r="Q15" s="13">
        <v>46462.07</v>
      </c>
      <c r="R15" s="13">
        <v>107760.38</v>
      </c>
      <c r="S15" s="15"/>
    </row>
    <row r="16" spans="1:19" ht="15" x14ac:dyDescent="0.25">
      <c r="A16" s="12" t="s">
        <v>21</v>
      </c>
      <c r="B16" s="13">
        <v>-14340</v>
      </c>
      <c r="C16" s="13">
        <v>-28017</v>
      </c>
      <c r="D16" s="15">
        <v>0</v>
      </c>
      <c r="F16" s="12" t="s">
        <v>21</v>
      </c>
      <c r="G16" s="13">
        <v>23150</v>
      </c>
      <c r="H16" s="13">
        <v>28017</v>
      </c>
      <c r="I16" s="15">
        <v>0</v>
      </c>
      <c r="K16" s="12" t="s">
        <v>21</v>
      </c>
      <c r="L16" s="13">
        <v>35950</v>
      </c>
      <c r="M16" s="13">
        <v>28017</v>
      </c>
      <c r="N16" s="15">
        <v>0</v>
      </c>
      <c r="P16" s="16" t="s">
        <v>22</v>
      </c>
      <c r="Q16" s="13">
        <v>35862.07</v>
      </c>
      <c r="R16" s="13">
        <v>62241.38</v>
      </c>
      <c r="S16" s="15"/>
    </row>
    <row r="17" spans="1:19" ht="15" x14ac:dyDescent="0.25">
      <c r="A17" s="12" t="s">
        <v>23</v>
      </c>
      <c r="B17" s="13">
        <v>-176157802</v>
      </c>
      <c r="C17" s="13">
        <v>-583995524.35000002</v>
      </c>
      <c r="D17" s="14" t="s">
        <v>12</v>
      </c>
      <c r="F17" s="12" t="s">
        <v>23</v>
      </c>
      <c r="G17" s="13">
        <v>335291334.63</v>
      </c>
      <c r="H17" s="13">
        <v>583995524.35000002</v>
      </c>
      <c r="I17" s="14" t="s">
        <v>12</v>
      </c>
      <c r="J17" s="18" t="s">
        <v>24</v>
      </c>
      <c r="K17" s="12" t="s">
        <v>23</v>
      </c>
      <c r="L17" s="13">
        <v>425902241.00999999</v>
      </c>
      <c r="M17" s="13">
        <v>583995524.35000002</v>
      </c>
      <c r="N17" s="15" t="s">
        <v>12</v>
      </c>
      <c r="P17" s="16" t="s">
        <v>21</v>
      </c>
      <c r="Q17" s="13">
        <v>10600</v>
      </c>
      <c r="R17" s="13">
        <v>45519</v>
      </c>
      <c r="S17" s="15"/>
    </row>
    <row r="18" spans="1:19" ht="15" x14ac:dyDescent="0.25">
      <c r="A18" s="12" t="s">
        <v>25</v>
      </c>
      <c r="B18" s="17">
        <v>0</v>
      </c>
      <c r="C18" s="13">
        <v>-12785305.640000001</v>
      </c>
      <c r="D18" s="15">
        <v>0</v>
      </c>
      <c r="F18" s="12" t="s">
        <v>25</v>
      </c>
      <c r="G18" s="17">
        <v>0</v>
      </c>
      <c r="H18" s="13">
        <v>12785305.640000001</v>
      </c>
      <c r="I18" s="15">
        <v>0</v>
      </c>
      <c r="K18" s="12" t="s">
        <v>25</v>
      </c>
      <c r="L18" s="17">
        <v>0</v>
      </c>
      <c r="M18" s="13">
        <v>12785305.640000001</v>
      </c>
      <c r="N18" s="15">
        <v>0</v>
      </c>
      <c r="P18" s="16" t="s">
        <v>23</v>
      </c>
      <c r="Q18" s="13">
        <v>173686224.72</v>
      </c>
      <c r="R18" s="13">
        <v>623587370.33000004</v>
      </c>
      <c r="S18" s="15"/>
    </row>
    <row r="19" spans="1:19" ht="15" x14ac:dyDescent="0.25">
      <c r="A19" s="12" t="s">
        <v>26</v>
      </c>
      <c r="B19" s="17">
        <v>0</v>
      </c>
      <c r="C19" s="13">
        <v>-12785305.640000001</v>
      </c>
      <c r="D19" s="15">
        <v>0</v>
      </c>
      <c r="F19" s="12" t="s">
        <v>26</v>
      </c>
      <c r="G19" s="17">
        <v>0</v>
      </c>
      <c r="H19" s="13">
        <v>12785305.640000001</v>
      </c>
      <c r="I19" s="15">
        <v>0</v>
      </c>
      <c r="K19" s="12" t="s">
        <v>26</v>
      </c>
      <c r="L19" s="17">
        <v>0</v>
      </c>
      <c r="M19" s="13">
        <v>12785305.640000001</v>
      </c>
      <c r="N19" s="15">
        <v>0</v>
      </c>
      <c r="P19" s="16" t="s">
        <v>25</v>
      </c>
      <c r="Q19" s="17">
        <v>0</v>
      </c>
      <c r="R19" s="13">
        <v>2627.7</v>
      </c>
      <c r="S19" s="15"/>
    </row>
    <row r="20" spans="1:19" ht="15" x14ac:dyDescent="0.25">
      <c r="A20" s="12" t="s">
        <v>27</v>
      </c>
      <c r="B20" s="13">
        <v>-176157802</v>
      </c>
      <c r="C20" s="13">
        <v>-571210218.71000004</v>
      </c>
      <c r="D20" s="15">
        <v>0</v>
      </c>
      <c r="F20" s="12" t="s">
        <v>27</v>
      </c>
      <c r="G20" s="13">
        <v>335291334.63</v>
      </c>
      <c r="H20" s="13">
        <v>571210218.71000004</v>
      </c>
      <c r="I20" s="15">
        <v>0</v>
      </c>
      <c r="K20" s="12" t="s">
        <v>27</v>
      </c>
      <c r="L20" s="13">
        <v>425902241.00999999</v>
      </c>
      <c r="M20" s="13">
        <v>571210218.71000004</v>
      </c>
      <c r="N20" s="15">
        <v>0</v>
      </c>
      <c r="P20" s="16" t="s">
        <v>26</v>
      </c>
      <c r="Q20" s="17">
        <v>0</v>
      </c>
      <c r="R20" s="13">
        <v>2627.7</v>
      </c>
      <c r="S20" s="15"/>
    </row>
    <row r="21" spans="1:19" ht="15" x14ac:dyDescent="0.25">
      <c r="A21" s="12" t="s">
        <v>28</v>
      </c>
      <c r="B21" s="13">
        <v>-176157802</v>
      </c>
      <c r="C21" s="13">
        <v>-571210218.71000004</v>
      </c>
      <c r="D21" s="15">
        <v>0</v>
      </c>
      <c r="F21" s="12" t="s">
        <v>28</v>
      </c>
      <c r="G21" s="13">
        <v>335291334.63</v>
      </c>
      <c r="H21" s="13">
        <v>571210218.71000004</v>
      </c>
      <c r="I21" s="15">
        <v>0</v>
      </c>
      <c r="K21" s="12" t="s">
        <v>28</v>
      </c>
      <c r="L21" s="13">
        <v>425902241.00999999</v>
      </c>
      <c r="M21" s="13">
        <v>571210218.71000004</v>
      </c>
      <c r="N21" s="15">
        <v>0</v>
      </c>
      <c r="P21" s="16" t="s">
        <v>27</v>
      </c>
      <c r="Q21" s="13">
        <v>173686224.72</v>
      </c>
      <c r="R21" s="13">
        <v>623584742.63</v>
      </c>
      <c r="S21" s="15"/>
    </row>
    <row r="22" spans="1:19" ht="15" x14ac:dyDescent="0.25">
      <c r="A22" s="12" t="s">
        <v>29</v>
      </c>
      <c r="B22" s="13">
        <v>-1733902.09</v>
      </c>
      <c r="C22" s="13">
        <v>-3201354.55</v>
      </c>
      <c r="D22" s="14" t="s">
        <v>30</v>
      </c>
      <c r="F22" s="12" t="s">
        <v>29</v>
      </c>
      <c r="G22" s="13">
        <v>2441569.2799999998</v>
      </c>
      <c r="H22" s="13">
        <v>3201354.55</v>
      </c>
      <c r="I22" s="14" t="s">
        <v>30</v>
      </c>
      <c r="K22" s="12" t="s">
        <v>29</v>
      </c>
      <c r="L22" s="13">
        <v>3516494.54</v>
      </c>
      <c r="M22" s="13">
        <v>3201354.55</v>
      </c>
      <c r="N22" s="15" t="s">
        <v>30</v>
      </c>
      <c r="P22" s="16" t="s">
        <v>28</v>
      </c>
      <c r="Q22" s="13">
        <v>173686224.72</v>
      </c>
      <c r="R22" s="13">
        <v>623584742.63</v>
      </c>
      <c r="S22" s="15"/>
    </row>
    <row r="23" spans="1:19" ht="15" x14ac:dyDescent="0.25">
      <c r="A23" s="12" t="s">
        <v>31</v>
      </c>
      <c r="B23" s="13">
        <v>-1733902.07</v>
      </c>
      <c r="C23" s="13">
        <v>-3201354.55</v>
      </c>
      <c r="D23" s="15">
        <v>0</v>
      </c>
      <c r="F23" s="12" t="s">
        <v>31</v>
      </c>
      <c r="G23" s="13">
        <v>2441569.2599999998</v>
      </c>
      <c r="H23" s="13">
        <v>3201354.55</v>
      </c>
      <c r="I23" s="15">
        <v>0</v>
      </c>
      <c r="K23" s="12" t="s">
        <v>31</v>
      </c>
      <c r="L23" s="13">
        <v>3516494.52</v>
      </c>
      <c r="M23" s="13">
        <v>3201354.55</v>
      </c>
      <c r="N23" s="15">
        <v>0</v>
      </c>
      <c r="P23" s="16" t="s">
        <v>29</v>
      </c>
      <c r="Q23" s="13">
        <v>1287290.21</v>
      </c>
      <c r="R23" s="13">
        <v>3934480.17</v>
      </c>
      <c r="S23" s="15"/>
    </row>
    <row r="24" spans="1:19" ht="15" x14ac:dyDescent="0.25">
      <c r="A24" s="12" t="s">
        <v>32</v>
      </c>
      <c r="B24" s="13">
        <v>-1733902.07</v>
      </c>
      <c r="C24" s="13">
        <v>-3201354.55</v>
      </c>
      <c r="D24" s="15">
        <v>0</v>
      </c>
      <c r="F24" s="12" t="s">
        <v>32</v>
      </c>
      <c r="G24" s="13">
        <v>2441569.2599999998</v>
      </c>
      <c r="H24" s="13">
        <v>3201354.55</v>
      </c>
      <c r="I24" s="15">
        <v>0</v>
      </c>
      <c r="K24" s="12" t="s">
        <v>32</v>
      </c>
      <c r="L24" s="13">
        <v>3516494.52</v>
      </c>
      <c r="M24" s="13">
        <v>3201354.55</v>
      </c>
      <c r="N24" s="15">
        <v>0</v>
      </c>
      <c r="P24" s="16" t="s">
        <v>31</v>
      </c>
      <c r="Q24" s="13">
        <v>1287290.21</v>
      </c>
      <c r="R24" s="13">
        <v>3934480.15</v>
      </c>
      <c r="S24" s="15"/>
    </row>
    <row r="25" spans="1:19" ht="15" x14ac:dyDescent="0.25">
      <c r="A25" s="12" t="s">
        <v>33</v>
      </c>
      <c r="B25" s="13">
        <v>-0.02</v>
      </c>
      <c r="C25" s="17">
        <v>0</v>
      </c>
      <c r="D25" s="15">
        <v>0</v>
      </c>
      <c r="F25" s="12" t="s">
        <v>33</v>
      </c>
      <c r="G25" s="13">
        <v>0.02</v>
      </c>
      <c r="H25" s="17">
        <v>0</v>
      </c>
      <c r="I25" s="15">
        <v>0</v>
      </c>
      <c r="J25" s="18">
        <f>+G7+G17+G22</f>
        <v>389499766.67999995</v>
      </c>
      <c r="K25" s="12" t="s">
        <v>33</v>
      </c>
      <c r="L25" s="13">
        <v>0.02</v>
      </c>
      <c r="M25" s="17">
        <v>0</v>
      </c>
      <c r="N25" s="15">
        <v>0</v>
      </c>
      <c r="P25" s="16" t="s">
        <v>32</v>
      </c>
      <c r="Q25" s="13">
        <v>1287290.21</v>
      </c>
      <c r="R25" s="13">
        <v>3934480.15</v>
      </c>
      <c r="S25" s="15"/>
    </row>
    <row r="26" spans="1:19" ht="15" x14ac:dyDescent="0.25">
      <c r="A26" s="12" t="s">
        <v>34</v>
      </c>
      <c r="B26" s="13">
        <v>-0.02</v>
      </c>
      <c r="C26" s="17">
        <v>0</v>
      </c>
      <c r="D26" s="15">
        <v>0</v>
      </c>
      <c r="F26" s="12" t="s">
        <v>34</v>
      </c>
      <c r="G26" s="13">
        <v>0.02</v>
      </c>
      <c r="H26" s="17">
        <v>0</v>
      </c>
      <c r="I26" s="15">
        <v>0</v>
      </c>
      <c r="J26" s="18">
        <f>+J25-G6</f>
        <v>0</v>
      </c>
      <c r="K26" s="12" t="s">
        <v>34</v>
      </c>
      <c r="L26" s="13">
        <v>0.02</v>
      </c>
      <c r="M26" s="17">
        <v>0</v>
      </c>
      <c r="N26" s="15">
        <v>0</v>
      </c>
      <c r="P26" s="16" t="s">
        <v>33</v>
      </c>
      <c r="Q26" s="17">
        <v>0</v>
      </c>
      <c r="R26" s="13">
        <v>0.02</v>
      </c>
      <c r="S26" s="15"/>
    </row>
    <row r="27" spans="1:19" ht="15" x14ac:dyDescent="0.25">
      <c r="A27" s="9" t="s">
        <v>35</v>
      </c>
      <c r="B27" s="10">
        <v>131332761.91</v>
      </c>
      <c r="C27" s="10">
        <v>670567452.00999999</v>
      </c>
      <c r="D27" s="11">
        <v>0</v>
      </c>
      <c r="F27" s="9" t="s">
        <v>35</v>
      </c>
      <c r="G27" s="10">
        <v>294924824.75</v>
      </c>
      <c r="H27" s="10">
        <v>670567452.00999999</v>
      </c>
      <c r="I27" s="11">
        <v>0</v>
      </c>
      <c r="K27" s="9" t="s">
        <v>35</v>
      </c>
      <c r="L27" s="10">
        <v>449638514.18000001</v>
      </c>
      <c r="M27" s="10">
        <v>670567452.00999999</v>
      </c>
      <c r="N27" s="11" t="s">
        <v>36</v>
      </c>
      <c r="P27" s="16" t="s">
        <v>34</v>
      </c>
      <c r="Q27" s="17">
        <v>0</v>
      </c>
      <c r="R27" s="13">
        <v>0.02</v>
      </c>
      <c r="S27" s="15"/>
    </row>
    <row r="28" spans="1:19" ht="15" x14ac:dyDescent="0.25">
      <c r="A28" s="12" t="s">
        <v>37</v>
      </c>
      <c r="B28" s="13">
        <v>131332760.73999999</v>
      </c>
      <c r="C28" s="13">
        <v>649580487.88999999</v>
      </c>
      <c r="D28" s="14" t="s">
        <v>36</v>
      </c>
      <c r="F28" s="12" t="s">
        <v>37</v>
      </c>
      <c r="G28" s="13">
        <v>294898959.57999998</v>
      </c>
      <c r="H28" s="13">
        <v>649580487.88999999</v>
      </c>
      <c r="I28" s="14" t="s">
        <v>36</v>
      </c>
      <c r="K28" s="12" t="s">
        <v>37</v>
      </c>
      <c r="L28" s="13">
        <v>449308566.95999998</v>
      </c>
      <c r="M28" s="13">
        <v>649580487.88999999</v>
      </c>
      <c r="N28" s="15">
        <v>0</v>
      </c>
      <c r="P28" s="27" t="s">
        <v>35</v>
      </c>
      <c r="Q28" s="28">
        <v>136117759.08000001</v>
      </c>
      <c r="R28" s="28">
        <v>719076829.75999999</v>
      </c>
      <c r="S28" s="26"/>
    </row>
    <row r="29" spans="1:19" ht="15" x14ac:dyDescent="0.25">
      <c r="A29" s="12" t="s">
        <v>38</v>
      </c>
      <c r="B29" s="13">
        <v>123059584.31</v>
      </c>
      <c r="C29" s="13">
        <v>538159561.29999995</v>
      </c>
      <c r="D29" s="15">
        <v>0</v>
      </c>
      <c r="F29" s="12" t="s">
        <v>38</v>
      </c>
      <c r="G29" s="13">
        <v>255133271.77000001</v>
      </c>
      <c r="H29" s="13">
        <v>538159561.29999995</v>
      </c>
      <c r="I29" s="15">
        <v>0</v>
      </c>
      <c r="K29" s="12" t="s">
        <v>38</v>
      </c>
      <c r="L29" s="13">
        <v>388388922.00999999</v>
      </c>
      <c r="M29" s="13">
        <v>538159561.29999995</v>
      </c>
      <c r="N29" s="15">
        <v>0</v>
      </c>
      <c r="P29" s="16" t="s">
        <v>37</v>
      </c>
      <c r="Q29" s="13">
        <v>136106832.08000001</v>
      </c>
      <c r="R29" s="13">
        <v>695407670.97000003</v>
      </c>
      <c r="S29" s="14"/>
    </row>
    <row r="30" spans="1:19" ht="15" x14ac:dyDescent="0.25">
      <c r="A30" s="12" t="s">
        <v>39</v>
      </c>
      <c r="B30" s="13">
        <v>91366999.280000001</v>
      </c>
      <c r="C30" s="13">
        <v>363439388.30000001</v>
      </c>
      <c r="D30" s="15">
        <v>0</v>
      </c>
      <c r="F30" s="12" t="s">
        <v>39</v>
      </c>
      <c r="G30" s="13">
        <v>191626338.66999999</v>
      </c>
      <c r="H30" s="13">
        <v>363439388.30000001</v>
      </c>
      <c r="I30" s="15">
        <v>0</v>
      </c>
      <c r="K30" s="12" t="s">
        <v>39</v>
      </c>
      <c r="L30" s="13">
        <v>286475909.92000002</v>
      </c>
      <c r="M30" s="13">
        <v>363439388.30000001</v>
      </c>
      <c r="N30" s="15">
        <v>0</v>
      </c>
      <c r="P30" s="16" t="s">
        <v>38</v>
      </c>
      <c r="Q30" s="13">
        <v>127318405.68000001</v>
      </c>
      <c r="R30" s="13">
        <v>583395546.69000006</v>
      </c>
      <c r="S30" s="15"/>
    </row>
    <row r="31" spans="1:19" ht="15" x14ac:dyDescent="0.25">
      <c r="A31" s="12" t="s">
        <v>40</v>
      </c>
      <c r="B31" s="13">
        <v>17325.57</v>
      </c>
      <c r="C31" s="13">
        <v>363969.9</v>
      </c>
      <c r="D31" s="15">
        <v>0</v>
      </c>
      <c r="F31" s="12" t="s">
        <v>40</v>
      </c>
      <c r="G31" s="13">
        <v>52950.61</v>
      </c>
      <c r="H31" s="13">
        <v>363969.9</v>
      </c>
      <c r="I31" s="15">
        <v>0</v>
      </c>
      <c r="K31" s="12" t="s">
        <v>40</v>
      </c>
      <c r="L31" s="13">
        <v>82892.31</v>
      </c>
      <c r="M31" s="13">
        <v>363969.9</v>
      </c>
      <c r="N31" s="15">
        <v>0</v>
      </c>
      <c r="P31" s="16" t="s">
        <v>39</v>
      </c>
      <c r="Q31" s="13">
        <v>95852528.659999996</v>
      </c>
      <c r="R31" s="13">
        <v>382747009.35000002</v>
      </c>
      <c r="S31" s="15"/>
    </row>
    <row r="32" spans="1:19" ht="15" x14ac:dyDescent="0.25">
      <c r="A32" s="12" t="s">
        <v>41</v>
      </c>
      <c r="B32" s="13">
        <v>235088.83</v>
      </c>
      <c r="C32" s="13">
        <v>29290235.699999999</v>
      </c>
      <c r="D32" s="15">
        <v>0</v>
      </c>
      <c r="F32" s="12" t="s">
        <v>41</v>
      </c>
      <c r="G32" s="13">
        <v>538873.32999999996</v>
      </c>
      <c r="H32" s="13">
        <v>29290235.699999999</v>
      </c>
      <c r="I32" s="15">
        <v>0</v>
      </c>
      <c r="K32" s="12" t="s">
        <v>41</v>
      </c>
      <c r="L32" s="13">
        <v>4080432.48</v>
      </c>
      <c r="M32" s="13">
        <v>29290235.699999999</v>
      </c>
      <c r="N32" s="15">
        <v>0</v>
      </c>
      <c r="P32" s="16" t="s">
        <v>40</v>
      </c>
      <c r="Q32" s="13">
        <v>22896.77</v>
      </c>
      <c r="R32" s="13">
        <v>116654.82</v>
      </c>
      <c r="S32" s="15"/>
    </row>
    <row r="33" spans="1:19" ht="15" x14ac:dyDescent="0.25">
      <c r="A33" s="12" t="s">
        <v>42</v>
      </c>
      <c r="B33" s="13">
        <v>19896977.329999998</v>
      </c>
      <c r="C33" s="13">
        <v>80438752.560000002</v>
      </c>
      <c r="D33" s="15">
        <v>0</v>
      </c>
      <c r="F33" s="12" t="s">
        <v>42</v>
      </c>
      <c r="G33" s="13">
        <v>40707661.920000002</v>
      </c>
      <c r="H33" s="13">
        <v>80438752.560000002</v>
      </c>
      <c r="I33" s="15">
        <v>0</v>
      </c>
      <c r="K33" s="12" t="s">
        <v>42</v>
      </c>
      <c r="L33" s="13">
        <v>63768902.68</v>
      </c>
      <c r="M33" s="13">
        <v>80438752.560000002</v>
      </c>
      <c r="N33" s="15">
        <v>0</v>
      </c>
      <c r="P33" s="16" t="s">
        <v>41</v>
      </c>
      <c r="Q33" s="13">
        <v>31423.03</v>
      </c>
      <c r="R33" s="13">
        <v>32007013.18</v>
      </c>
      <c r="S33" s="15"/>
    </row>
    <row r="34" spans="1:19" ht="15" x14ac:dyDescent="0.25">
      <c r="A34" s="12" t="s">
        <v>43</v>
      </c>
      <c r="B34" s="13">
        <v>11543193.300000001</v>
      </c>
      <c r="C34" s="13">
        <v>44800976.869999997</v>
      </c>
      <c r="D34" s="15">
        <v>0</v>
      </c>
      <c r="F34" s="12" t="s">
        <v>43</v>
      </c>
      <c r="G34" s="13">
        <v>22207447.239999998</v>
      </c>
      <c r="H34" s="13">
        <v>44800976.869999997</v>
      </c>
      <c r="I34" s="15">
        <v>0</v>
      </c>
      <c r="K34" s="12" t="s">
        <v>43</v>
      </c>
      <c r="L34" s="13">
        <v>33818833.450000003</v>
      </c>
      <c r="M34" s="13">
        <v>44800976.869999997</v>
      </c>
      <c r="N34" s="15">
        <v>0</v>
      </c>
      <c r="P34" s="16" t="s">
        <v>42</v>
      </c>
      <c r="Q34" s="13">
        <v>20274648.93</v>
      </c>
      <c r="R34" s="13">
        <v>88778359.480000004</v>
      </c>
      <c r="S34" s="15"/>
    </row>
    <row r="35" spans="1:19" ht="15" x14ac:dyDescent="0.25">
      <c r="A35" s="12" t="s">
        <v>44</v>
      </c>
      <c r="B35" s="17">
        <v>0</v>
      </c>
      <c r="C35" s="13">
        <v>19826237.969999999</v>
      </c>
      <c r="D35" s="15">
        <v>0</v>
      </c>
      <c r="F35" s="12" t="s">
        <v>44</v>
      </c>
      <c r="G35" s="17">
        <v>0</v>
      </c>
      <c r="H35" s="13">
        <v>19826237.969999999</v>
      </c>
      <c r="I35" s="15">
        <v>0</v>
      </c>
      <c r="K35" s="12" t="s">
        <v>44</v>
      </c>
      <c r="L35" s="13">
        <v>161951.17000000001</v>
      </c>
      <c r="M35" s="13">
        <v>19826237.969999999</v>
      </c>
      <c r="N35" s="15">
        <v>0</v>
      </c>
      <c r="P35" s="16" t="s">
        <v>43</v>
      </c>
      <c r="Q35" s="13">
        <v>11132634.789999999</v>
      </c>
      <c r="R35" s="13">
        <v>58238661.280000001</v>
      </c>
      <c r="S35" s="15"/>
    </row>
    <row r="36" spans="1:19" ht="15" x14ac:dyDescent="0.25">
      <c r="A36" s="12" t="s">
        <v>45</v>
      </c>
      <c r="B36" s="13">
        <v>851549.73</v>
      </c>
      <c r="C36" s="13">
        <v>49573106.32</v>
      </c>
      <c r="D36" s="15">
        <v>0</v>
      </c>
      <c r="F36" s="12" t="s">
        <v>45</v>
      </c>
      <c r="G36" s="13">
        <v>15117930.68</v>
      </c>
      <c r="H36" s="13">
        <v>49573106.32</v>
      </c>
      <c r="I36" s="15">
        <v>0</v>
      </c>
      <c r="K36" s="12" t="s">
        <v>45</v>
      </c>
      <c r="L36" s="13">
        <v>26595317.030000001</v>
      </c>
      <c r="M36" s="13">
        <v>49573106.32</v>
      </c>
      <c r="N36" s="15">
        <v>0</v>
      </c>
      <c r="P36" s="16" t="s">
        <v>44</v>
      </c>
      <c r="Q36" s="13">
        <v>4273.5</v>
      </c>
      <c r="R36" s="13">
        <v>21507848.579999998</v>
      </c>
      <c r="S36" s="15"/>
    </row>
    <row r="37" spans="1:19" ht="15" x14ac:dyDescent="0.25">
      <c r="A37" s="12" t="s">
        <v>46</v>
      </c>
      <c r="B37" s="13">
        <v>42002.73</v>
      </c>
      <c r="C37" s="13">
        <v>40613181.75</v>
      </c>
      <c r="D37" s="15">
        <v>0</v>
      </c>
      <c r="F37" s="12" t="s">
        <v>46</v>
      </c>
      <c r="G37" s="13">
        <v>13329726.24</v>
      </c>
      <c r="H37" s="13">
        <v>40613181.75</v>
      </c>
      <c r="I37" s="15">
        <v>0</v>
      </c>
      <c r="K37" s="12" t="s">
        <v>46</v>
      </c>
      <c r="L37" s="13">
        <v>23338046.899999999</v>
      </c>
      <c r="M37" s="13">
        <v>40613181.75</v>
      </c>
      <c r="N37" s="15">
        <v>0</v>
      </c>
      <c r="P37" s="16" t="s">
        <v>45</v>
      </c>
      <c r="Q37" s="13">
        <v>890741.95</v>
      </c>
      <c r="R37" s="13">
        <v>50693891.009999998</v>
      </c>
      <c r="S37" s="15"/>
    </row>
    <row r="38" spans="1:19" ht="15" x14ac:dyDescent="0.25">
      <c r="A38" s="12" t="s">
        <v>47</v>
      </c>
      <c r="B38" s="13">
        <v>248596.97</v>
      </c>
      <c r="C38" s="13">
        <v>1908737.04</v>
      </c>
      <c r="D38" s="15">
        <v>0</v>
      </c>
      <c r="F38" s="12" t="s">
        <v>47</v>
      </c>
      <c r="G38" s="13">
        <v>726999.02</v>
      </c>
      <c r="H38" s="13">
        <v>1908737.04</v>
      </c>
      <c r="I38" s="15">
        <v>0</v>
      </c>
      <c r="K38" s="12" t="s">
        <v>47</v>
      </c>
      <c r="L38" s="13">
        <v>920320.6</v>
      </c>
      <c r="M38" s="13">
        <v>1908737.04</v>
      </c>
      <c r="N38" s="15">
        <v>0</v>
      </c>
      <c r="P38" s="16" t="s">
        <v>46</v>
      </c>
      <c r="Q38" s="13">
        <v>103781.42</v>
      </c>
      <c r="R38" s="13">
        <v>42568357.439999998</v>
      </c>
      <c r="S38" s="15"/>
    </row>
    <row r="39" spans="1:19" ht="15" x14ac:dyDescent="0.25">
      <c r="A39" s="12" t="s">
        <v>48</v>
      </c>
      <c r="B39" s="13">
        <v>13634.03</v>
      </c>
      <c r="C39" s="13">
        <v>1734588.06</v>
      </c>
      <c r="D39" s="15">
        <v>0</v>
      </c>
      <c r="F39" s="12" t="s">
        <v>48</v>
      </c>
      <c r="G39" s="13">
        <v>29144.61</v>
      </c>
      <c r="H39" s="13">
        <v>1734588.06</v>
      </c>
      <c r="I39" s="15">
        <v>0</v>
      </c>
      <c r="K39" s="12" t="s">
        <v>48</v>
      </c>
      <c r="L39" s="13">
        <v>89360.06</v>
      </c>
      <c r="M39" s="13">
        <v>1734588.06</v>
      </c>
      <c r="N39" s="15">
        <v>0</v>
      </c>
      <c r="P39" s="16" t="s">
        <v>47</v>
      </c>
      <c r="Q39" s="13">
        <v>439502.13</v>
      </c>
      <c r="R39" s="13">
        <v>2016717.51</v>
      </c>
      <c r="S39" s="15"/>
    </row>
    <row r="40" spans="1:19" ht="15" x14ac:dyDescent="0.25">
      <c r="A40" s="12" t="s">
        <v>49</v>
      </c>
      <c r="B40" s="13">
        <v>141.68</v>
      </c>
      <c r="C40" s="13">
        <v>32194.77</v>
      </c>
      <c r="D40" s="15">
        <v>0</v>
      </c>
      <c r="F40" s="12" t="s">
        <v>49</v>
      </c>
      <c r="G40" s="13">
        <v>16924.009999999998</v>
      </c>
      <c r="H40" s="13">
        <v>32194.77</v>
      </c>
      <c r="I40" s="15">
        <v>0</v>
      </c>
      <c r="K40" s="12" t="s">
        <v>49</v>
      </c>
      <c r="L40" s="13">
        <v>34965.67</v>
      </c>
      <c r="M40" s="13">
        <v>32194.77</v>
      </c>
      <c r="N40" s="15">
        <v>0</v>
      </c>
      <c r="P40" s="16" t="s">
        <v>48</v>
      </c>
      <c r="Q40" s="13">
        <v>20375.46</v>
      </c>
      <c r="R40" s="13">
        <v>264708.31</v>
      </c>
      <c r="S40" s="15"/>
    </row>
    <row r="41" spans="1:19" ht="15" x14ac:dyDescent="0.25">
      <c r="A41" s="12" t="s">
        <v>50</v>
      </c>
      <c r="B41" s="13">
        <v>531176.44999999995</v>
      </c>
      <c r="C41" s="13">
        <v>2586720.9300000002</v>
      </c>
      <c r="D41" s="15">
        <v>0</v>
      </c>
      <c r="F41" s="12" t="s">
        <v>50</v>
      </c>
      <c r="G41" s="13">
        <v>692584.42</v>
      </c>
      <c r="H41" s="13">
        <v>2586720.9300000002</v>
      </c>
      <c r="I41" s="15">
        <v>0</v>
      </c>
      <c r="K41" s="12" t="s">
        <v>50</v>
      </c>
      <c r="L41" s="13">
        <v>1656120.26</v>
      </c>
      <c r="M41" s="13">
        <v>2586720.9300000002</v>
      </c>
      <c r="N41" s="15">
        <v>0</v>
      </c>
      <c r="P41" s="16" t="s">
        <v>49</v>
      </c>
      <c r="Q41" s="13">
        <v>931.2</v>
      </c>
      <c r="R41" s="13">
        <v>711389.66</v>
      </c>
      <c r="S41" s="15"/>
    </row>
    <row r="42" spans="1:19" ht="15" x14ac:dyDescent="0.25">
      <c r="A42" s="12" t="s">
        <v>51</v>
      </c>
      <c r="B42" s="13">
        <v>0</v>
      </c>
      <c r="C42" s="13">
        <v>250434.28</v>
      </c>
      <c r="D42" s="15">
        <v>0</v>
      </c>
      <c r="F42" s="12" t="s">
        <v>51</v>
      </c>
      <c r="G42" s="13">
        <v>290110.06</v>
      </c>
      <c r="H42" s="13">
        <v>250434.28</v>
      </c>
      <c r="I42" s="15">
        <v>0</v>
      </c>
      <c r="K42" s="12" t="s">
        <v>51</v>
      </c>
      <c r="L42" s="13">
        <v>452019.51</v>
      </c>
      <c r="M42" s="13">
        <v>250434.28</v>
      </c>
      <c r="N42" s="15">
        <v>0</v>
      </c>
      <c r="P42" s="16" t="s">
        <v>50</v>
      </c>
      <c r="Q42" s="13">
        <v>321694.36</v>
      </c>
      <c r="R42" s="13">
        <v>3052464.45</v>
      </c>
      <c r="S42" s="15"/>
    </row>
    <row r="43" spans="1:19" ht="15" x14ac:dyDescent="0.25">
      <c r="A43" s="12" t="s">
        <v>52</v>
      </c>
      <c r="B43" s="13">
        <v>15997.87</v>
      </c>
      <c r="C43" s="13">
        <v>2447249.4900000002</v>
      </c>
      <c r="D43" s="15">
        <v>0</v>
      </c>
      <c r="F43" s="12" t="s">
        <v>52</v>
      </c>
      <c r="G43" s="13">
        <v>32442.32</v>
      </c>
      <c r="H43" s="13">
        <v>2447249.4900000002</v>
      </c>
      <c r="I43" s="15">
        <v>0</v>
      </c>
      <c r="K43" s="12" t="s">
        <v>52</v>
      </c>
      <c r="L43" s="13">
        <v>104484.03</v>
      </c>
      <c r="M43" s="13">
        <v>2447249.4900000002</v>
      </c>
      <c r="N43" s="15">
        <v>0</v>
      </c>
      <c r="P43" s="16" t="s">
        <v>51</v>
      </c>
      <c r="Q43" s="13">
        <v>240</v>
      </c>
      <c r="R43" s="13">
        <v>842753.9</v>
      </c>
      <c r="S43" s="15"/>
    </row>
    <row r="44" spans="1:19" ht="15" x14ac:dyDescent="0.25">
      <c r="A44" s="12" t="s">
        <v>53</v>
      </c>
      <c r="B44" s="13">
        <v>7421626.7000000002</v>
      </c>
      <c r="C44" s="13">
        <v>61847820.270000003</v>
      </c>
      <c r="D44" s="15">
        <v>0</v>
      </c>
      <c r="F44" s="12" t="s">
        <v>53</v>
      </c>
      <c r="G44" s="13">
        <v>24647757.129999999</v>
      </c>
      <c r="H44" s="13">
        <v>61847820.270000003</v>
      </c>
      <c r="I44" s="15">
        <v>0</v>
      </c>
      <c r="K44" s="12" t="s">
        <v>53</v>
      </c>
      <c r="L44" s="13">
        <v>34324327.920000002</v>
      </c>
      <c r="M44" s="13">
        <v>61847820.270000003</v>
      </c>
      <c r="N44" s="15">
        <v>0</v>
      </c>
      <c r="P44" s="16" t="s">
        <v>52</v>
      </c>
      <c r="Q44" s="13">
        <v>4217.38</v>
      </c>
      <c r="R44" s="13">
        <v>1237499.74</v>
      </c>
      <c r="S44" s="15"/>
    </row>
    <row r="45" spans="1:19" ht="15" x14ac:dyDescent="0.25">
      <c r="A45" s="12" t="s">
        <v>54</v>
      </c>
      <c r="B45" s="13">
        <v>772215.23</v>
      </c>
      <c r="C45" s="13">
        <v>5649189.7300000004</v>
      </c>
      <c r="D45" s="15">
        <v>0</v>
      </c>
      <c r="F45" s="12" t="s">
        <v>54</v>
      </c>
      <c r="G45" s="13">
        <v>2561884.2200000002</v>
      </c>
      <c r="H45" s="13">
        <v>5649189.7300000004</v>
      </c>
      <c r="I45" s="15">
        <v>0</v>
      </c>
      <c r="K45" s="12" t="s">
        <v>54</v>
      </c>
      <c r="L45" s="13">
        <v>4027325.74</v>
      </c>
      <c r="M45" s="13">
        <v>5649189.7300000004</v>
      </c>
      <c r="N45" s="15">
        <v>0</v>
      </c>
      <c r="P45" s="16" t="s">
        <v>53</v>
      </c>
      <c r="Q45" s="13">
        <v>7897684.4500000002</v>
      </c>
      <c r="R45" s="13">
        <v>61318233.270000003</v>
      </c>
      <c r="S45" s="15"/>
    </row>
    <row r="46" spans="1:19" ht="15" x14ac:dyDescent="0.25">
      <c r="A46" s="12" t="s">
        <v>55</v>
      </c>
      <c r="B46" s="13">
        <v>2025581.47</v>
      </c>
      <c r="C46" s="13">
        <v>5785711.3200000003</v>
      </c>
      <c r="D46" s="15">
        <v>0</v>
      </c>
      <c r="F46" s="12" t="s">
        <v>55</v>
      </c>
      <c r="G46" s="13">
        <v>7599996.9000000004</v>
      </c>
      <c r="H46" s="13">
        <v>5785711.3200000003</v>
      </c>
      <c r="I46" s="15">
        <v>0</v>
      </c>
      <c r="K46" s="12" t="s">
        <v>55</v>
      </c>
      <c r="L46" s="13">
        <v>6943784.3600000003</v>
      </c>
      <c r="M46" s="13">
        <v>5785711.3200000003</v>
      </c>
      <c r="N46" s="15">
        <v>0</v>
      </c>
      <c r="P46" s="16" t="s">
        <v>54</v>
      </c>
      <c r="Q46" s="13">
        <v>847615.19</v>
      </c>
      <c r="R46" s="13">
        <v>5723575.4500000002</v>
      </c>
      <c r="S46" s="15"/>
    </row>
    <row r="47" spans="1:19" ht="15" x14ac:dyDescent="0.25">
      <c r="A47" s="12" t="s">
        <v>56</v>
      </c>
      <c r="B47" s="13">
        <v>606684.11</v>
      </c>
      <c r="C47" s="13">
        <v>11294052.949999999</v>
      </c>
      <c r="D47" s="15">
        <v>0</v>
      </c>
      <c r="F47" s="12" t="s">
        <v>56</v>
      </c>
      <c r="G47" s="13">
        <v>2062361.18</v>
      </c>
      <c r="H47" s="13">
        <v>11294052.949999999</v>
      </c>
      <c r="I47" s="15">
        <v>0</v>
      </c>
      <c r="K47" s="12" t="s">
        <v>56</v>
      </c>
      <c r="L47" s="13">
        <v>3867813.74</v>
      </c>
      <c r="M47" s="13">
        <v>11294052.949999999</v>
      </c>
      <c r="N47" s="15">
        <v>0</v>
      </c>
      <c r="P47" s="16" t="s">
        <v>55</v>
      </c>
      <c r="Q47" s="13">
        <v>2255411</v>
      </c>
      <c r="R47" s="13">
        <v>8899247.5600000005</v>
      </c>
      <c r="S47" s="15"/>
    </row>
    <row r="48" spans="1:19" ht="15" x14ac:dyDescent="0.25">
      <c r="A48" s="12" t="s">
        <v>57</v>
      </c>
      <c r="B48" s="13">
        <v>808591</v>
      </c>
      <c r="C48" s="13">
        <v>4461541.8600000003</v>
      </c>
      <c r="D48" s="15">
        <v>0</v>
      </c>
      <c r="F48" s="12" t="s">
        <v>57</v>
      </c>
      <c r="G48" s="13">
        <v>1132191.99</v>
      </c>
      <c r="H48" s="13">
        <v>4461541.8600000003</v>
      </c>
      <c r="I48" s="15">
        <v>0</v>
      </c>
      <c r="K48" s="12" t="s">
        <v>57</v>
      </c>
      <c r="L48" s="13">
        <v>1666336.29</v>
      </c>
      <c r="M48" s="13">
        <v>4461541.8600000003</v>
      </c>
      <c r="N48" s="15">
        <v>0</v>
      </c>
      <c r="P48" s="16" t="s">
        <v>56</v>
      </c>
      <c r="Q48" s="13">
        <v>538535.32999999996</v>
      </c>
      <c r="R48" s="13">
        <v>8933299.1600000001</v>
      </c>
      <c r="S48" s="15"/>
    </row>
    <row r="49" spans="1:19" ht="15" x14ac:dyDescent="0.25">
      <c r="A49" s="12" t="s">
        <v>58</v>
      </c>
      <c r="B49" s="13">
        <v>482874.95</v>
      </c>
      <c r="C49" s="13">
        <v>20508390.739999998</v>
      </c>
      <c r="D49" s="15">
        <v>0</v>
      </c>
      <c r="F49" s="12" t="s">
        <v>58</v>
      </c>
      <c r="G49" s="13">
        <v>1662177.56</v>
      </c>
      <c r="H49" s="13">
        <v>20508390.739999998</v>
      </c>
      <c r="I49" s="15">
        <v>0</v>
      </c>
      <c r="K49" s="12" t="s">
        <v>58</v>
      </c>
      <c r="L49" s="13">
        <v>2776168.84</v>
      </c>
      <c r="M49" s="13">
        <v>20508390.739999998</v>
      </c>
      <c r="N49" s="15">
        <v>0</v>
      </c>
      <c r="P49" s="16" t="s">
        <v>57</v>
      </c>
      <c r="Q49" s="13">
        <v>795189.77</v>
      </c>
      <c r="R49" s="13">
        <v>2880904.59</v>
      </c>
      <c r="S49" s="15"/>
    </row>
    <row r="50" spans="1:19" ht="15" x14ac:dyDescent="0.25">
      <c r="A50" s="12" t="s">
        <v>59</v>
      </c>
      <c r="B50" s="13">
        <v>18966</v>
      </c>
      <c r="C50" s="13">
        <v>2936210.73</v>
      </c>
      <c r="D50" s="15">
        <v>0</v>
      </c>
      <c r="F50" s="12" t="s">
        <v>59</v>
      </c>
      <c r="G50" s="13">
        <v>159175.89000000001</v>
      </c>
      <c r="H50" s="13">
        <v>2936210.73</v>
      </c>
      <c r="I50" s="15">
        <v>0</v>
      </c>
      <c r="K50" s="12" t="s">
        <v>59</v>
      </c>
      <c r="L50" s="13">
        <v>2040466.5</v>
      </c>
      <c r="M50" s="13">
        <v>2936210.73</v>
      </c>
      <c r="N50" s="15">
        <v>0</v>
      </c>
      <c r="P50" s="16" t="s">
        <v>58</v>
      </c>
      <c r="Q50" s="13">
        <v>493913.35</v>
      </c>
      <c r="R50" s="13">
        <v>12822536.119999999</v>
      </c>
      <c r="S50" s="15"/>
    </row>
    <row r="51" spans="1:19" ht="15" x14ac:dyDescent="0.25">
      <c r="A51" s="12" t="s">
        <v>60</v>
      </c>
      <c r="B51" s="13">
        <v>177850.46</v>
      </c>
      <c r="C51" s="13">
        <v>2480148.2999999998</v>
      </c>
      <c r="D51" s="15">
        <v>0</v>
      </c>
      <c r="F51" s="12" t="s">
        <v>60</v>
      </c>
      <c r="G51" s="13">
        <v>373888.92</v>
      </c>
      <c r="H51" s="13">
        <v>2480148.2999999998</v>
      </c>
      <c r="I51" s="15">
        <v>0</v>
      </c>
      <c r="K51" s="12" t="s">
        <v>60</v>
      </c>
      <c r="L51" s="13">
        <v>603456.62</v>
      </c>
      <c r="M51" s="13">
        <v>2480148.2999999998</v>
      </c>
      <c r="N51" s="15">
        <v>0</v>
      </c>
      <c r="P51" s="16" t="s">
        <v>59</v>
      </c>
      <c r="Q51" s="13">
        <v>0</v>
      </c>
      <c r="R51" s="13">
        <v>3420805.03</v>
      </c>
      <c r="S51" s="15"/>
    </row>
    <row r="52" spans="1:19" ht="15" x14ac:dyDescent="0.25">
      <c r="A52" s="12" t="s">
        <v>61</v>
      </c>
      <c r="B52" s="13">
        <v>112235.74</v>
      </c>
      <c r="C52" s="13">
        <v>2368228.96</v>
      </c>
      <c r="D52" s="15">
        <v>0</v>
      </c>
      <c r="F52" s="12" t="s">
        <v>61</v>
      </c>
      <c r="G52" s="13">
        <v>565052.06000000006</v>
      </c>
      <c r="H52" s="13">
        <v>2368228.96</v>
      </c>
      <c r="I52" s="15">
        <v>0</v>
      </c>
      <c r="K52" s="12" t="s">
        <v>61</v>
      </c>
      <c r="L52" s="13">
        <v>901772.13</v>
      </c>
      <c r="M52" s="13">
        <v>2368228.96</v>
      </c>
      <c r="N52" s="15">
        <v>0</v>
      </c>
      <c r="P52" s="16" t="s">
        <v>60</v>
      </c>
      <c r="Q52" s="13">
        <v>164205.26</v>
      </c>
      <c r="R52" s="13">
        <v>1127252.06</v>
      </c>
      <c r="S52" s="15"/>
    </row>
    <row r="53" spans="1:19" ht="15" x14ac:dyDescent="0.25">
      <c r="A53" s="12" t="s">
        <v>62</v>
      </c>
      <c r="B53" s="13">
        <v>2416627.7400000002</v>
      </c>
      <c r="C53" s="13">
        <v>6364345.6799999997</v>
      </c>
      <c r="D53" s="15">
        <v>0</v>
      </c>
      <c r="F53" s="12" t="s">
        <v>62</v>
      </c>
      <c r="G53" s="13">
        <v>8531028.4100000001</v>
      </c>
      <c r="H53" s="13">
        <v>6364345.6799999997</v>
      </c>
      <c r="I53" s="15">
        <v>0</v>
      </c>
      <c r="K53" s="12" t="s">
        <v>62</v>
      </c>
      <c r="L53" s="13">
        <v>11497203.699999999</v>
      </c>
      <c r="M53" s="13">
        <v>6364345.6799999997</v>
      </c>
      <c r="N53" s="15">
        <v>0</v>
      </c>
      <c r="P53" s="16" t="s">
        <v>61</v>
      </c>
      <c r="Q53" s="13">
        <v>10661.56</v>
      </c>
      <c r="R53" s="13">
        <v>1805306.87</v>
      </c>
      <c r="S53" s="15"/>
    </row>
    <row r="54" spans="1:19" ht="15" x14ac:dyDescent="0.25">
      <c r="A54" s="12" t="s">
        <v>63</v>
      </c>
      <c r="B54" s="13">
        <v>0</v>
      </c>
      <c r="C54" s="13">
        <v>19700</v>
      </c>
      <c r="D54" s="15">
        <v>0</v>
      </c>
      <c r="F54" s="12" t="s">
        <v>63</v>
      </c>
      <c r="G54" s="13">
        <v>25864</v>
      </c>
      <c r="H54" s="13">
        <v>19700</v>
      </c>
      <c r="I54" s="15">
        <v>0</v>
      </c>
      <c r="K54" s="12" t="s">
        <v>63</v>
      </c>
      <c r="L54" s="13">
        <v>329946.05</v>
      </c>
      <c r="M54" s="13">
        <v>19700</v>
      </c>
      <c r="N54" s="15">
        <v>0</v>
      </c>
      <c r="P54" s="16" t="s">
        <v>62</v>
      </c>
      <c r="Q54" s="13">
        <v>2792152.99</v>
      </c>
      <c r="R54" s="13">
        <v>15705306.43</v>
      </c>
      <c r="S54" s="15"/>
    </row>
    <row r="55" spans="1:19" ht="15" x14ac:dyDescent="0.25">
      <c r="A55" s="12" t="s">
        <v>64</v>
      </c>
      <c r="B55" s="13">
        <v>0</v>
      </c>
      <c r="C55" s="13">
        <v>19700</v>
      </c>
      <c r="D55" s="15">
        <v>0</v>
      </c>
      <c r="F55" s="12" t="s">
        <v>64</v>
      </c>
      <c r="G55" s="13">
        <v>25864</v>
      </c>
      <c r="H55" s="13">
        <v>19700</v>
      </c>
      <c r="I55" s="15">
        <v>0</v>
      </c>
      <c r="K55" s="12" t="s">
        <v>64</v>
      </c>
      <c r="L55" s="13">
        <v>329946.05</v>
      </c>
      <c r="M55" s="13">
        <v>19700</v>
      </c>
      <c r="N55" s="15">
        <v>0</v>
      </c>
      <c r="P55" s="16" t="s">
        <v>63</v>
      </c>
      <c r="Q55" s="13">
        <v>10927</v>
      </c>
      <c r="R55" s="13">
        <v>104306.72</v>
      </c>
      <c r="S55" s="14"/>
    </row>
    <row r="56" spans="1:19" ht="15" x14ac:dyDescent="0.25">
      <c r="A56" s="12" t="s">
        <v>65</v>
      </c>
      <c r="B56" s="13">
        <v>0</v>
      </c>
      <c r="C56" s="13">
        <v>19700</v>
      </c>
      <c r="D56" s="15">
        <v>0</v>
      </c>
      <c r="F56" s="12" t="s">
        <v>65</v>
      </c>
      <c r="G56" s="13">
        <v>25864</v>
      </c>
      <c r="H56" s="13">
        <v>19700</v>
      </c>
      <c r="I56" s="15">
        <v>0</v>
      </c>
      <c r="K56" s="12" t="s">
        <v>65</v>
      </c>
      <c r="L56" s="13">
        <v>329946.05</v>
      </c>
      <c r="M56" s="13">
        <v>19700</v>
      </c>
      <c r="N56" s="15">
        <v>0</v>
      </c>
      <c r="P56" s="16" t="s">
        <v>64</v>
      </c>
      <c r="Q56" s="13">
        <v>10927</v>
      </c>
      <c r="R56" s="13">
        <v>104306.72</v>
      </c>
      <c r="S56" s="15"/>
    </row>
    <row r="57" spans="1:19" ht="15" x14ac:dyDescent="0.25">
      <c r="A57" s="12" t="s">
        <v>66</v>
      </c>
      <c r="B57" s="13">
        <v>1.17</v>
      </c>
      <c r="C57" s="13">
        <v>20967264.120000001</v>
      </c>
      <c r="D57" s="15">
        <v>0</v>
      </c>
      <c r="F57" s="12" t="s">
        <v>66</v>
      </c>
      <c r="G57" s="13">
        <v>1.17</v>
      </c>
      <c r="H57" s="13">
        <v>20967264.120000001</v>
      </c>
      <c r="I57" s="15">
        <v>0</v>
      </c>
      <c r="K57" s="12" t="s">
        <v>66</v>
      </c>
      <c r="L57" s="13">
        <v>1.17</v>
      </c>
      <c r="M57" s="13">
        <v>20967264.120000001</v>
      </c>
      <c r="N57" s="15">
        <v>0</v>
      </c>
      <c r="P57" s="16" t="s">
        <v>65</v>
      </c>
      <c r="Q57" s="13">
        <v>10927</v>
      </c>
      <c r="R57" s="13">
        <v>104306.72</v>
      </c>
      <c r="S57" s="15"/>
    </row>
    <row r="58" spans="1:19" ht="15" x14ac:dyDescent="0.25">
      <c r="A58" s="12" t="s">
        <v>67</v>
      </c>
      <c r="B58" s="17">
        <v>0</v>
      </c>
      <c r="C58" s="13">
        <v>20967264.030000001</v>
      </c>
      <c r="D58" s="15">
        <v>0</v>
      </c>
      <c r="F58" s="12" t="s">
        <v>67</v>
      </c>
      <c r="G58" s="17">
        <v>0</v>
      </c>
      <c r="H58" s="13">
        <v>20967264.030000001</v>
      </c>
      <c r="I58" s="15">
        <v>0</v>
      </c>
      <c r="K58" s="12" t="s">
        <v>67</v>
      </c>
      <c r="L58" s="17">
        <v>0</v>
      </c>
      <c r="M58" s="13">
        <v>20967264.030000001</v>
      </c>
      <c r="N58" s="15">
        <v>0</v>
      </c>
      <c r="P58" s="16" t="s">
        <v>66</v>
      </c>
      <c r="Q58" s="13">
        <v>0</v>
      </c>
      <c r="R58" s="13">
        <v>23564852.07</v>
      </c>
      <c r="S58" s="14"/>
    </row>
    <row r="59" spans="1:19" ht="15" x14ac:dyDescent="0.25">
      <c r="A59" s="12" t="s">
        <v>68</v>
      </c>
      <c r="B59" s="17">
        <v>0</v>
      </c>
      <c r="C59" s="13">
        <v>878323</v>
      </c>
      <c r="D59" s="15">
        <v>0</v>
      </c>
      <c r="F59" s="12" t="s">
        <v>68</v>
      </c>
      <c r="G59" s="17">
        <v>0</v>
      </c>
      <c r="H59" s="13">
        <v>878323</v>
      </c>
      <c r="I59" s="15">
        <v>0</v>
      </c>
      <c r="K59" s="12" t="s">
        <v>68</v>
      </c>
      <c r="L59" s="17">
        <v>0</v>
      </c>
      <c r="M59" s="13">
        <v>878323</v>
      </c>
      <c r="N59" s="15">
        <v>0</v>
      </c>
      <c r="P59" s="16" t="s">
        <v>67</v>
      </c>
      <c r="Q59" s="17">
        <v>0</v>
      </c>
      <c r="R59" s="13">
        <v>23564850.899999999</v>
      </c>
      <c r="S59" s="15">
        <v>0</v>
      </c>
    </row>
    <row r="60" spans="1:19" ht="15" x14ac:dyDescent="0.25">
      <c r="A60" s="12" t="s">
        <v>69</v>
      </c>
      <c r="B60" s="17">
        <v>0</v>
      </c>
      <c r="C60" s="13">
        <v>20088941.030000001</v>
      </c>
      <c r="D60" s="15">
        <v>0</v>
      </c>
      <c r="F60" s="12" t="s">
        <v>69</v>
      </c>
      <c r="G60" s="17">
        <v>0</v>
      </c>
      <c r="H60" s="13">
        <v>20088941.030000001</v>
      </c>
      <c r="I60" s="15">
        <v>0</v>
      </c>
      <c r="J60" s="19">
        <f>+G27</f>
        <v>294924824.75</v>
      </c>
      <c r="K60" s="12" t="s">
        <v>69</v>
      </c>
      <c r="L60" s="17">
        <v>0</v>
      </c>
      <c r="M60" s="13">
        <v>20088941.030000001</v>
      </c>
      <c r="N60" s="15">
        <v>0</v>
      </c>
      <c r="P60" s="16" t="s">
        <v>68</v>
      </c>
      <c r="Q60" s="17">
        <v>0</v>
      </c>
      <c r="R60" s="13">
        <v>3245347</v>
      </c>
      <c r="S60" s="15">
        <v>0</v>
      </c>
    </row>
    <row r="61" spans="1:19" ht="15" x14ac:dyDescent="0.25">
      <c r="A61" s="12" t="s">
        <v>70</v>
      </c>
      <c r="B61" s="13">
        <v>1.17</v>
      </c>
      <c r="C61" s="13">
        <v>0.09</v>
      </c>
      <c r="D61" s="15">
        <v>0</v>
      </c>
      <c r="F61" s="12" t="s">
        <v>70</v>
      </c>
      <c r="G61" s="13">
        <v>1.17</v>
      </c>
      <c r="H61" s="13">
        <v>0.09</v>
      </c>
      <c r="I61" s="15">
        <v>0</v>
      </c>
      <c r="J61" s="18">
        <f>+G57+G54+G28</f>
        <v>294924824.75</v>
      </c>
      <c r="K61" s="12" t="s">
        <v>70</v>
      </c>
      <c r="L61" s="13">
        <v>1.17</v>
      </c>
      <c r="M61" s="13">
        <v>0.09</v>
      </c>
      <c r="N61" s="15">
        <v>0</v>
      </c>
      <c r="P61" s="16" t="s">
        <v>69</v>
      </c>
      <c r="Q61" s="17">
        <v>0</v>
      </c>
      <c r="R61" s="13">
        <v>20319503.899999999</v>
      </c>
      <c r="S61" s="15"/>
    </row>
    <row r="62" spans="1:19" ht="15" x14ac:dyDescent="0.25">
      <c r="A62" s="12" t="s">
        <v>71</v>
      </c>
      <c r="B62" s="13">
        <v>1.17</v>
      </c>
      <c r="C62" s="13">
        <v>0.09</v>
      </c>
      <c r="D62" s="15">
        <v>0</v>
      </c>
      <c r="F62" s="12" t="s">
        <v>71</v>
      </c>
      <c r="G62" s="13">
        <v>1.17</v>
      </c>
      <c r="H62" s="13">
        <v>0.09</v>
      </c>
      <c r="I62" s="15">
        <v>0</v>
      </c>
      <c r="J62" s="18">
        <f>+J61-J60</f>
        <v>0</v>
      </c>
      <c r="K62" s="12" t="s">
        <v>71</v>
      </c>
      <c r="L62" s="13">
        <v>1.17</v>
      </c>
      <c r="M62" s="13">
        <v>0.09</v>
      </c>
      <c r="N62" s="15">
        <v>0</v>
      </c>
      <c r="P62" s="16" t="s">
        <v>70</v>
      </c>
      <c r="Q62" s="13">
        <v>0</v>
      </c>
      <c r="R62" s="13">
        <v>1.17</v>
      </c>
      <c r="S62" s="15">
        <v>0</v>
      </c>
    </row>
    <row r="63" spans="1:19" ht="15.75" thickBot="1" x14ac:dyDescent="0.3">
      <c r="A63" s="20" t="s">
        <v>72</v>
      </c>
      <c r="B63" s="21">
        <v>-80478622.579999998</v>
      </c>
      <c r="C63" s="21">
        <v>-1146249.99</v>
      </c>
      <c r="D63" s="22">
        <v>0</v>
      </c>
      <c r="F63" s="20" t="s">
        <v>72</v>
      </c>
      <c r="G63" s="21">
        <v>94574941.930000007</v>
      </c>
      <c r="H63" s="21">
        <v>1146249.99</v>
      </c>
      <c r="I63" s="22">
        <v>0</v>
      </c>
      <c r="J63" s="18" t="s">
        <v>24</v>
      </c>
      <c r="K63" s="20" t="s">
        <v>72</v>
      </c>
      <c r="L63" s="21">
        <v>66273578.460000001</v>
      </c>
      <c r="M63" s="21">
        <v>1146249.99</v>
      </c>
      <c r="N63" s="22">
        <v>0</v>
      </c>
      <c r="P63" s="16" t="s">
        <v>71</v>
      </c>
      <c r="Q63" s="17">
        <v>0</v>
      </c>
      <c r="R63" s="13">
        <v>1.17</v>
      </c>
      <c r="S63" s="15">
        <v>0</v>
      </c>
    </row>
    <row r="64" spans="1:19" x14ac:dyDescent="0.2">
      <c r="B64" s="19">
        <f>+B6+B27</f>
        <v>-80478622.580000013</v>
      </c>
      <c r="C64" s="19">
        <f>+C6+C27</f>
        <v>-1146249.9900000095</v>
      </c>
      <c r="P64" s="27" t="s">
        <v>72</v>
      </c>
      <c r="Q64" s="28">
        <v>41297513.770000003</v>
      </c>
      <c r="R64" s="28">
        <v>-75936.89</v>
      </c>
      <c r="S64" s="28">
        <v>0</v>
      </c>
    </row>
    <row r="65" spans="7:19" x14ac:dyDescent="0.2">
      <c r="Q65" s="18"/>
    </row>
    <row r="66" spans="7:19" x14ac:dyDescent="0.2">
      <c r="S66" s="23"/>
    </row>
    <row r="67" spans="7:19" ht="24.75" customHeight="1" x14ac:dyDescent="0.2">
      <c r="G67" s="19" t="e">
        <f>+G63-#REF!</f>
        <v>#REF!</v>
      </c>
      <c r="L67" s="19"/>
      <c r="P67" s="32"/>
      <c r="Q67" s="32"/>
      <c r="R67" s="32"/>
      <c r="S67" s="32"/>
    </row>
  </sheetData>
  <mergeCells count="13">
    <mergeCell ref="A1:D1"/>
    <mergeCell ref="F1:I1"/>
    <mergeCell ref="K1:N1"/>
    <mergeCell ref="P1:S1"/>
    <mergeCell ref="A2:D2"/>
    <mergeCell ref="F2:I2"/>
    <mergeCell ref="K2:N2"/>
    <mergeCell ref="P2:S2"/>
    <mergeCell ref="A3:D3"/>
    <mergeCell ref="F3:I3"/>
    <mergeCell ref="K3:N3"/>
    <mergeCell ref="P3:S3"/>
    <mergeCell ref="P67:S67"/>
  </mergeCells>
  <printOptions horizontalCentered="1" verticalCentered="1"/>
  <pageMargins left="0.74803149606299213" right="0.74803149606299213" top="0.39370078740157483" bottom="1.1811023622047245" header="0" footer="0.55118110236220474"/>
  <pageSetup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2017-08-22T22:33:42Z</cp:lastPrinted>
  <dcterms:created xsi:type="dcterms:W3CDTF">2017-08-21T18:24:21Z</dcterms:created>
  <dcterms:modified xsi:type="dcterms:W3CDTF">2017-08-22T22:33:49Z</dcterms:modified>
</cp:coreProperties>
</file>