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FECE70EB-1D02-4485-8F22-979A20588008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definedNames>
    <definedName name="_xlnm.Print_Area" localSheetId="0">PPI!$A$1:$L$85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K69" i="1"/>
  <c r="F69" i="1"/>
  <c r="L68" i="1"/>
  <c r="K68" i="1"/>
  <c r="F68" i="1"/>
  <c r="L67" i="1"/>
  <c r="K67" i="1"/>
  <c r="F67" i="1"/>
  <c r="L66" i="1"/>
  <c r="K66" i="1"/>
  <c r="F66" i="1"/>
  <c r="L65" i="1"/>
  <c r="K65" i="1"/>
  <c r="F65" i="1"/>
  <c r="L64" i="1"/>
  <c r="K64" i="1"/>
  <c r="F64" i="1"/>
  <c r="L63" i="1"/>
  <c r="K63" i="1"/>
  <c r="F63" i="1"/>
  <c r="L62" i="1"/>
  <c r="K62" i="1"/>
  <c r="F62" i="1"/>
  <c r="L61" i="1"/>
  <c r="K61" i="1"/>
  <c r="F61" i="1"/>
  <c r="L60" i="1"/>
  <c r="K60" i="1"/>
  <c r="F60" i="1"/>
  <c r="L59" i="1"/>
  <c r="K59" i="1"/>
  <c r="F59" i="1"/>
  <c r="L58" i="1"/>
  <c r="K58" i="1"/>
  <c r="F58" i="1"/>
  <c r="L57" i="1"/>
  <c r="K57" i="1"/>
  <c r="F57" i="1"/>
  <c r="L56" i="1"/>
  <c r="K56" i="1"/>
  <c r="F56" i="1"/>
  <c r="L55" i="1"/>
  <c r="K55" i="1"/>
  <c r="F55" i="1"/>
  <c r="L54" i="1"/>
  <c r="K54" i="1"/>
  <c r="F54" i="1"/>
  <c r="L53" i="1"/>
  <c r="K53" i="1"/>
  <c r="F53" i="1"/>
  <c r="L52" i="1"/>
  <c r="K52" i="1"/>
  <c r="F52" i="1"/>
  <c r="L51" i="1"/>
  <c r="K51" i="1"/>
  <c r="F51" i="1"/>
  <c r="L50" i="1"/>
  <c r="K50" i="1"/>
  <c r="F50" i="1"/>
  <c r="L49" i="1"/>
  <c r="K49" i="1"/>
  <c r="F49" i="1"/>
  <c r="L48" i="1"/>
  <c r="K48" i="1"/>
  <c r="F48" i="1"/>
  <c r="L47" i="1"/>
  <c r="K47" i="1"/>
  <c r="F47" i="1"/>
  <c r="L46" i="1"/>
  <c r="K46" i="1"/>
  <c r="F46" i="1"/>
  <c r="L45" i="1"/>
  <c r="K45" i="1"/>
  <c r="F45" i="1"/>
  <c r="L44" i="1"/>
  <c r="K44" i="1"/>
  <c r="F44" i="1"/>
  <c r="L43" i="1"/>
  <c r="K43" i="1"/>
  <c r="F43" i="1"/>
  <c r="L42" i="1"/>
  <c r="K42" i="1"/>
  <c r="F42" i="1"/>
  <c r="L41" i="1"/>
  <c r="K41" i="1"/>
  <c r="F41" i="1"/>
  <c r="L40" i="1"/>
  <c r="K40" i="1"/>
  <c r="F40" i="1"/>
  <c r="L39" i="1"/>
  <c r="K39" i="1"/>
  <c r="F39" i="1"/>
  <c r="L38" i="1"/>
  <c r="K38" i="1"/>
  <c r="F38" i="1"/>
  <c r="L37" i="1"/>
  <c r="K37" i="1"/>
  <c r="F37" i="1"/>
  <c r="L36" i="1"/>
  <c r="K36" i="1"/>
  <c r="F36" i="1"/>
  <c r="L35" i="1"/>
  <c r="K35" i="1"/>
  <c r="F35" i="1"/>
  <c r="L34" i="1"/>
  <c r="K34" i="1"/>
  <c r="F34" i="1"/>
  <c r="L33" i="1"/>
  <c r="K33" i="1"/>
  <c r="F33" i="1"/>
  <c r="L32" i="1"/>
  <c r="K32" i="1"/>
  <c r="F32" i="1"/>
  <c r="L31" i="1"/>
  <c r="K31" i="1"/>
  <c r="F31" i="1"/>
  <c r="L30" i="1"/>
  <c r="K30" i="1"/>
  <c r="F30" i="1"/>
  <c r="L29" i="1"/>
  <c r="K29" i="1"/>
  <c r="F29" i="1"/>
  <c r="L28" i="1"/>
  <c r="K28" i="1"/>
  <c r="F28" i="1"/>
  <c r="L27" i="1"/>
  <c r="K27" i="1"/>
  <c r="F27" i="1"/>
  <c r="L26" i="1"/>
  <c r="K26" i="1"/>
  <c r="F26" i="1"/>
  <c r="L25" i="1"/>
  <c r="K25" i="1"/>
  <c r="F25" i="1"/>
  <c r="L24" i="1"/>
  <c r="K24" i="1"/>
  <c r="F24" i="1"/>
  <c r="L23" i="1"/>
  <c r="K23" i="1"/>
  <c r="F23" i="1"/>
  <c r="L22" i="1"/>
  <c r="K22" i="1"/>
  <c r="F22" i="1"/>
  <c r="L21" i="1"/>
  <c r="K21" i="1"/>
  <c r="F21" i="1"/>
  <c r="L20" i="1"/>
  <c r="K20" i="1"/>
  <c r="F20" i="1"/>
  <c r="L19" i="1"/>
  <c r="K19" i="1"/>
  <c r="F19" i="1"/>
  <c r="L18" i="1"/>
  <c r="K18" i="1"/>
  <c r="F18" i="1"/>
  <c r="L17" i="1"/>
  <c r="K17" i="1"/>
  <c r="F17" i="1"/>
  <c r="L16" i="1"/>
  <c r="K16" i="1"/>
  <c r="F16" i="1"/>
  <c r="L15" i="1"/>
  <c r="K15" i="1"/>
  <c r="F15" i="1"/>
  <c r="L14" i="1"/>
  <c r="K14" i="1"/>
  <c r="F14" i="1"/>
  <c r="L13" i="1"/>
  <c r="K13" i="1"/>
  <c r="F13" i="1"/>
  <c r="L12" i="1"/>
  <c r="K12" i="1"/>
  <c r="F12" i="1"/>
  <c r="L11" i="1"/>
  <c r="K11" i="1"/>
  <c r="F11" i="1"/>
  <c r="L10" i="1"/>
  <c r="K10" i="1"/>
  <c r="F10" i="1"/>
  <c r="F77" i="1" l="1"/>
  <c r="F9" i="1"/>
  <c r="J80" i="1" l="1"/>
  <c r="I80" i="1"/>
  <c r="H80" i="1"/>
  <c r="G80" i="1"/>
  <c r="F80" i="1"/>
  <c r="J72" i="1"/>
  <c r="I72" i="1"/>
  <c r="H72" i="1"/>
  <c r="G72" i="1"/>
  <c r="F72" i="1"/>
  <c r="L80" i="1" l="1"/>
  <c r="L77" i="1"/>
  <c r="L72" i="1"/>
  <c r="L9" i="1"/>
  <c r="J82" i="1"/>
  <c r="H82" i="1"/>
  <c r="G82" i="1"/>
  <c r="I82" i="1"/>
  <c r="F82" i="1"/>
  <c r="K80" i="1"/>
  <c r="K77" i="1"/>
  <c r="K72" i="1"/>
  <c r="K9" i="1"/>
  <c r="K82" i="1" l="1"/>
  <c r="L82" i="1"/>
</calcChain>
</file>

<file path=xl/sharedStrings.xml><?xml version="1.0" encoding="utf-8"?>
<sst xmlns="http://schemas.openxmlformats.org/spreadsheetml/2006/main" count="124" uniqueCount="79">
  <si>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</si>
  <si>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</si>
  <si>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</si>
  <si>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</si>
  <si>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</si>
  <si>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</si>
  <si>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</si>
  <si>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</si>
  <si>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</si>
  <si>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</si>
  <si>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</si>
  <si>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</si>
  <si>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</si>
  <si>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</si>
  <si>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</si>
  <si>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</si>
  <si>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</si>
  <si>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</si>
  <si>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</si>
  <si>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</si>
  <si>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</si>
  <si>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G1058</t>
  </si>
  <si>
    <t>GESTIÓN DEL DESARROLLO INSTITUCIONAL (MEDIA SUPERIOR)</t>
  </si>
  <si>
    <t>EQUIPO DE COMPUTO Y DE TECNOLOGIAS DE LA INFORMACI</t>
  </si>
  <si>
    <t>G1080</t>
  </si>
  <si>
    <t>GESTIÓN DE NECESIDADES DE SERVICIOS, RECURSOS MATERIALES, FINANCIEROS E INFORMÁTICOS ATENDIDOS PARA</t>
  </si>
  <si>
    <t>MUEBLES DE OFICINA Y ESTANTERIA</t>
  </si>
  <si>
    <t>CAMARAS FOTOGRAFICAS Y DE VIDEO</t>
  </si>
  <si>
    <t>OTROS EQUIPOS DE TRANSPORTES</t>
  </si>
  <si>
    <t>EQUIPOS DE GENERACION ELECTRICA, APARATOS Y ACCESO</t>
  </si>
  <si>
    <t>G1081</t>
  </si>
  <si>
    <t>GESTIÓN DE NECESIDADES DE SERVICIOS, RECURSOS MATERIALES, FINANCIEROS E INFORMÁTICOS ATENDIDOS  PARA</t>
  </si>
  <si>
    <t>G1133</t>
  </si>
  <si>
    <t>OPERACIÓN DEL MODELO DE PLANEACIÓN Y EVALUACIÓN PARA EL NIVEL MEDIA SUPERIOR Y SUPERIOR DEL SABES</t>
  </si>
  <si>
    <t>OTROS MOBILIARIOS Y EQUIPOS DE ADMINISTRACION</t>
  </si>
  <si>
    <t>G1134</t>
  </si>
  <si>
    <t>VINCULACIÓN INSTITUCIONAL PARA EL NIVEL MEDIO SUPERIOR DEL SABES</t>
  </si>
  <si>
    <t>EQUIPO Y APARATOS AUDIOVISUALES</t>
  </si>
  <si>
    <t>EQUIPO DE COMUNICACION Y TELECOMUNICACION</t>
  </si>
  <si>
    <t>G2069</t>
  </si>
  <si>
    <t>GESTIÓN ADMINISTRATIVA EN MATERIA JURÍDICA, PROYECTOS ESTRATÉGICOS PARA MEDIA SUPERIOR.</t>
  </si>
  <si>
    <t>SISTEMAS DE AIRE ACONDICIONADO, CALEFACCION Y DE R</t>
  </si>
  <si>
    <t>G2070</t>
  </si>
  <si>
    <t>GESTIÓN ADMINISTRATIVA EN MATERIA JURÍDICA, PROYECTOS ESTRATÉGICOS PARA SUPERIOR</t>
  </si>
  <si>
    <t>P0492</t>
  </si>
  <si>
    <t>ADMINISTRACIÓN E IMPARTICIÓN DE LOS SERVICIOS EDUCATIVOS EN SU MODALIDAD PRESENCIAL DEL SABES</t>
  </si>
  <si>
    <t>MUEBLES, EXCEPTO DE OFICINA Y ESTANTERIA</t>
  </si>
  <si>
    <t>EQUIPO MEDICO Y DE LABORATORIO</t>
  </si>
  <si>
    <t>INSTRUMENTAL MEDICO Y DE LABORATORIO</t>
  </si>
  <si>
    <t>MAQUINARIA Y EQUIPO INDUSTRIAL</t>
  </si>
  <si>
    <t>HERRAMIENTAS Y MAQUINAS-HERRAMIENTA</t>
  </si>
  <si>
    <t>P0499</t>
  </si>
  <si>
    <t>FORTALECIMIENTO A LA FORMACIÓN INTEGRAL PARA MEDIA SUPERIOR DEL SABES, BACHILLERATO</t>
  </si>
  <si>
    <t>OTRO MOBILIARIO Y EQUIPO EDUCACIONAL Y RECREATIVO</t>
  </si>
  <si>
    <t>P0502</t>
  </si>
  <si>
    <t>PLANEACIÓN, DESARROLLO Y MANTENIMIENTO DE LA INFRAESTRUCTURA EDUCATIVA EN LOS CENTROS A NIVEL MEDIA</t>
  </si>
  <si>
    <t>P0503</t>
  </si>
  <si>
    <t>PLANEACIÓN, DESARROLLO Y MANTENIMIENTO DE LA INFRAESTRUCTURA EDUCATIVA EN LOS CENTROS A NIVEL SUPERI</t>
  </si>
  <si>
    <t>P1084</t>
  </si>
  <si>
    <t>GESTIÓN DEL PROCESO DE ACREDITACIÓN Y EVALUACIÓN DE PROGRAMAS DE LAS INSTITUCIONES DE EDUCACIÓN SUPE</t>
  </si>
  <si>
    <t>P2023</t>
  </si>
  <si>
    <t>FORMACIÓN DE COMPETENCIAS LABORALES EN EDUCACIÓN MEDIA SUPERIOR DEL SABES, BACHILLERATO</t>
  </si>
  <si>
    <t>P2602</t>
  </si>
  <si>
    <t>ADMINISTRACIÓN E IMPARTICIÓN DE LOS SERVICIOS EXISTENTES DEL SABES EN LA UNIVERSIDAD</t>
  </si>
  <si>
    <t>P2606</t>
  </si>
  <si>
    <t>ADMINISTRACIÓN E IMPARTICIÓN DE LOS SERVICIOS EXISTENTES DEL SABES (ACADÉMICO NIVEL MEDIA SUPERIOR)</t>
  </si>
  <si>
    <t>P2979</t>
  </si>
  <si>
    <t>ADMINISTRACIÓN DEL PROCESO DE LOS CERTIFICADOS DE TERMINACIÓN DE ESTUDIOS PARA EL NIVEL MEDIA SUPERI</t>
  </si>
  <si>
    <t>P2980</t>
  </si>
  <si>
    <t>ADMINISTRACIÓN DEL PROCESO DE LOS CERTIFICADOS DE TERMINACIÓN DE ESTUDIOS PARA EL NIVEL SUPERIOR DEL</t>
  </si>
  <si>
    <t>P3163</t>
  </si>
  <si>
    <t>ADMINISTRACIÓN E IMPARTICIÓN DE LOS SERVICIOS EDUCATIVOS EN SU MODALIDAD MIXTA DEL BACHILLERATO DEL</t>
  </si>
  <si>
    <t>P3164</t>
  </si>
  <si>
    <t>ADMINISTRACIÓN E IMPARTICIÓN DE LOS SERVICIOS EDUCATIVOS EN SU MODALIDAD BIVALENTE DEL BACHILLERATO</t>
  </si>
  <si>
    <t>MAQUINARIA Y EQUIPO AGROPECUARIO</t>
  </si>
  <si>
    <t>Q0338</t>
  </si>
  <si>
    <t>INFRAESTRUCTURA EN PLANTELES DE EDUCACIÓN MEDIA SUPERIOR DEL SABES</t>
  </si>
  <si>
    <t>EDIFICACION NO HABITACIONAL</t>
  </si>
  <si>
    <t>SISTEMA AVANZADO DE BACHILLERATO Y EDUCACION SUPERIOR EN EL ESTADO DE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</si>
</sst>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workbookViewId="0">
      <selection activeCell="G3" sqref="G3:G5"/>
    </sheetView>
  </sheetViews>
  <sheetFormatPr baseColWidth="10" defaultColWidth="11.42578125" defaultRowHeight="12.75" x14ac:dyDescent="0.2"/>
  <cols>
    <col min="1" max="1" width="9" style="1" customWidth="1"/>
    <col min="2" max="2" width="4.5703125" style="1" customWidth="1"/>
    <col min="3" max="3" width="44" style="1" bestFit="1" customWidth="1"/>
    <col min="4" max="4" width="10.140625" style="20" customWidth="1"/>
    <col min="5" max="5" width="42.85546875" style="1" customWidth="1"/>
    <col min="6" max="8" width="11.7109375" style="1" bestFit="1" customWidth="1"/>
    <col min="9" max="10" width="11.5703125" style="1" bestFit="1" customWidth="1"/>
    <col min="11" max="11" width="9.85546875" style="1" customWidth="1"/>
    <col min="12" max="12" width="9.7109375" style="1" customWidth="1"/>
    <col min="13" max="255" width="11.42578125" style="1"/>
    <col min="256" max="256" width="1.85546875" style="1" customWidth="1"/>
    <col min="257" max="257" width="9" style="1" customWidth="1"/>
    <col min="258" max="258" width="4.5703125" style="1" customWidth="1"/>
    <col min="259" max="259" width="44" style="1" bestFit="1" customWidth="1"/>
    <col min="260" max="260" width="10.140625" style="1" customWidth="1"/>
    <col min="261" max="261" width="42.85546875" style="1" customWidth="1"/>
    <col min="262" max="264" width="11.7109375" style="1" bestFit="1" customWidth="1"/>
    <col min="265" max="266" width="11.5703125" style="1" bestFit="1" customWidth="1"/>
    <col min="267" max="267" width="9.85546875" style="1" customWidth="1"/>
    <col min="268" max="268" width="9.7109375" style="1" customWidth="1"/>
    <col min="269" max="511" width="11.42578125" style="1"/>
    <col min="512" max="512" width="1.85546875" style="1" customWidth="1"/>
    <col min="513" max="513" width="9" style="1" customWidth="1"/>
    <col min="514" max="514" width="4.5703125" style="1" customWidth="1"/>
    <col min="515" max="515" width="44" style="1" bestFit="1" customWidth="1"/>
    <col min="516" max="516" width="10.140625" style="1" customWidth="1"/>
    <col min="517" max="517" width="42.85546875" style="1" customWidth="1"/>
    <col min="518" max="520" width="11.7109375" style="1" bestFit="1" customWidth="1"/>
    <col min="521" max="522" width="11.5703125" style="1" bestFit="1" customWidth="1"/>
    <col min="523" max="523" width="9.85546875" style="1" customWidth="1"/>
    <col min="524" max="524" width="9.7109375" style="1" customWidth="1"/>
    <col min="525" max="767" width="11.42578125" style="1"/>
    <col min="768" max="768" width="1.85546875" style="1" customWidth="1"/>
    <col min="769" max="769" width="9" style="1" customWidth="1"/>
    <col min="770" max="770" width="4.5703125" style="1" customWidth="1"/>
    <col min="771" max="771" width="44" style="1" bestFit="1" customWidth="1"/>
    <col min="772" max="772" width="10.140625" style="1" customWidth="1"/>
    <col min="773" max="773" width="42.85546875" style="1" customWidth="1"/>
    <col min="774" max="776" width="11.7109375" style="1" bestFit="1" customWidth="1"/>
    <col min="777" max="778" width="11.5703125" style="1" bestFit="1" customWidth="1"/>
    <col min="779" max="779" width="9.85546875" style="1" customWidth="1"/>
    <col min="780" max="780" width="9.7109375" style="1" customWidth="1"/>
    <col min="781" max="1023" width="11.42578125" style="1"/>
    <col min="1024" max="1024" width="1.85546875" style="1" customWidth="1"/>
    <col min="1025" max="1025" width="9" style="1" customWidth="1"/>
    <col min="1026" max="1026" width="4.5703125" style="1" customWidth="1"/>
    <col min="1027" max="1027" width="44" style="1" bestFit="1" customWidth="1"/>
    <col min="1028" max="1028" width="10.140625" style="1" customWidth="1"/>
    <col min="1029" max="1029" width="42.85546875" style="1" customWidth="1"/>
    <col min="1030" max="1032" width="11.7109375" style="1" bestFit="1" customWidth="1"/>
    <col min="1033" max="1034" width="11.5703125" style="1" bestFit="1" customWidth="1"/>
    <col min="1035" max="1035" width="9.85546875" style="1" customWidth="1"/>
    <col min="1036" max="1036" width="9.7109375" style="1" customWidth="1"/>
    <col min="1037" max="1279" width="11.42578125" style="1"/>
    <col min="1280" max="1280" width="1.85546875" style="1" customWidth="1"/>
    <col min="1281" max="1281" width="9" style="1" customWidth="1"/>
    <col min="1282" max="1282" width="4.5703125" style="1" customWidth="1"/>
    <col min="1283" max="1283" width="44" style="1" bestFit="1" customWidth="1"/>
    <col min="1284" max="1284" width="10.140625" style="1" customWidth="1"/>
    <col min="1285" max="1285" width="42.85546875" style="1" customWidth="1"/>
    <col min="1286" max="1288" width="11.7109375" style="1" bestFit="1" customWidth="1"/>
    <col min="1289" max="1290" width="11.5703125" style="1" bestFit="1" customWidth="1"/>
    <col min="1291" max="1291" width="9.85546875" style="1" customWidth="1"/>
    <col min="1292" max="1292" width="9.7109375" style="1" customWidth="1"/>
    <col min="1293" max="1535" width="11.42578125" style="1"/>
    <col min="1536" max="1536" width="1.85546875" style="1" customWidth="1"/>
    <col min="1537" max="1537" width="9" style="1" customWidth="1"/>
    <col min="1538" max="1538" width="4.5703125" style="1" customWidth="1"/>
    <col min="1539" max="1539" width="44" style="1" bestFit="1" customWidth="1"/>
    <col min="1540" max="1540" width="10.140625" style="1" customWidth="1"/>
    <col min="1541" max="1541" width="42.85546875" style="1" customWidth="1"/>
    <col min="1542" max="1544" width="11.7109375" style="1" bestFit="1" customWidth="1"/>
    <col min="1545" max="1546" width="11.5703125" style="1" bestFit="1" customWidth="1"/>
    <col min="1547" max="1547" width="9.85546875" style="1" customWidth="1"/>
    <col min="1548" max="1548" width="9.7109375" style="1" customWidth="1"/>
    <col min="1549" max="1791" width="11.42578125" style="1"/>
    <col min="1792" max="1792" width="1.85546875" style="1" customWidth="1"/>
    <col min="1793" max="1793" width="9" style="1" customWidth="1"/>
    <col min="1794" max="1794" width="4.5703125" style="1" customWidth="1"/>
    <col min="1795" max="1795" width="44" style="1" bestFit="1" customWidth="1"/>
    <col min="1796" max="1796" width="10.140625" style="1" customWidth="1"/>
    <col min="1797" max="1797" width="42.85546875" style="1" customWidth="1"/>
    <col min="1798" max="1800" width="11.7109375" style="1" bestFit="1" customWidth="1"/>
    <col min="1801" max="1802" width="11.5703125" style="1" bestFit="1" customWidth="1"/>
    <col min="1803" max="1803" width="9.85546875" style="1" customWidth="1"/>
    <col min="1804" max="1804" width="9.7109375" style="1" customWidth="1"/>
    <col min="1805" max="2047" width="11.42578125" style="1"/>
    <col min="2048" max="2048" width="1.85546875" style="1" customWidth="1"/>
    <col min="2049" max="2049" width="9" style="1" customWidth="1"/>
    <col min="2050" max="2050" width="4.5703125" style="1" customWidth="1"/>
    <col min="2051" max="2051" width="44" style="1" bestFit="1" customWidth="1"/>
    <col min="2052" max="2052" width="10.140625" style="1" customWidth="1"/>
    <col min="2053" max="2053" width="42.85546875" style="1" customWidth="1"/>
    <col min="2054" max="2056" width="11.7109375" style="1" bestFit="1" customWidth="1"/>
    <col min="2057" max="2058" width="11.5703125" style="1" bestFit="1" customWidth="1"/>
    <col min="2059" max="2059" width="9.85546875" style="1" customWidth="1"/>
    <col min="2060" max="2060" width="9.7109375" style="1" customWidth="1"/>
    <col min="2061" max="2303" width="11.42578125" style="1"/>
    <col min="2304" max="2304" width="1.85546875" style="1" customWidth="1"/>
    <col min="2305" max="2305" width="9" style="1" customWidth="1"/>
    <col min="2306" max="2306" width="4.5703125" style="1" customWidth="1"/>
    <col min="2307" max="2307" width="44" style="1" bestFit="1" customWidth="1"/>
    <col min="2308" max="2308" width="10.140625" style="1" customWidth="1"/>
    <col min="2309" max="2309" width="42.85546875" style="1" customWidth="1"/>
    <col min="2310" max="2312" width="11.7109375" style="1" bestFit="1" customWidth="1"/>
    <col min="2313" max="2314" width="11.5703125" style="1" bestFit="1" customWidth="1"/>
    <col min="2315" max="2315" width="9.85546875" style="1" customWidth="1"/>
    <col min="2316" max="2316" width="9.7109375" style="1" customWidth="1"/>
    <col min="2317" max="2559" width="11.42578125" style="1"/>
    <col min="2560" max="2560" width="1.85546875" style="1" customWidth="1"/>
    <col min="2561" max="2561" width="9" style="1" customWidth="1"/>
    <col min="2562" max="2562" width="4.5703125" style="1" customWidth="1"/>
    <col min="2563" max="2563" width="44" style="1" bestFit="1" customWidth="1"/>
    <col min="2564" max="2564" width="10.140625" style="1" customWidth="1"/>
    <col min="2565" max="2565" width="42.85546875" style="1" customWidth="1"/>
    <col min="2566" max="2568" width="11.7109375" style="1" bestFit="1" customWidth="1"/>
    <col min="2569" max="2570" width="11.5703125" style="1" bestFit="1" customWidth="1"/>
    <col min="2571" max="2571" width="9.85546875" style="1" customWidth="1"/>
    <col min="2572" max="2572" width="9.7109375" style="1" customWidth="1"/>
    <col min="2573" max="2815" width="11.42578125" style="1"/>
    <col min="2816" max="2816" width="1.85546875" style="1" customWidth="1"/>
    <col min="2817" max="2817" width="9" style="1" customWidth="1"/>
    <col min="2818" max="2818" width="4.5703125" style="1" customWidth="1"/>
    <col min="2819" max="2819" width="44" style="1" bestFit="1" customWidth="1"/>
    <col min="2820" max="2820" width="10.140625" style="1" customWidth="1"/>
    <col min="2821" max="2821" width="42.85546875" style="1" customWidth="1"/>
    <col min="2822" max="2824" width="11.7109375" style="1" bestFit="1" customWidth="1"/>
    <col min="2825" max="2826" width="11.5703125" style="1" bestFit="1" customWidth="1"/>
    <col min="2827" max="2827" width="9.85546875" style="1" customWidth="1"/>
    <col min="2828" max="2828" width="9.7109375" style="1" customWidth="1"/>
    <col min="2829" max="3071" width="11.42578125" style="1"/>
    <col min="3072" max="3072" width="1.85546875" style="1" customWidth="1"/>
    <col min="3073" max="3073" width="9" style="1" customWidth="1"/>
    <col min="3074" max="3074" width="4.5703125" style="1" customWidth="1"/>
    <col min="3075" max="3075" width="44" style="1" bestFit="1" customWidth="1"/>
    <col min="3076" max="3076" width="10.140625" style="1" customWidth="1"/>
    <col min="3077" max="3077" width="42.85546875" style="1" customWidth="1"/>
    <col min="3078" max="3080" width="11.7109375" style="1" bestFit="1" customWidth="1"/>
    <col min="3081" max="3082" width="11.5703125" style="1" bestFit="1" customWidth="1"/>
    <col min="3083" max="3083" width="9.85546875" style="1" customWidth="1"/>
    <col min="3084" max="3084" width="9.7109375" style="1" customWidth="1"/>
    <col min="3085" max="3327" width="11.42578125" style="1"/>
    <col min="3328" max="3328" width="1.85546875" style="1" customWidth="1"/>
    <col min="3329" max="3329" width="9" style="1" customWidth="1"/>
    <col min="3330" max="3330" width="4.5703125" style="1" customWidth="1"/>
    <col min="3331" max="3331" width="44" style="1" bestFit="1" customWidth="1"/>
    <col min="3332" max="3332" width="10.140625" style="1" customWidth="1"/>
    <col min="3333" max="3333" width="42.85546875" style="1" customWidth="1"/>
    <col min="3334" max="3336" width="11.7109375" style="1" bestFit="1" customWidth="1"/>
    <col min="3337" max="3338" width="11.5703125" style="1" bestFit="1" customWidth="1"/>
    <col min="3339" max="3339" width="9.85546875" style="1" customWidth="1"/>
    <col min="3340" max="3340" width="9.7109375" style="1" customWidth="1"/>
    <col min="3341" max="3583" width="11.42578125" style="1"/>
    <col min="3584" max="3584" width="1.85546875" style="1" customWidth="1"/>
    <col min="3585" max="3585" width="9" style="1" customWidth="1"/>
    <col min="3586" max="3586" width="4.5703125" style="1" customWidth="1"/>
    <col min="3587" max="3587" width="44" style="1" bestFit="1" customWidth="1"/>
    <col min="3588" max="3588" width="10.140625" style="1" customWidth="1"/>
    <col min="3589" max="3589" width="42.85546875" style="1" customWidth="1"/>
    <col min="3590" max="3592" width="11.7109375" style="1" bestFit="1" customWidth="1"/>
    <col min="3593" max="3594" width="11.5703125" style="1" bestFit="1" customWidth="1"/>
    <col min="3595" max="3595" width="9.85546875" style="1" customWidth="1"/>
    <col min="3596" max="3596" width="9.7109375" style="1" customWidth="1"/>
    <col min="3597" max="3839" width="11.42578125" style="1"/>
    <col min="3840" max="3840" width="1.85546875" style="1" customWidth="1"/>
    <col min="3841" max="3841" width="9" style="1" customWidth="1"/>
    <col min="3842" max="3842" width="4.5703125" style="1" customWidth="1"/>
    <col min="3843" max="3843" width="44" style="1" bestFit="1" customWidth="1"/>
    <col min="3844" max="3844" width="10.140625" style="1" customWidth="1"/>
    <col min="3845" max="3845" width="42.85546875" style="1" customWidth="1"/>
    <col min="3846" max="3848" width="11.7109375" style="1" bestFit="1" customWidth="1"/>
    <col min="3849" max="3850" width="11.5703125" style="1" bestFit="1" customWidth="1"/>
    <col min="3851" max="3851" width="9.85546875" style="1" customWidth="1"/>
    <col min="3852" max="3852" width="9.7109375" style="1" customWidth="1"/>
    <col min="3853" max="4095" width="11.42578125" style="1"/>
    <col min="4096" max="4096" width="1.85546875" style="1" customWidth="1"/>
    <col min="4097" max="4097" width="9" style="1" customWidth="1"/>
    <col min="4098" max="4098" width="4.5703125" style="1" customWidth="1"/>
    <col min="4099" max="4099" width="44" style="1" bestFit="1" customWidth="1"/>
    <col min="4100" max="4100" width="10.140625" style="1" customWidth="1"/>
    <col min="4101" max="4101" width="42.85546875" style="1" customWidth="1"/>
    <col min="4102" max="4104" width="11.7109375" style="1" bestFit="1" customWidth="1"/>
    <col min="4105" max="4106" width="11.5703125" style="1" bestFit="1" customWidth="1"/>
    <col min="4107" max="4107" width="9.85546875" style="1" customWidth="1"/>
    <col min="4108" max="4108" width="9.7109375" style="1" customWidth="1"/>
    <col min="4109" max="4351" width="11.42578125" style="1"/>
    <col min="4352" max="4352" width="1.85546875" style="1" customWidth="1"/>
    <col min="4353" max="4353" width="9" style="1" customWidth="1"/>
    <col min="4354" max="4354" width="4.5703125" style="1" customWidth="1"/>
    <col min="4355" max="4355" width="44" style="1" bestFit="1" customWidth="1"/>
    <col min="4356" max="4356" width="10.140625" style="1" customWidth="1"/>
    <col min="4357" max="4357" width="42.85546875" style="1" customWidth="1"/>
    <col min="4358" max="4360" width="11.7109375" style="1" bestFit="1" customWidth="1"/>
    <col min="4361" max="4362" width="11.5703125" style="1" bestFit="1" customWidth="1"/>
    <col min="4363" max="4363" width="9.85546875" style="1" customWidth="1"/>
    <col min="4364" max="4364" width="9.7109375" style="1" customWidth="1"/>
    <col min="4365" max="4607" width="11.42578125" style="1"/>
    <col min="4608" max="4608" width="1.85546875" style="1" customWidth="1"/>
    <col min="4609" max="4609" width="9" style="1" customWidth="1"/>
    <col min="4610" max="4610" width="4.5703125" style="1" customWidth="1"/>
    <col min="4611" max="4611" width="44" style="1" bestFit="1" customWidth="1"/>
    <col min="4612" max="4612" width="10.140625" style="1" customWidth="1"/>
    <col min="4613" max="4613" width="42.85546875" style="1" customWidth="1"/>
    <col min="4614" max="4616" width="11.7109375" style="1" bestFit="1" customWidth="1"/>
    <col min="4617" max="4618" width="11.5703125" style="1" bestFit="1" customWidth="1"/>
    <col min="4619" max="4619" width="9.85546875" style="1" customWidth="1"/>
    <col min="4620" max="4620" width="9.7109375" style="1" customWidth="1"/>
    <col min="4621" max="4863" width="11.42578125" style="1"/>
    <col min="4864" max="4864" width="1.85546875" style="1" customWidth="1"/>
    <col min="4865" max="4865" width="9" style="1" customWidth="1"/>
    <col min="4866" max="4866" width="4.5703125" style="1" customWidth="1"/>
    <col min="4867" max="4867" width="44" style="1" bestFit="1" customWidth="1"/>
    <col min="4868" max="4868" width="10.140625" style="1" customWidth="1"/>
    <col min="4869" max="4869" width="42.85546875" style="1" customWidth="1"/>
    <col min="4870" max="4872" width="11.7109375" style="1" bestFit="1" customWidth="1"/>
    <col min="4873" max="4874" width="11.5703125" style="1" bestFit="1" customWidth="1"/>
    <col min="4875" max="4875" width="9.85546875" style="1" customWidth="1"/>
    <col min="4876" max="4876" width="9.7109375" style="1" customWidth="1"/>
    <col min="4877" max="5119" width="11.42578125" style="1"/>
    <col min="5120" max="5120" width="1.85546875" style="1" customWidth="1"/>
    <col min="5121" max="5121" width="9" style="1" customWidth="1"/>
    <col min="5122" max="5122" width="4.5703125" style="1" customWidth="1"/>
    <col min="5123" max="5123" width="44" style="1" bestFit="1" customWidth="1"/>
    <col min="5124" max="5124" width="10.140625" style="1" customWidth="1"/>
    <col min="5125" max="5125" width="42.85546875" style="1" customWidth="1"/>
    <col min="5126" max="5128" width="11.7109375" style="1" bestFit="1" customWidth="1"/>
    <col min="5129" max="5130" width="11.5703125" style="1" bestFit="1" customWidth="1"/>
    <col min="5131" max="5131" width="9.85546875" style="1" customWidth="1"/>
    <col min="5132" max="5132" width="9.7109375" style="1" customWidth="1"/>
    <col min="5133" max="5375" width="11.42578125" style="1"/>
    <col min="5376" max="5376" width="1.85546875" style="1" customWidth="1"/>
    <col min="5377" max="5377" width="9" style="1" customWidth="1"/>
    <col min="5378" max="5378" width="4.5703125" style="1" customWidth="1"/>
    <col min="5379" max="5379" width="44" style="1" bestFit="1" customWidth="1"/>
    <col min="5380" max="5380" width="10.140625" style="1" customWidth="1"/>
    <col min="5381" max="5381" width="42.85546875" style="1" customWidth="1"/>
    <col min="5382" max="5384" width="11.7109375" style="1" bestFit="1" customWidth="1"/>
    <col min="5385" max="5386" width="11.5703125" style="1" bestFit="1" customWidth="1"/>
    <col min="5387" max="5387" width="9.85546875" style="1" customWidth="1"/>
    <col min="5388" max="5388" width="9.7109375" style="1" customWidth="1"/>
    <col min="5389" max="5631" width="11.42578125" style="1"/>
    <col min="5632" max="5632" width="1.85546875" style="1" customWidth="1"/>
    <col min="5633" max="5633" width="9" style="1" customWidth="1"/>
    <col min="5634" max="5634" width="4.5703125" style="1" customWidth="1"/>
    <col min="5635" max="5635" width="44" style="1" bestFit="1" customWidth="1"/>
    <col min="5636" max="5636" width="10.140625" style="1" customWidth="1"/>
    <col min="5637" max="5637" width="42.85546875" style="1" customWidth="1"/>
    <col min="5638" max="5640" width="11.7109375" style="1" bestFit="1" customWidth="1"/>
    <col min="5641" max="5642" width="11.5703125" style="1" bestFit="1" customWidth="1"/>
    <col min="5643" max="5643" width="9.85546875" style="1" customWidth="1"/>
    <col min="5644" max="5644" width="9.7109375" style="1" customWidth="1"/>
    <col min="5645" max="5887" width="11.42578125" style="1"/>
    <col min="5888" max="5888" width="1.85546875" style="1" customWidth="1"/>
    <col min="5889" max="5889" width="9" style="1" customWidth="1"/>
    <col min="5890" max="5890" width="4.5703125" style="1" customWidth="1"/>
    <col min="5891" max="5891" width="44" style="1" bestFit="1" customWidth="1"/>
    <col min="5892" max="5892" width="10.140625" style="1" customWidth="1"/>
    <col min="5893" max="5893" width="42.85546875" style="1" customWidth="1"/>
    <col min="5894" max="5896" width="11.7109375" style="1" bestFit="1" customWidth="1"/>
    <col min="5897" max="5898" width="11.5703125" style="1" bestFit="1" customWidth="1"/>
    <col min="5899" max="5899" width="9.85546875" style="1" customWidth="1"/>
    <col min="5900" max="5900" width="9.7109375" style="1" customWidth="1"/>
    <col min="5901" max="6143" width="11.42578125" style="1"/>
    <col min="6144" max="6144" width="1.85546875" style="1" customWidth="1"/>
    <col min="6145" max="6145" width="9" style="1" customWidth="1"/>
    <col min="6146" max="6146" width="4.5703125" style="1" customWidth="1"/>
    <col min="6147" max="6147" width="44" style="1" bestFit="1" customWidth="1"/>
    <col min="6148" max="6148" width="10.140625" style="1" customWidth="1"/>
    <col min="6149" max="6149" width="42.85546875" style="1" customWidth="1"/>
    <col min="6150" max="6152" width="11.7109375" style="1" bestFit="1" customWidth="1"/>
    <col min="6153" max="6154" width="11.5703125" style="1" bestFit="1" customWidth="1"/>
    <col min="6155" max="6155" width="9.85546875" style="1" customWidth="1"/>
    <col min="6156" max="6156" width="9.7109375" style="1" customWidth="1"/>
    <col min="6157" max="6399" width="11.42578125" style="1"/>
    <col min="6400" max="6400" width="1.85546875" style="1" customWidth="1"/>
    <col min="6401" max="6401" width="9" style="1" customWidth="1"/>
    <col min="6402" max="6402" width="4.5703125" style="1" customWidth="1"/>
    <col min="6403" max="6403" width="44" style="1" bestFit="1" customWidth="1"/>
    <col min="6404" max="6404" width="10.140625" style="1" customWidth="1"/>
    <col min="6405" max="6405" width="42.85546875" style="1" customWidth="1"/>
    <col min="6406" max="6408" width="11.7109375" style="1" bestFit="1" customWidth="1"/>
    <col min="6409" max="6410" width="11.5703125" style="1" bestFit="1" customWidth="1"/>
    <col min="6411" max="6411" width="9.85546875" style="1" customWidth="1"/>
    <col min="6412" max="6412" width="9.7109375" style="1" customWidth="1"/>
    <col min="6413" max="6655" width="11.42578125" style="1"/>
    <col min="6656" max="6656" width="1.85546875" style="1" customWidth="1"/>
    <col min="6657" max="6657" width="9" style="1" customWidth="1"/>
    <col min="6658" max="6658" width="4.5703125" style="1" customWidth="1"/>
    <col min="6659" max="6659" width="44" style="1" bestFit="1" customWidth="1"/>
    <col min="6660" max="6660" width="10.140625" style="1" customWidth="1"/>
    <col min="6661" max="6661" width="42.85546875" style="1" customWidth="1"/>
    <col min="6662" max="6664" width="11.7109375" style="1" bestFit="1" customWidth="1"/>
    <col min="6665" max="6666" width="11.5703125" style="1" bestFit="1" customWidth="1"/>
    <col min="6667" max="6667" width="9.85546875" style="1" customWidth="1"/>
    <col min="6668" max="6668" width="9.7109375" style="1" customWidth="1"/>
    <col min="6669" max="6911" width="11.42578125" style="1"/>
    <col min="6912" max="6912" width="1.85546875" style="1" customWidth="1"/>
    <col min="6913" max="6913" width="9" style="1" customWidth="1"/>
    <col min="6914" max="6914" width="4.5703125" style="1" customWidth="1"/>
    <col min="6915" max="6915" width="44" style="1" bestFit="1" customWidth="1"/>
    <col min="6916" max="6916" width="10.140625" style="1" customWidth="1"/>
    <col min="6917" max="6917" width="42.85546875" style="1" customWidth="1"/>
    <col min="6918" max="6920" width="11.7109375" style="1" bestFit="1" customWidth="1"/>
    <col min="6921" max="6922" width="11.5703125" style="1" bestFit="1" customWidth="1"/>
    <col min="6923" max="6923" width="9.85546875" style="1" customWidth="1"/>
    <col min="6924" max="6924" width="9.7109375" style="1" customWidth="1"/>
    <col min="6925" max="7167" width="11.42578125" style="1"/>
    <col min="7168" max="7168" width="1.85546875" style="1" customWidth="1"/>
    <col min="7169" max="7169" width="9" style="1" customWidth="1"/>
    <col min="7170" max="7170" width="4.5703125" style="1" customWidth="1"/>
    <col min="7171" max="7171" width="44" style="1" bestFit="1" customWidth="1"/>
    <col min="7172" max="7172" width="10.140625" style="1" customWidth="1"/>
    <col min="7173" max="7173" width="42.85546875" style="1" customWidth="1"/>
    <col min="7174" max="7176" width="11.7109375" style="1" bestFit="1" customWidth="1"/>
    <col min="7177" max="7178" width="11.5703125" style="1" bestFit="1" customWidth="1"/>
    <col min="7179" max="7179" width="9.85546875" style="1" customWidth="1"/>
    <col min="7180" max="7180" width="9.7109375" style="1" customWidth="1"/>
    <col min="7181" max="7423" width="11.42578125" style="1"/>
    <col min="7424" max="7424" width="1.85546875" style="1" customWidth="1"/>
    <col min="7425" max="7425" width="9" style="1" customWidth="1"/>
    <col min="7426" max="7426" width="4.5703125" style="1" customWidth="1"/>
    <col min="7427" max="7427" width="44" style="1" bestFit="1" customWidth="1"/>
    <col min="7428" max="7428" width="10.140625" style="1" customWidth="1"/>
    <col min="7429" max="7429" width="42.85546875" style="1" customWidth="1"/>
    <col min="7430" max="7432" width="11.7109375" style="1" bestFit="1" customWidth="1"/>
    <col min="7433" max="7434" width="11.5703125" style="1" bestFit="1" customWidth="1"/>
    <col min="7435" max="7435" width="9.85546875" style="1" customWidth="1"/>
    <col min="7436" max="7436" width="9.7109375" style="1" customWidth="1"/>
    <col min="7437" max="7679" width="11.42578125" style="1"/>
    <col min="7680" max="7680" width="1.85546875" style="1" customWidth="1"/>
    <col min="7681" max="7681" width="9" style="1" customWidth="1"/>
    <col min="7682" max="7682" width="4.5703125" style="1" customWidth="1"/>
    <col min="7683" max="7683" width="44" style="1" bestFit="1" customWidth="1"/>
    <col min="7684" max="7684" width="10.140625" style="1" customWidth="1"/>
    <col min="7685" max="7685" width="42.85546875" style="1" customWidth="1"/>
    <col min="7686" max="7688" width="11.7109375" style="1" bestFit="1" customWidth="1"/>
    <col min="7689" max="7690" width="11.5703125" style="1" bestFit="1" customWidth="1"/>
    <col min="7691" max="7691" width="9.85546875" style="1" customWidth="1"/>
    <col min="7692" max="7692" width="9.7109375" style="1" customWidth="1"/>
    <col min="7693" max="7935" width="11.42578125" style="1"/>
    <col min="7936" max="7936" width="1.85546875" style="1" customWidth="1"/>
    <col min="7937" max="7937" width="9" style="1" customWidth="1"/>
    <col min="7938" max="7938" width="4.5703125" style="1" customWidth="1"/>
    <col min="7939" max="7939" width="44" style="1" bestFit="1" customWidth="1"/>
    <col min="7940" max="7940" width="10.140625" style="1" customWidth="1"/>
    <col min="7941" max="7941" width="42.85546875" style="1" customWidth="1"/>
    <col min="7942" max="7944" width="11.7109375" style="1" bestFit="1" customWidth="1"/>
    <col min="7945" max="7946" width="11.5703125" style="1" bestFit="1" customWidth="1"/>
    <col min="7947" max="7947" width="9.85546875" style="1" customWidth="1"/>
    <col min="7948" max="7948" width="9.7109375" style="1" customWidth="1"/>
    <col min="7949" max="8191" width="11.42578125" style="1"/>
    <col min="8192" max="8192" width="1.85546875" style="1" customWidth="1"/>
    <col min="8193" max="8193" width="9" style="1" customWidth="1"/>
    <col min="8194" max="8194" width="4.5703125" style="1" customWidth="1"/>
    <col min="8195" max="8195" width="44" style="1" bestFit="1" customWidth="1"/>
    <col min="8196" max="8196" width="10.140625" style="1" customWidth="1"/>
    <col min="8197" max="8197" width="42.85546875" style="1" customWidth="1"/>
    <col min="8198" max="8200" width="11.7109375" style="1" bestFit="1" customWidth="1"/>
    <col min="8201" max="8202" width="11.5703125" style="1" bestFit="1" customWidth="1"/>
    <col min="8203" max="8203" width="9.85546875" style="1" customWidth="1"/>
    <col min="8204" max="8204" width="9.7109375" style="1" customWidth="1"/>
    <col min="8205" max="8447" width="11.42578125" style="1"/>
    <col min="8448" max="8448" width="1.85546875" style="1" customWidth="1"/>
    <col min="8449" max="8449" width="9" style="1" customWidth="1"/>
    <col min="8450" max="8450" width="4.5703125" style="1" customWidth="1"/>
    <col min="8451" max="8451" width="44" style="1" bestFit="1" customWidth="1"/>
    <col min="8452" max="8452" width="10.140625" style="1" customWidth="1"/>
    <col min="8453" max="8453" width="42.85546875" style="1" customWidth="1"/>
    <col min="8454" max="8456" width="11.7109375" style="1" bestFit="1" customWidth="1"/>
    <col min="8457" max="8458" width="11.5703125" style="1" bestFit="1" customWidth="1"/>
    <col min="8459" max="8459" width="9.85546875" style="1" customWidth="1"/>
    <col min="8460" max="8460" width="9.7109375" style="1" customWidth="1"/>
    <col min="8461" max="8703" width="11.42578125" style="1"/>
    <col min="8704" max="8704" width="1.85546875" style="1" customWidth="1"/>
    <col min="8705" max="8705" width="9" style="1" customWidth="1"/>
    <col min="8706" max="8706" width="4.5703125" style="1" customWidth="1"/>
    <col min="8707" max="8707" width="44" style="1" bestFit="1" customWidth="1"/>
    <col min="8708" max="8708" width="10.140625" style="1" customWidth="1"/>
    <col min="8709" max="8709" width="42.85546875" style="1" customWidth="1"/>
    <col min="8710" max="8712" width="11.7109375" style="1" bestFit="1" customWidth="1"/>
    <col min="8713" max="8714" width="11.5703125" style="1" bestFit="1" customWidth="1"/>
    <col min="8715" max="8715" width="9.85546875" style="1" customWidth="1"/>
    <col min="8716" max="8716" width="9.7109375" style="1" customWidth="1"/>
    <col min="8717" max="8959" width="11.42578125" style="1"/>
    <col min="8960" max="8960" width="1.85546875" style="1" customWidth="1"/>
    <col min="8961" max="8961" width="9" style="1" customWidth="1"/>
    <col min="8962" max="8962" width="4.5703125" style="1" customWidth="1"/>
    <col min="8963" max="8963" width="44" style="1" bestFit="1" customWidth="1"/>
    <col min="8964" max="8964" width="10.140625" style="1" customWidth="1"/>
    <col min="8965" max="8965" width="42.85546875" style="1" customWidth="1"/>
    <col min="8966" max="8968" width="11.7109375" style="1" bestFit="1" customWidth="1"/>
    <col min="8969" max="8970" width="11.5703125" style="1" bestFit="1" customWidth="1"/>
    <col min="8971" max="8971" width="9.85546875" style="1" customWidth="1"/>
    <col min="8972" max="8972" width="9.7109375" style="1" customWidth="1"/>
    <col min="8973" max="9215" width="11.42578125" style="1"/>
    <col min="9216" max="9216" width="1.85546875" style="1" customWidth="1"/>
    <col min="9217" max="9217" width="9" style="1" customWidth="1"/>
    <col min="9218" max="9218" width="4.5703125" style="1" customWidth="1"/>
    <col min="9219" max="9219" width="44" style="1" bestFit="1" customWidth="1"/>
    <col min="9220" max="9220" width="10.140625" style="1" customWidth="1"/>
    <col min="9221" max="9221" width="42.85546875" style="1" customWidth="1"/>
    <col min="9222" max="9224" width="11.7109375" style="1" bestFit="1" customWidth="1"/>
    <col min="9225" max="9226" width="11.5703125" style="1" bestFit="1" customWidth="1"/>
    <col min="9227" max="9227" width="9.85546875" style="1" customWidth="1"/>
    <col min="9228" max="9228" width="9.7109375" style="1" customWidth="1"/>
    <col min="9229" max="9471" width="11.42578125" style="1"/>
    <col min="9472" max="9472" width="1.85546875" style="1" customWidth="1"/>
    <col min="9473" max="9473" width="9" style="1" customWidth="1"/>
    <col min="9474" max="9474" width="4.5703125" style="1" customWidth="1"/>
    <col min="9475" max="9475" width="44" style="1" bestFit="1" customWidth="1"/>
    <col min="9476" max="9476" width="10.140625" style="1" customWidth="1"/>
    <col min="9477" max="9477" width="42.85546875" style="1" customWidth="1"/>
    <col min="9478" max="9480" width="11.7109375" style="1" bestFit="1" customWidth="1"/>
    <col min="9481" max="9482" width="11.5703125" style="1" bestFit="1" customWidth="1"/>
    <col min="9483" max="9483" width="9.85546875" style="1" customWidth="1"/>
    <col min="9484" max="9484" width="9.7109375" style="1" customWidth="1"/>
    <col min="9485" max="9727" width="11.42578125" style="1"/>
    <col min="9728" max="9728" width="1.85546875" style="1" customWidth="1"/>
    <col min="9729" max="9729" width="9" style="1" customWidth="1"/>
    <col min="9730" max="9730" width="4.5703125" style="1" customWidth="1"/>
    <col min="9731" max="9731" width="44" style="1" bestFit="1" customWidth="1"/>
    <col min="9732" max="9732" width="10.140625" style="1" customWidth="1"/>
    <col min="9733" max="9733" width="42.85546875" style="1" customWidth="1"/>
    <col min="9734" max="9736" width="11.7109375" style="1" bestFit="1" customWidth="1"/>
    <col min="9737" max="9738" width="11.5703125" style="1" bestFit="1" customWidth="1"/>
    <col min="9739" max="9739" width="9.85546875" style="1" customWidth="1"/>
    <col min="9740" max="9740" width="9.7109375" style="1" customWidth="1"/>
    <col min="9741" max="9983" width="11.42578125" style="1"/>
    <col min="9984" max="9984" width="1.85546875" style="1" customWidth="1"/>
    <col min="9985" max="9985" width="9" style="1" customWidth="1"/>
    <col min="9986" max="9986" width="4.5703125" style="1" customWidth="1"/>
    <col min="9987" max="9987" width="44" style="1" bestFit="1" customWidth="1"/>
    <col min="9988" max="9988" width="10.140625" style="1" customWidth="1"/>
    <col min="9989" max="9989" width="42.85546875" style="1" customWidth="1"/>
    <col min="9990" max="9992" width="11.7109375" style="1" bestFit="1" customWidth="1"/>
    <col min="9993" max="9994" width="11.5703125" style="1" bestFit="1" customWidth="1"/>
    <col min="9995" max="9995" width="9.85546875" style="1" customWidth="1"/>
    <col min="9996" max="9996" width="9.7109375" style="1" customWidth="1"/>
    <col min="9997" max="10239" width="11.42578125" style="1"/>
    <col min="10240" max="10240" width="1.85546875" style="1" customWidth="1"/>
    <col min="10241" max="10241" width="9" style="1" customWidth="1"/>
    <col min="10242" max="10242" width="4.5703125" style="1" customWidth="1"/>
    <col min="10243" max="10243" width="44" style="1" bestFit="1" customWidth="1"/>
    <col min="10244" max="10244" width="10.140625" style="1" customWidth="1"/>
    <col min="10245" max="10245" width="42.85546875" style="1" customWidth="1"/>
    <col min="10246" max="10248" width="11.7109375" style="1" bestFit="1" customWidth="1"/>
    <col min="10249" max="10250" width="11.5703125" style="1" bestFit="1" customWidth="1"/>
    <col min="10251" max="10251" width="9.85546875" style="1" customWidth="1"/>
    <col min="10252" max="10252" width="9.7109375" style="1" customWidth="1"/>
    <col min="10253" max="10495" width="11.42578125" style="1"/>
    <col min="10496" max="10496" width="1.85546875" style="1" customWidth="1"/>
    <col min="10497" max="10497" width="9" style="1" customWidth="1"/>
    <col min="10498" max="10498" width="4.5703125" style="1" customWidth="1"/>
    <col min="10499" max="10499" width="44" style="1" bestFit="1" customWidth="1"/>
    <col min="10500" max="10500" width="10.140625" style="1" customWidth="1"/>
    <col min="10501" max="10501" width="42.85546875" style="1" customWidth="1"/>
    <col min="10502" max="10504" width="11.7109375" style="1" bestFit="1" customWidth="1"/>
    <col min="10505" max="10506" width="11.5703125" style="1" bestFit="1" customWidth="1"/>
    <col min="10507" max="10507" width="9.85546875" style="1" customWidth="1"/>
    <col min="10508" max="10508" width="9.7109375" style="1" customWidth="1"/>
    <col min="10509" max="10751" width="11.42578125" style="1"/>
    <col min="10752" max="10752" width="1.85546875" style="1" customWidth="1"/>
    <col min="10753" max="10753" width="9" style="1" customWidth="1"/>
    <col min="10754" max="10754" width="4.5703125" style="1" customWidth="1"/>
    <col min="10755" max="10755" width="44" style="1" bestFit="1" customWidth="1"/>
    <col min="10756" max="10756" width="10.140625" style="1" customWidth="1"/>
    <col min="10757" max="10757" width="42.85546875" style="1" customWidth="1"/>
    <col min="10758" max="10760" width="11.7109375" style="1" bestFit="1" customWidth="1"/>
    <col min="10761" max="10762" width="11.5703125" style="1" bestFit="1" customWidth="1"/>
    <col min="10763" max="10763" width="9.85546875" style="1" customWidth="1"/>
    <col min="10764" max="10764" width="9.7109375" style="1" customWidth="1"/>
    <col min="10765" max="11007" width="11.42578125" style="1"/>
    <col min="11008" max="11008" width="1.85546875" style="1" customWidth="1"/>
    <col min="11009" max="11009" width="9" style="1" customWidth="1"/>
    <col min="11010" max="11010" width="4.5703125" style="1" customWidth="1"/>
    <col min="11011" max="11011" width="44" style="1" bestFit="1" customWidth="1"/>
    <col min="11012" max="11012" width="10.140625" style="1" customWidth="1"/>
    <col min="11013" max="11013" width="42.85546875" style="1" customWidth="1"/>
    <col min="11014" max="11016" width="11.7109375" style="1" bestFit="1" customWidth="1"/>
    <col min="11017" max="11018" width="11.5703125" style="1" bestFit="1" customWidth="1"/>
    <col min="11019" max="11019" width="9.85546875" style="1" customWidth="1"/>
    <col min="11020" max="11020" width="9.7109375" style="1" customWidth="1"/>
    <col min="11021" max="11263" width="11.42578125" style="1"/>
    <col min="11264" max="11264" width="1.85546875" style="1" customWidth="1"/>
    <col min="11265" max="11265" width="9" style="1" customWidth="1"/>
    <col min="11266" max="11266" width="4.5703125" style="1" customWidth="1"/>
    <col min="11267" max="11267" width="44" style="1" bestFit="1" customWidth="1"/>
    <col min="11268" max="11268" width="10.140625" style="1" customWidth="1"/>
    <col min="11269" max="11269" width="42.85546875" style="1" customWidth="1"/>
    <col min="11270" max="11272" width="11.7109375" style="1" bestFit="1" customWidth="1"/>
    <col min="11273" max="11274" width="11.5703125" style="1" bestFit="1" customWidth="1"/>
    <col min="11275" max="11275" width="9.85546875" style="1" customWidth="1"/>
    <col min="11276" max="11276" width="9.7109375" style="1" customWidth="1"/>
    <col min="11277" max="11519" width="11.42578125" style="1"/>
    <col min="11520" max="11520" width="1.85546875" style="1" customWidth="1"/>
    <col min="11521" max="11521" width="9" style="1" customWidth="1"/>
    <col min="11522" max="11522" width="4.5703125" style="1" customWidth="1"/>
    <col min="11523" max="11523" width="44" style="1" bestFit="1" customWidth="1"/>
    <col min="11524" max="11524" width="10.140625" style="1" customWidth="1"/>
    <col min="11525" max="11525" width="42.85546875" style="1" customWidth="1"/>
    <col min="11526" max="11528" width="11.7109375" style="1" bestFit="1" customWidth="1"/>
    <col min="11529" max="11530" width="11.5703125" style="1" bestFit="1" customWidth="1"/>
    <col min="11531" max="11531" width="9.85546875" style="1" customWidth="1"/>
    <col min="11532" max="11532" width="9.7109375" style="1" customWidth="1"/>
    <col min="11533" max="11775" width="11.42578125" style="1"/>
    <col min="11776" max="11776" width="1.85546875" style="1" customWidth="1"/>
    <col min="11777" max="11777" width="9" style="1" customWidth="1"/>
    <col min="11778" max="11778" width="4.5703125" style="1" customWidth="1"/>
    <col min="11779" max="11779" width="44" style="1" bestFit="1" customWidth="1"/>
    <col min="11780" max="11780" width="10.140625" style="1" customWidth="1"/>
    <col min="11781" max="11781" width="42.85546875" style="1" customWidth="1"/>
    <col min="11782" max="11784" width="11.7109375" style="1" bestFit="1" customWidth="1"/>
    <col min="11785" max="11786" width="11.5703125" style="1" bestFit="1" customWidth="1"/>
    <col min="11787" max="11787" width="9.85546875" style="1" customWidth="1"/>
    <col min="11788" max="11788" width="9.7109375" style="1" customWidth="1"/>
    <col min="11789" max="12031" width="11.42578125" style="1"/>
    <col min="12032" max="12032" width="1.85546875" style="1" customWidth="1"/>
    <col min="12033" max="12033" width="9" style="1" customWidth="1"/>
    <col min="12034" max="12034" width="4.5703125" style="1" customWidth="1"/>
    <col min="12035" max="12035" width="44" style="1" bestFit="1" customWidth="1"/>
    <col min="12036" max="12036" width="10.140625" style="1" customWidth="1"/>
    <col min="12037" max="12037" width="42.85546875" style="1" customWidth="1"/>
    <col min="12038" max="12040" width="11.7109375" style="1" bestFit="1" customWidth="1"/>
    <col min="12041" max="12042" width="11.5703125" style="1" bestFit="1" customWidth="1"/>
    <col min="12043" max="12043" width="9.85546875" style="1" customWidth="1"/>
    <col min="12044" max="12044" width="9.7109375" style="1" customWidth="1"/>
    <col min="12045" max="12287" width="11.42578125" style="1"/>
    <col min="12288" max="12288" width="1.85546875" style="1" customWidth="1"/>
    <col min="12289" max="12289" width="9" style="1" customWidth="1"/>
    <col min="12290" max="12290" width="4.5703125" style="1" customWidth="1"/>
    <col min="12291" max="12291" width="44" style="1" bestFit="1" customWidth="1"/>
    <col min="12292" max="12292" width="10.140625" style="1" customWidth="1"/>
    <col min="12293" max="12293" width="42.85546875" style="1" customWidth="1"/>
    <col min="12294" max="12296" width="11.7109375" style="1" bestFit="1" customWidth="1"/>
    <col min="12297" max="12298" width="11.5703125" style="1" bestFit="1" customWidth="1"/>
    <col min="12299" max="12299" width="9.85546875" style="1" customWidth="1"/>
    <col min="12300" max="12300" width="9.7109375" style="1" customWidth="1"/>
    <col min="12301" max="12543" width="11.42578125" style="1"/>
    <col min="12544" max="12544" width="1.85546875" style="1" customWidth="1"/>
    <col min="12545" max="12545" width="9" style="1" customWidth="1"/>
    <col min="12546" max="12546" width="4.5703125" style="1" customWidth="1"/>
    <col min="12547" max="12547" width="44" style="1" bestFit="1" customWidth="1"/>
    <col min="12548" max="12548" width="10.140625" style="1" customWidth="1"/>
    <col min="12549" max="12549" width="42.85546875" style="1" customWidth="1"/>
    <col min="12550" max="12552" width="11.7109375" style="1" bestFit="1" customWidth="1"/>
    <col min="12553" max="12554" width="11.5703125" style="1" bestFit="1" customWidth="1"/>
    <col min="12555" max="12555" width="9.85546875" style="1" customWidth="1"/>
    <col min="12556" max="12556" width="9.7109375" style="1" customWidth="1"/>
    <col min="12557" max="12799" width="11.42578125" style="1"/>
    <col min="12800" max="12800" width="1.85546875" style="1" customWidth="1"/>
    <col min="12801" max="12801" width="9" style="1" customWidth="1"/>
    <col min="12802" max="12802" width="4.5703125" style="1" customWidth="1"/>
    <col min="12803" max="12803" width="44" style="1" bestFit="1" customWidth="1"/>
    <col min="12804" max="12804" width="10.140625" style="1" customWidth="1"/>
    <col min="12805" max="12805" width="42.85546875" style="1" customWidth="1"/>
    <col min="12806" max="12808" width="11.7109375" style="1" bestFit="1" customWidth="1"/>
    <col min="12809" max="12810" width="11.5703125" style="1" bestFit="1" customWidth="1"/>
    <col min="12811" max="12811" width="9.85546875" style="1" customWidth="1"/>
    <col min="12812" max="12812" width="9.7109375" style="1" customWidth="1"/>
    <col min="12813" max="13055" width="11.42578125" style="1"/>
    <col min="13056" max="13056" width="1.85546875" style="1" customWidth="1"/>
    <col min="13057" max="13057" width="9" style="1" customWidth="1"/>
    <col min="13058" max="13058" width="4.5703125" style="1" customWidth="1"/>
    <col min="13059" max="13059" width="44" style="1" bestFit="1" customWidth="1"/>
    <col min="13060" max="13060" width="10.140625" style="1" customWidth="1"/>
    <col min="13061" max="13061" width="42.85546875" style="1" customWidth="1"/>
    <col min="13062" max="13064" width="11.7109375" style="1" bestFit="1" customWidth="1"/>
    <col min="13065" max="13066" width="11.5703125" style="1" bestFit="1" customWidth="1"/>
    <col min="13067" max="13067" width="9.85546875" style="1" customWidth="1"/>
    <col min="13068" max="13068" width="9.7109375" style="1" customWidth="1"/>
    <col min="13069" max="13311" width="11.42578125" style="1"/>
    <col min="13312" max="13312" width="1.85546875" style="1" customWidth="1"/>
    <col min="13313" max="13313" width="9" style="1" customWidth="1"/>
    <col min="13314" max="13314" width="4.5703125" style="1" customWidth="1"/>
    <col min="13315" max="13315" width="44" style="1" bestFit="1" customWidth="1"/>
    <col min="13316" max="13316" width="10.140625" style="1" customWidth="1"/>
    <col min="13317" max="13317" width="42.85546875" style="1" customWidth="1"/>
    <col min="13318" max="13320" width="11.7109375" style="1" bestFit="1" customWidth="1"/>
    <col min="13321" max="13322" width="11.5703125" style="1" bestFit="1" customWidth="1"/>
    <col min="13323" max="13323" width="9.85546875" style="1" customWidth="1"/>
    <col min="13324" max="13324" width="9.7109375" style="1" customWidth="1"/>
    <col min="13325" max="13567" width="11.42578125" style="1"/>
    <col min="13568" max="13568" width="1.85546875" style="1" customWidth="1"/>
    <col min="13569" max="13569" width="9" style="1" customWidth="1"/>
    <col min="13570" max="13570" width="4.5703125" style="1" customWidth="1"/>
    <col min="13571" max="13571" width="44" style="1" bestFit="1" customWidth="1"/>
    <col min="13572" max="13572" width="10.140625" style="1" customWidth="1"/>
    <col min="13573" max="13573" width="42.85546875" style="1" customWidth="1"/>
    <col min="13574" max="13576" width="11.7109375" style="1" bestFit="1" customWidth="1"/>
    <col min="13577" max="13578" width="11.5703125" style="1" bestFit="1" customWidth="1"/>
    <col min="13579" max="13579" width="9.85546875" style="1" customWidth="1"/>
    <col min="13580" max="13580" width="9.7109375" style="1" customWidth="1"/>
    <col min="13581" max="13823" width="11.42578125" style="1"/>
    <col min="13824" max="13824" width="1.85546875" style="1" customWidth="1"/>
    <col min="13825" max="13825" width="9" style="1" customWidth="1"/>
    <col min="13826" max="13826" width="4.5703125" style="1" customWidth="1"/>
    <col min="13827" max="13827" width="44" style="1" bestFit="1" customWidth="1"/>
    <col min="13828" max="13828" width="10.140625" style="1" customWidth="1"/>
    <col min="13829" max="13829" width="42.85546875" style="1" customWidth="1"/>
    <col min="13830" max="13832" width="11.7109375" style="1" bestFit="1" customWidth="1"/>
    <col min="13833" max="13834" width="11.5703125" style="1" bestFit="1" customWidth="1"/>
    <col min="13835" max="13835" width="9.85546875" style="1" customWidth="1"/>
    <col min="13836" max="13836" width="9.7109375" style="1" customWidth="1"/>
    <col min="13837" max="14079" width="11.42578125" style="1"/>
    <col min="14080" max="14080" width="1.85546875" style="1" customWidth="1"/>
    <col min="14081" max="14081" width="9" style="1" customWidth="1"/>
    <col min="14082" max="14082" width="4.5703125" style="1" customWidth="1"/>
    <col min="14083" max="14083" width="44" style="1" bestFit="1" customWidth="1"/>
    <col min="14084" max="14084" width="10.140625" style="1" customWidth="1"/>
    <col min="14085" max="14085" width="42.85546875" style="1" customWidth="1"/>
    <col min="14086" max="14088" width="11.7109375" style="1" bestFit="1" customWidth="1"/>
    <col min="14089" max="14090" width="11.5703125" style="1" bestFit="1" customWidth="1"/>
    <col min="14091" max="14091" width="9.85546875" style="1" customWidth="1"/>
    <col min="14092" max="14092" width="9.7109375" style="1" customWidth="1"/>
    <col min="14093" max="14335" width="11.42578125" style="1"/>
    <col min="14336" max="14336" width="1.85546875" style="1" customWidth="1"/>
    <col min="14337" max="14337" width="9" style="1" customWidth="1"/>
    <col min="14338" max="14338" width="4.5703125" style="1" customWidth="1"/>
    <col min="14339" max="14339" width="44" style="1" bestFit="1" customWidth="1"/>
    <col min="14340" max="14340" width="10.140625" style="1" customWidth="1"/>
    <col min="14341" max="14341" width="42.85546875" style="1" customWidth="1"/>
    <col min="14342" max="14344" width="11.7109375" style="1" bestFit="1" customWidth="1"/>
    <col min="14345" max="14346" width="11.5703125" style="1" bestFit="1" customWidth="1"/>
    <col min="14347" max="14347" width="9.85546875" style="1" customWidth="1"/>
    <col min="14348" max="14348" width="9.7109375" style="1" customWidth="1"/>
    <col min="14349" max="14591" width="11.42578125" style="1"/>
    <col min="14592" max="14592" width="1.85546875" style="1" customWidth="1"/>
    <col min="14593" max="14593" width="9" style="1" customWidth="1"/>
    <col min="14594" max="14594" width="4.5703125" style="1" customWidth="1"/>
    <col min="14595" max="14595" width="44" style="1" bestFit="1" customWidth="1"/>
    <col min="14596" max="14596" width="10.140625" style="1" customWidth="1"/>
    <col min="14597" max="14597" width="42.85546875" style="1" customWidth="1"/>
    <col min="14598" max="14600" width="11.7109375" style="1" bestFit="1" customWidth="1"/>
    <col min="14601" max="14602" width="11.5703125" style="1" bestFit="1" customWidth="1"/>
    <col min="14603" max="14603" width="9.85546875" style="1" customWidth="1"/>
    <col min="14604" max="14604" width="9.7109375" style="1" customWidth="1"/>
    <col min="14605" max="14847" width="11.42578125" style="1"/>
    <col min="14848" max="14848" width="1.85546875" style="1" customWidth="1"/>
    <col min="14849" max="14849" width="9" style="1" customWidth="1"/>
    <col min="14850" max="14850" width="4.5703125" style="1" customWidth="1"/>
    <col min="14851" max="14851" width="44" style="1" bestFit="1" customWidth="1"/>
    <col min="14852" max="14852" width="10.140625" style="1" customWidth="1"/>
    <col min="14853" max="14853" width="42.85546875" style="1" customWidth="1"/>
    <col min="14854" max="14856" width="11.7109375" style="1" bestFit="1" customWidth="1"/>
    <col min="14857" max="14858" width="11.5703125" style="1" bestFit="1" customWidth="1"/>
    <col min="14859" max="14859" width="9.85546875" style="1" customWidth="1"/>
    <col min="14860" max="14860" width="9.7109375" style="1" customWidth="1"/>
    <col min="14861" max="15103" width="11.42578125" style="1"/>
    <col min="15104" max="15104" width="1.85546875" style="1" customWidth="1"/>
    <col min="15105" max="15105" width="9" style="1" customWidth="1"/>
    <col min="15106" max="15106" width="4.5703125" style="1" customWidth="1"/>
    <col min="15107" max="15107" width="44" style="1" bestFit="1" customWidth="1"/>
    <col min="15108" max="15108" width="10.140625" style="1" customWidth="1"/>
    <col min="15109" max="15109" width="42.85546875" style="1" customWidth="1"/>
    <col min="15110" max="15112" width="11.7109375" style="1" bestFit="1" customWidth="1"/>
    <col min="15113" max="15114" width="11.5703125" style="1" bestFit="1" customWidth="1"/>
    <col min="15115" max="15115" width="9.85546875" style="1" customWidth="1"/>
    <col min="15116" max="15116" width="9.7109375" style="1" customWidth="1"/>
    <col min="15117" max="15359" width="11.42578125" style="1"/>
    <col min="15360" max="15360" width="1.85546875" style="1" customWidth="1"/>
    <col min="15361" max="15361" width="9" style="1" customWidth="1"/>
    <col min="15362" max="15362" width="4.5703125" style="1" customWidth="1"/>
    <col min="15363" max="15363" width="44" style="1" bestFit="1" customWidth="1"/>
    <col min="15364" max="15364" width="10.140625" style="1" customWidth="1"/>
    <col min="15365" max="15365" width="42.85546875" style="1" customWidth="1"/>
    <col min="15366" max="15368" width="11.7109375" style="1" bestFit="1" customWidth="1"/>
    <col min="15369" max="15370" width="11.5703125" style="1" bestFit="1" customWidth="1"/>
    <col min="15371" max="15371" width="9.85546875" style="1" customWidth="1"/>
    <col min="15372" max="15372" width="9.7109375" style="1" customWidth="1"/>
    <col min="15373" max="15615" width="11.42578125" style="1"/>
    <col min="15616" max="15616" width="1.85546875" style="1" customWidth="1"/>
    <col min="15617" max="15617" width="9" style="1" customWidth="1"/>
    <col min="15618" max="15618" width="4.5703125" style="1" customWidth="1"/>
    <col min="15619" max="15619" width="44" style="1" bestFit="1" customWidth="1"/>
    <col min="15620" max="15620" width="10.140625" style="1" customWidth="1"/>
    <col min="15621" max="15621" width="42.85546875" style="1" customWidth="1"/>
    <col min="15622" max="15624" width="11.7109375" style="1" bestFit="1" customWidth="1"/>
    <col min="15625" max="15626" width="11.5703125" style="1" bestFit="1" customWidth="1"/>
    <col min="15627" max="15627" width="9.85546875" style="1" customWidth="1"/>
    <col min="15628" max="15628" width="9.7109375" style="1" customWidth="1"/>
    <col min="15629" max="15871" width="11.42578125" style="1"/>
    <col min="15872" max="15872" width="1.85546875" style="1" customWidth="1"/>
    <col min="15873" max="15873" width="9" style="1" customWidth="1"/>
    <col min="15874" max="15874" width="4.5703125" style="1" customWidth="1"/>
    <col min="15875" max="15875" width="44" style="1" bestFit="1" customWidth="1"/>
    <col min="15876" max="15876" width="10.140625" style="1" customWidth="1"/>
    <col min="15877" max="15877" width="42.85546875" style="1" customWidth="1"/>
    <col min="15878" max="15880" width="11.7109375" style="1" bestFit="1" customWidth="1"/>
    <col min="15881" max="15882" width="11.5703125" style="1" bestFit="1" customWidth="1"/>
    <col min="15883" max="15883" width="9.85546875" style="1" customWidth="1"/>
    <col min="15884" max="15884" width="9.7109375" style="1" customWidth="1"/>
    <col min="15885" max="16127" width="11.42578125" style="1"/>
    <col min="16128" max="16128" width="1.85546875" style="1" customWidth="1"/>
    <col min="16129" max="16129" width="9" style="1" customWidth="1"/>
    <col min="16130" max="16130" width="4.5703125" style="1" customWidth="1"/>
    <col min="16131" max="16131" width="44" style="1" bestFit="1" customWidth="1"/>
    <col min="16132" max="16132" width="10.140625" style="1" customWidth="1"/>
    <col min="16133" max="16133" width="42.85546875" style="1" customWidth="1"/>
    <col min="16134" max="16136" width="11.7109375" style="1" bestFit="1" customWidth="1"/>
    <col min="16137" max="16138" width="11.5703125" style="1" bestFit="1" customWidth="1"/>
    <col min="16139" max="16139" width="9.85546875" style="1" customWidth="1"/>
    <col min="16140" max="16140" width="9.7109375" style="1" customWidth="1"/>
    <col min="16141" max="16384" width="11.42578125" style="1"/>
  </cols>
  <sheetData>
    <row r="1" spans="1:12" ht="57" customHeight="1" x14ac:dyDescent="0.2">
      <c r="A1" s="52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3.15" customHeight="1" x14ac:dyDescent="0.2">
      <c r="A2" s="55" t="s">
        <v>0</v>
      </c>
      <c r="B2" s="56"/>
      <c r="C2" s="61" t="s">
        <v>1</v>
      </c>
      <c r="D2" s="64" t="s">
        <v>2</v>
      </c>
      <c r="E2" s="61" t="s">
        <v>3</v>
      </c>
      <c r="F2" s="65" t="s">
        <v>4</v>
      </c>
      <c r="G2" s="65"/>
      <c r="H2" s="65"/>
      <c r="I2" s="65"/>
      <c r="J2" s="65"/>
      <c r="K2" s="65"/>
      <c r="L2" s="66"/>
    </row>
    <row r="3" spans="1:12" ht="30" customHeight="1" x14ac:dyDescent="0.2">
      <c r="A3" s="57"/>
      <c r="B3" s="58"/>
      <c r="C3" s="62"/>
      <c r="D3" s="64"/>
      <c r="E3" s="62"/>
      <c r="F3" s="67" t="s">
        <v>20</v>
      </c>
      <c r="G3" s="69" t="s">
        <v>5</v>
      </c>
      <c r="H3" s="72" t="s">
        <v>6</v>
      </c>
      <c r="I3" s="72" t="s">
        <v>7</v>
      </c>
      <c r="J3" s="72" t="s">
        <v>8</v>
      </c>
      <c r="K3" s="79" t="s">
        <v>9</v>
      </c>
      <c r="L3" s="80"/>
    </row>
    <row r="4" spans="1:12" ht="13.15" customHeight="1" x14ac:dyDescent="0.2">
      <c r="A4" s="57"/>
      <c r="B4" s="58"/>
      <c r="C4" s="62"/>
      <c r="D4" s="64"/>
      <c r="E4" s="62"/>
      <c r="F4" s="57"/>
      <c r="G4" s="70"/>
      <c r="H4" s="73"/>
      <c r="I4" s="73"/>
      <c r="J4" s="77"/>
      <c r="K4" s="71" t="s">
        <v>10</v>
      </c>
      <c r="L4" s="82" t="s">
        <v>11</v>
      </c>
    </row>
    <row r="5" spans="1:12" x14ac:dyDescent="0.2">
      <c r="A5" s="59"/>
      <c r="B5" s="60"/>
      <c r="C5" s="63"/>
      <c r="D5" s="64"/>
      <c r="E5" s="63"/>
      <c r="F5" s="68"/>
      <c r="G5" s="71"/>
      <c r="H5" s="74"/>
      <c r="I5" s="74"/>
      <c r="J5" s="78"/>
      <c r="K5" s="81"/>
      <c r="L5" s="83"/>
    </row>
    <row r="6" spans="1:12" ht="13.15" customHeight="1" x14ac:dyDescent="0.2">
      <c r="A6" s="84" t="s">
        <v>12</v>
      </c>
      <c r="B6" s="85"/>
      <c r="C6" s="85"/>
      <c r="D6" s="21"/>
      <c r="E6" s="22"/>
      <c r="F6" s="23"/>
      <c r="G6" s="23"/>
      <c r="H6" s="23"/>
      <c r="I6" s="86"/>
      <c r="J6" s="86"/>
      <c r="K6" s="23"/>
      <c r="L6" s="24"/>
    </row>
    <row r="7" spans="1:12" ht="13.15" customHeight="1" x14ac:dyDescent="0.2">
      <c r="A7" s="25"/>
      <c r="B7" s="87" t="s">
        <v>13</v>
      </c>
      <c r="C7" s="87"/>
      <c r="D7" s="21"/>
      <c r="E7" s="26"/>
      <c r="F7" s="27"/>
      <c r="G7" s="27"/>
      <c r="H7" s="27"/>
      <c r="I7" s="27"/>
      <c r="J7" s="27"/>
      <c r="K7" s="27"/>
      <c r="L7" s="28"/>
    </row>
    <row r="8" spans="1:12" ht="6.6" customHeight="1" x14ac:dyDescent="0.2">
      <c r="A8" s="25"/>
      <c r="B8" s="22"/>
      <c r="C8" s="22"/>
      <c r="D8" s="29"/>
      <c r="E8" s="30"/>
      <c r="F8" s="31"/>
      <c r="G8" s="31"/>
      <c r="H8" s="31"/>
      <c r="I8" s="31"/>
      <c r="J8" s="31"/>
      <c r="K8" s="27"/>
      <c r="L8" s="28"/>
    </row>
    <row r="9" spans="1:12" ht="22.5" x14ac:dyDescent="0.2">
      <c r="A9" s="32" t="s">
        <v>21</v>
      </c>
      <c r="B9" s="33"/>
      <c r="C9" s="34" t="s">
        <v>22</v>
      </c>
      <c r="D9" s="29">
        <v>5150</v>
      </c>
      <c r="E9" s="30" t="s">
        <v>23</v>
      </c>
      <c r="F9" s="35">
        <f t="shared" ref="F9:F40" si="0">+G9</f>
        <v>0</v>
      </c>
      <c r="G9" s="36">
        <v>0</v>
      </c>
      <c r="H9" s="36">
        <v>25000</v>
      </c>
      <c r="I9" s="36">
        <v>0</v>
      </c>
      <c r="J9" s="36">
        <v>0</v>
      </c>
      <c r="K9" s="37">
        <f t="shared" ref="K9:K40" si="1">IFERROR(J9/G9,0)</f>
        <v>0</v>
      </c>
      <c r="L9" s="38">
        <f t="shared" ref="L9:L40" si="2">IFERROR(J9/H9,0)</f>
        <v>0</v>
      </c>
    </row>
    <row r="10" spans="1:12" ht="33.75" x14ac:dyDescent="0.2">
      <c r="A10" s="32" t="s">
        <v>24</v>
      </c>
      <c r="B10" s="33"/>
      <c r="C10" s="34" t="s">
        <v>25</v>
      </c>
      <c r="D10" s="29">
        <v>5110</v>
      </c>
      <c r="E10" s="30" t="s">
        <v>26</v>
      </c>
      <c r="F10" s="35">
        <f t="shared" si="0"/>
        <v>8000</v>
      </c>
      <c r="G10" s="36">
        <v>8000</v>
      </c>
      <c r="H10" s="36">
        <v>8000</v>
      </c>
      <c r="I10" s="36">
        <v>0</v>
      </c>
      <c r="J10" s="36">
        <v>0</v>
      </c>
      <c r="K10" s="37">
        <f t="shared" si="1"/>
        <v>0</v>
      </c>
      <c r="L10" s="38">
        <f t="shared" si="2"/>
        <v>0</v>
      </c>
    </row>
    <row r="11" spans="1:12" ht="22.5" x14ac:dyDescent="0.2">
      <c r="A11" s="32"/>
      <c r="B11" s="33"/>
      <c r="C11" s="34"/>
      <c r="D11" s="29">
        <v>5150</v>
      </c>
      <c r="E11" s="30" t="s">
        <v>23</v>
      </c>
      <c r="F11" s="35">
        <f t="shared" si="0"/>
        <v>40800</v>
      </c>
      <c r="G11" s="36">
        <v>40800</v>
      </c>
      <c r="H11" s="36">
        <v>428517.45</v>
      </c>
      <c r="I11" s="36">
        <v>238915.04</v>
      </c>
      <c r="J11" s="36">
        <v>238915.04</v>
      </c>
      <c r="K11" s="37">
        <f t="shared" si="1"/>
        <v>5.855760784313726</v>
      </c>
      <c r="L11" s="38">
        <f t="shared" si="2"/>
        <v>0.55753864865946534</v>
      </c>
    </row>
    <row r="12" spans="1:12" x14ac:dyDescent="0.2">
      <c r="A12" s="32"/>
      <c r="B12" s="33"/>
      <c r="C12" s="34"/>
      <c r="D12" s="29">
        <v>5230</v>
      </c>
      <c r="E12" s="30" t="s">
        <v>27</v>
      </c>
      <c r="F12" s="35">
        <f t="shared" si="0"/>
        <v>0</v>
      </c>
      <c r="G12" s="36">
        <v>0</v>
      </c>
      <c r="H12" s="36">
        <v>58580</v>
      </c>
      <c r="I12" s="36">
        <v>58580</v>
      </c>
      <c r="J12" s="36">
        <v>58580</v>
      </c>
      <c r="K12" s="37">
        <f t="shared" si="1"/>
        <v>0</v>
      </c>
      <c r="L12" s="38">
        <f t="shared" si="2"/>
        <v>1</v>
      </c>
    </row>
    <row r="13" spans="1:12" x14ac:dyDescent="0.2">
      <c r="A13" s="32"/>
      <c r="B13" s="33"/>
      <c r="C13" s="34"/>
      <c r="D13" s="29">
        <v>5490</v>
      </c>
      <c r="E13" s="30" t="s">
        <v>28</v>
      </c>
      <c r="F13" s="35">
        <f t="shared" si="0"/>
        <v>0</v>
      </c>
      <c r="G13" s="36">
        <v>0</v>
      </c>
      <c r="H13" s="36">
        <v>15000</v>
      </c>
      <c r="I13" s="36">
        <v>0</v>
      </c>
      <c r="J13" s="36">
        <v>0</v>
      </c>
      <c r="K13" s="37">
        <f t="shared" si="1"/>
        <v>0</v>
      </c>
      <c r="L13" s="38">
        <f t="shared" si="2"/>
        <v>0</v>
      </c>
    </row>
    <row r="14" spans="1:12" ht="22.5" x14ac:dyDescent="0.2">
      <c r="A14" s="32"/>
      <c r="B14" s="33"/>
      <c r="C14" s="34"/>
      <c r="D14" s="29">
        <v>5660</v>
      </c>
      <c r="E14" s="30" t="s">
        <v>29</v>
      </c>
      <c r="F14" s="35">
        <f t="shared" si="0"/>
        <v>0</v>
      </c>
      <c r="G14" s="36">
        <v>0</v>
      </c>
      <c r="H14" s="36">
        <v>9694.7999999999993</v>
      </c>
      <c r="I14" s="36">
        <v>0</v>
      </c>
      <c r="J14" s="36">
        <v>0</v>
      </c>
      <c r="K14" s="37">
        <f t="shared" si="1"/>
        <v>0</v>
      </c>
      <c r="L14" s="38">
        <f t="shared" si="2"/>
        <v>0</v>
      </c>
    </row>
    <row r="15" spans="1:12" ht="33.75" x14ac:dyDescent="0.2">
      <c r="A15" s="32" t="s">
        <v>30</v>
      </c>
      <c r="B15" s="33"/>
      <c r="C15" s="34" t="s">
        <v>31</v>
      </c>
      <c r="D15" s="29">
        <v>5110</v>
      </c>
      <c r="E15" s="30" t="s">
        <v>26</v>
      </c>
      <c r="F15" s="35">
        <f t="shared" si="0"/>
        <v>30000</v>
      </c>
      <c r="G15" s="36">
        <v>30000</v>
      </c>
      <c r="H15" s="36">
        <v>0</v>
      </c>
      <c r="I15" s="36">
        <v>0</v>
      </c>
      <c r="J15" s="36">
        <v>0</v>
      </c>
      <c r="K15" s="37">
        <f t="shared" si="1"/>
        <v>0</v>
      </c>
      <c r="L15" s="38">
        <f t="shared" si="2"/>
        <v>0</v>
      </c>
    </row>
    <row r="16" spans="1:12" ht="22.5" x14ac:dyDescent="0.2">
      <c r="A16" s="32"/>
      <c r="B16" s="33"/>
      <c r="C16" s="34"/>
      <c r="D16" s="29">
        <v>5150</v>
      </c>
      <c r="E16" s="30" t="s">
        <v>23</v>
      </c>
      <c r="F16" s="35">
        <f t="shared" si="0"/>
        <v>1227348.96</v>
      </c>
      <c r="G16" s="36">
        <v>1227348.96</v>
      </c>
      <c r="H16" s="36">
        <v>0</v>
      </c>
      <c r="I16" s="36">
        <v>0</v>
      </c>
      <c r="J16" s="36">
        <v>0</v>
      </c>
      <c r="K16" s="37">
        <f t="shared" si="1"/>
        <v>0</v>
      </c>
      <c r="L16" s="38">
        <f t="shared" si="2"/>
        <v>0</v>
      </c>
    </row>
    <row r="17" spans="1:12" ht="22.5" x14ac:dyDescent="0.2">
      <c r="A17" s="32"/>
      <c r="B17" s="33"/>
      <c r="C17" s="34"/>
      <c r="D17" s="29">
        <v>5660</v>
      </c>
      <c r="E17" s="30" t="s">
        <v>29</v>
      </c>
      <c r="F17" s="35">
        <f t="shared" si="0"/>
        <v>46948</v>
      </c>
      <c r="G17" s="36">
        <v>46948</v>
      </c>
      <c r="H17" s="36">
        <v>0</v>
      </c>
      <c r="I17" s="36">
        <v>0</v>
      </c>
      <c r="J17" s="36">
        <v>0</v>
      </c>
      <c r="K17" s="37">
        <f t="shared" si="1"/>
        <v>0</v>
      </c>
      <c r="L17" s="38">
        <f t="shared" si="2"/>
        <v>0</v>
      </c>
    </row>
    <row r="18" spans="1:12" ht="22.5" x14ac:dyDescent="0.2">
      <c r="A18" s="32" t="s">
        <v>32</v>
      </c>
      <c r="B18" s="33"/>
      <c r="C18" s="34" t="s">
        <v>33</v>
      </c>
      <c r="D18" s="29">
        <v>5150</v>
      </c>
      <c r="E18" s="30" t="s">
        <v>23</v>
      </c>
      <c r="F18" s="35">
        <f t="shared" si="0"/>
        <v>76355.839999999997</v>
      </c>
      <c r="G18" s="36">
        <v>76355.839999999997</v>
      </c>
      <c r="H18" s="36">
        <v>96493.84</v>
      </c>
      <c r="I18" s="36">
        <v>22388</v>
      </c>
      <c r="J18" s="36">
        <v>22388</v>
      </c>
      <c r="K18" s="37">
        <f t="shared" si="1"/>
        <v>0.29320612542537677</v>
      </c>
      <c r="L18" s="38">
        <f t="shared" si="2"/>
        <v>0.23201481047909381</v>
      </c>
    </row>
    <row r="19" spans="1:12" x14ac:dyDescent="0.2">
      <c r="A19" s="32"/>
      <c r="B19" s="33"/>
      <c r="C19" s="34"/>
      <c r="D19" s="29">
        <v>5190</v>
      </c>
      <c r="E19" s="30" t="s">
        <v>34</v>
      </c>
      <c r="F19" s="35">
        <f t="shared" si="0"/>
        <v>6000</v>
      </c>
      <c r="G19" s="36">
        <v>6000</v>
      </c>
      <c r="H19" s="36">
        <v>8250</v>
      </c>
      <c r="I19" s="36">
        <v>4744.3999999999996</v>
      </c>
      <c r="J19" s="36">
        <v>4744.3999999999996</v>
      </c>
      <c r="K19" s="37">
        <f t="shared" si="1"/>
        <v>0.79073333333333329</v>
      </c>
      <c r="L19" s="38">
        <f t="shared" si="2"/>
        <v>0.57507878787878786</v>
      </c>
    </row>
    <row r="20" spans="1:12" ht="22.5" x14ac:dyDescent="0.2">
      <c r="A20" s="32"/>
      <c r="B20" s="33"/>
      <c r="C20" s="34"/>
      <c r="D20" s="29">
        <v>5660</v>
      </c>
      <c r="E20" s="30" t="s">
        <v>29</v>
      </c>
      <c r="F20" s="35">
        <f t="shared" si="0"/>
        <v>23474</v>
      </c>
      <c r="G20" s="36">
        <v>23474</v>
      </c>
      <c r="H20" s="36">
        <v>23474</v>
      </c>
      <c r="I20" s="36">
        <v>0</v>
      </c>
      <c r="J20" s="36">
        <v>0</v>
      </c>
      <c r="K20" s="37">
        <f t="shared" si="1"/>
        <v>0</v>
      </c>
      <c r="L20" s="38">
        <f t="shared" si="2"/>
        <v>0</v>
      </c>
    </row>
    <row r="21" spans="1:12" ht="22.5" x14ac:dyDescent="0.2">
      <c r="A21" s="32" t="s">
        <v>35</v>
      </c>
      <c r="B21" s="33"/>
      <c r="C21" s="34" t="s">
        <v>36</v>
      </c>
      <c r="D21" s="29">
        <v>5210</v>
      </c>
      <c r="E21" s="30" t="s">
        <v>37</v>
      </c>
      <c r="F21" s="35">
        <f t="shared" si="0"/>
        <v>50000</v>
      </c>
      <c r="G21" s="36">
        <v>50000</v>
      </c>
      <c r="H21" s="36">
        <v>50000</v>
      </c>
      <c r="I21" s="36">
        <v>0</v>
      </c>
      <c r="J21" s="36">
        <v>0</v>
      </c>
      <c r="K21" s="37">
        <f t="shared" si="1"/>
        <v>0</v>
      </c>
      <c r="L21" s="38">
        <f t="shared" si="2"/>
        <v>0</v>
      </c>
    </row>
    <row r="22" spans="1:12" x14ac:dyDescent="0.2">
      <c r="A22" s="32"/>
      <c r="B22" s="33"/>
      <c r="C22" s="34"/>
      <c r="D22" s="29">
        <v>5650</v>
      </c>
      <c r="E22" s="30" t="s">
        <v>38</v>
      </c>
      <c r="F22" s="35">
        <f t="shared" si="0"/>
        <v>10000</v>
      </c>
      <c r="G22" s="36">
        <v>10000</v>
      </c>
      <c r="H22" s="36">
        <v>10000</v>
      </c>
      <c r="I22" s="36">
        <v>0</v>
      </c>
      <c r="J22" s="36">
        <v>0</v>
      </c>
      <c r="K22" s="37">
        <f t="shared" si="1"/>
        <v>0</v>
      </c>
      <c r="L22" s="38">
        <f t="shared" si="2"/>
        <v>0</v>
      </c>
    </row>
    <row r="23" spans="1:12" ht="22.5" x14ac:dyDescent="0.2">
      <c r="A23" s="32" t="s">
        <v>39</v>
      </c>
      <c r="B23" s="33"/>
      <c r="C23" s="34" t="s">
        <v>40</v>
      </c>
      <c r="D23" s="29">
        <v>5150</v>
      </c>
      <c r="E23" s="30" t="s">
        <v>23</v>
      </c>
      <c r="F23" s="35">
        <f t="shared" si="0"/>
        <v>0</v>
      </c>
      <c r="G23" s="36">
        <v>0</v>
      </c>
      <c r="H23" s="36">
        <v>1895341.22</v>
      </c>
      <c r="I23" s="36">
        <v>0</v>
      </c>
      <c r="J23" s="36">
        <v>0</v>
      </c>
      <c r="K23" s="37">
        <f t="shared" si="1"/>
        <v>0</v>
      </c>
      <c r="L23" s="38">
        <f t="shared" si="2"/>
        <v>0</v>
      </c>
    </row>
    <row r="24" spans="1:12" ht="22.5" x14ac:dyDescent="0.2">
      <c r="A24" s="32"/>
      <c r="B24" s="33"/>
      <c r="C24" s="34"/>
      <c r="D24" s="29">
        <v>5640</v>
      </c>
      <c r="E24" s="30" t="s">
        <v>41</v>
      </c>
      <c r="F24" s="35">
        <f t="shared" si="0"/>
        <v>0</v>
      </c>
      <c r="G24" s="36">
        <v>0</v>
      </c>
      <c r="H24" s="36">
        <v>70000</v>
      </c>
      <c r="I24" s="36">
        <v>0</v>
      </c>
      <c r="J24" s="36">
        <v>0</v>
      </c>
      <c r="K24" s="37">
        <f t="shared" si="1"/>
        <v>0</v>
      </c>
      <c r="L24" s="38">
        <f t="shared" si="2"/>
        <v>0</v>
      </c>
    </row>
    <row r="25" spans="1:12" ht="22.5" x14ac:dyDescent="0.2">
      <c r="A25" s="32" t="s">
        <v>42</v>
      </c>
      <c r="B25" s="33"/>
      <c r="C25" s="34" t="s">
        <v>43</v>
      </c>
      <c r="D25" s="29">
        <v>5110</v>
      </c>
      <c r="E25" s="30" t="s">
        <v>26</v>
      </c>
      <c r="F25" s="35">
        <f t="shared" si="0"/>
        <v>0</v>
      </c>
      <c r="G25" s="36">
        <v>0</v>
      </c>
      <c r="H25" s="36">
        <v>30000</v>
      </c>
      <c r="I25" s="36">
        <v>0</v>
      </c>
      <c r="J25" s="36">
        <v>0</v>
      </c>
      <c r="K25" s="37">
        <f t="shared" si="1"/>
        <v>0</v>
      </c>
      <c r="L25" s="38">
        <f t="shared" si="2"/>
        <v>0</v>
      </c>
    </row>
    <row r="26" spans="1:12" ht="22.5" x14ac:dyDescent="0.2">
      <c r="A26" s="32"/>
      <c r="B26" s="33"/>
      <c r="C26" s="34"/>
      <c r="D26" s="29">
        <v>5660</v>
      </c>
      <c r="E26" s="30" t="s">
        <v>29</v>
      </c>
      <c r="F26" s="35">
        <f t="shared" si="0"/>
        <v>0</v>
      </c>
      <c r="G26" s="36">
        <v>0</v>
      </c>
      <c r="H26" s="36">
        <v>46948</v>
      </c>
      <c r="I26" s="36">
        <v>0</v>
      </c>
      <c r="J26" s="36">
        <v>0</v>
      </c>
      <c r="K26" s="37">
        <f t="shared" si="1"/>
        <v>0</v>
      </c>
      <c r="L26" s="38">
        <f t="shared" si="2"/>
        <v>0</v>
      </c>
    </row>
    <row r="27" spans="1:12" ht="22.5" x14ac:dyDescent="0.2">
      <c r="A27" s="32" t="s">
        <v>44</v>
      </c>
      <c r="B27" s="33"/>
      <c r="C27" s="34" t="s">
        <v>45</v>
      </c>
      <c r="D27" s="29">
        <v>5110</v>
      </c>
      <c r="E27" s="30" t="s">
        <v>26</v>
      </c>
      <c r="F27" s="35">
        <f t="shared" si="0"/>
        <v>2500000</v>
      </c>
      <c r="G27" s="36">
        <v>2500000</v>
      </c>
      <c r="H27" s="36">
        <v>3847584.75</v>
      </c>
      <c r="I27" s="36">
        <v>1058066.6599999999</v>
      </c>
      <c r="J27" s="36">
        <v>1058066.6599999999</v>
      </c>
      <c r="K27" s="37">
        <f t="shared" si="1"/>
        <v>0.42322666399999997</v>
      </c>
      <c r="L27" s="38">
        <f t="shared" si="2"/>
        <v>0.27499502382631075</v>
      </c>
    </row>
    <row r="28" spans="1:12" x14ac:dyDescent="0.2">
      <c r="A28" s="32"/>
      <c r="B28" s="33"/>
      <c r="C28" s="34"/>
      <c r="D28" s="29">
        <v>5120</v>
      </c>
      <c r="E28" s="30" t="s">
        <v>46</v>
      </c>
      <c r="F28" s="35">
        <f t="shared" si="0"/>
        <v>200000</v>
      </c>
      <c r="G28" s="36">
        <v>200000</v>
      </c>
      <c r="H28" s="36">
        <v>260000</v>
      </c>
      <c r="I28" s="36">
        <v>0</v>
      </c>
      <c r="J28" s="36">
        <v>0</v>
      </c>
      <c r="K28" s="37">
        <f t="shared" si="1"/>
        <v>0</v>
      </c>
      <c r="L28" s="38">
        <f t="shared" si="2"/>
        <v>0</v>
      </c>
    </row>
    <row r="29" spans="1:12" ht="22.5" x14ac:dyDescent="0.2">
      <c r="A29" s="32"/>
      <c r="B29" s="33"/>
      <c r="C29" s="34"/>
      <c r="D29" s="29">
        <v>5150</v>
      </c>
      <c r="E29" s="30" t="s">
        <v>23</v>
      </c>
      <c r="F29" s="35">
        <f t="shared" si="0"/>
        <v>6000000</v>
      </c>
      <c r="G29" s="36">
        <v>6000000</v>
      </c>
      <c r="H29" s="36">
        <v>12623900.199999999</v>
      </c>
      <c r="I29" s="36">
        <v>1213923.32</v>
      </c>
      <c r="J29" s="36">
        <v>1213923.32</v>
      </c>
      <c r="K29" s="37">
        <f t="shared" si="1"/>
        <v>0.20232055333333335</v>
      </c>
      <c r="L29" s="38">
        <f t="shared" si="2"/>
        <v>9.6160719014556223E-2</v>
      </c>
    </row>
    <row r="30" spans="1:12" x14ac:dyDescent="0.2">
      <c r="A30" s="32"/>
      <c r="B30" s="33"/>
      <c r="C30" s="34"/>
      <c r="D30" s="29">
        <v>5190</v>
      </c>
      <c r="E30" s="30" t="s">
        <v>34</v>
      </c>
      <c r="F30" s="35">
        <f t="shared" si="0"/>
        <v>0</v>
      </c>
      <c r="G30" s="36">
        <v>0</v>
      </c>
      <c r="H30" s="36">
        <v>150000</v>
      </c>
      <c r="I30" s="36">
        <v>83416.5</v>
      </c>
      <c r="J30" s="36">
        <v>75037.5</v>
      </c>
      <c r="K30" s="37">
        <f t="shared" si="1"/>
        <v>0</v>
      </c>
      <c r="L30" s="38">
        <f t="shared" si="2"/>
        <v>0.50024999999999997</v>
      </c>
    </row>
    <row r="31" spans="1:12" x14ac:dyDescent="0.2">
      <c r="A31" s="32"/>
      <c r="B31" s="33"/>
      <c r="C31" s="34"/>
      <c r="D31" s="29">
        <v>5230</v>
      </c>
      <c r="E31" s="30" t="s">
        <v>27</v>
      </c>
      <c r="F31" s="35">
        <f t="shared" si="0"/>
        <v>1000000</v>
      </c>
      <c r="G31" s="36">
        <v>1000000</v>
      </c>
      <c r="H31" s="36">
        <v>1328000</v>
      </c>
      <c r="I31" s="36">
        <v>328000</v>
      </c>
      <c r="J31" s="36">
        <v>328000</v>
      </c>
      <c r="K31" s="37">
        <f t="shared" si="1"/>
        <v>0.32800000000000001</v>
      </c>
      <c r="L31" s="38">
        <f t="shared" si="2"/>
        <v>0.24698795180722891</v>
      </c>
    </row>
    <row r="32" spans="1:12" x14ac:dyDescent="0.2">
      <c r="A32" s="32"/>
      <c r="B32" s="33"/>
      <c r="C32" s="34"/>
      <c r="D32" s="29">
        <v>5310</v>
      </c>
      <c r="E32" s="30" t="s">
        <v>47</v>
      </c>
      <c r="F32" s="35">
        <f t="shared" si="0"/>
        <v>0</v>
      </c>
      <c r="G32" s="36">
        <v>0</v>
      </c>
      <c r="H32" s="36">
        <v>521092.28</v>
      </c>
      <c r="I32" s="36">
        <v>21092.28</v>
      </c>
      <c r="J32" s="36">
        <v>21092.28</v>
      </c>
      <c r="K32" s="37">
        <f t="shared" si="1"/>
        <v>0</v>
      </c>
      <c r="L32" s="38">
        <f t="shared" si="2"/>
        <v>4.0477053315777382E-2</v>
      </c>
    </row>
    <row r="33" spans="1:12" x14ac:dyDescent="0.2">
      <c r="A33" s="32"/>
      <c r="B33" s="33"/>
      <c r="C33" s="34"/>
      <c r="D33" s="29">
        <v>5320</v>
      </c>
      <c r="E33" s="30" t="s">
        <v>48</v>
      </c>
      <c r="F33" s="35">
        <f t="shared" si="0"/>
        <v>800000</v>
      </c>
      <c r="G33" s="36">
        <v>800000</v>
      </c>
      <c r="H33" s="36">
        <v>1656504.5</v>
      </c>
      <c r="I33" s="36">
        <v>222610.5</v>
      </c>
      <c r="J33" s="36">
        <v>222610.5</v>
      </c>
      <c r="K33" s="37">
        <f t="shared" si="1"/>
        <v>0.278263125</v>
      </c>
      <c r="L33" s="38">
        <f t="shared" si="2"/>
        <v>0.134385689866825</v>
      </c>
    </row>
    <row r="34" spans="1:12" x14ac:dyDescent="0.2">
      <c r="A34" s="32"/>
      <c r="B34" s="33"/>
      <c r="C34" s="34"/>
      <c r="D34" s="29">
        <v>5620</v>
      </c>
      <c r="E34" s="30" t="s">
        <v>49</v>
      </c>
      <c r="F34" s="35">
        <f t="shared" si="0"/>
        <v>0</v>
      </c>
      <c r="G34" s="36">
        <v>0</v>
      </c>
      <c r="H34" s="36">
        <v>610000</v>
      </c>
      <c r="I34" s="36">
        <v>0</v>
      </c>
      <c r="J34" s="36">
        <v>0</v>
      </c>
      <c r="K34" s="37">
        <f t="shared" si="1"/>
        <v>0</v>
      </c>
      <c r="L34" s="38">
        <f t="shared" si="2"/>
        <v>0</v>
      </c>
    </row>
    <row r="35" spans="1:12" x14ac:dyDescent="0.2">
      <c r="A35" s="32"/>
      <c r="B35" s="33"/>
      <c r="C35" s="34"/>
      <c r="D35" s="29">
        <v>5650</v>
      </c>
      <c r="E35" s="30" t="s">
        <v>38</v>
      </c>
      <c r="F35" s="35">
        <f t="shared" si="0"/>
        <v>100000</v>
      </c>
      <c r="G35" s="36">
        <v>100000</v>
      </c>
      <c r="H35" s="36">
        <v>534710</v>
      </c>
      <c r="I35" s="36">
        <v>434710</v>
      </c>
      <c r="J35" s="36">
        <v>434710</v>
      </c>
      <c r="K35" s="37">
        <f t="shared" si="1"/>
        <v>4.3471000000000002</v>
      </c>
      <c r="L35" s="38">
        <f t="shared" si="2"/>
        <v>0.81298273830674572</v>
      </c>
    </row>
    <row r="36" spans="1:12" ht="22.5" x14ac:dyDescent="0.2">
      <c r="A36" s="32"/>
      <c r="B36" s="33"/>
      <c r="C36" s="34"/>
      <c r="D36" s="29">
        <v>5660</v>
      </c>
      <c r="E36" s="30" t="s">
        <v>29</v>
      </c>
      <c r="F36" s="35">
        <f t="shared" si="0"/>
        <v>3300000</v>
      </c>
      <c r="G36" s="36">
        <v>3300000</v>
      </c>
      <c r="H36" s="36">
        <v>167724.60999999999</v>
      </c>
      <c r="I36" s="36">
        <v>0</v>
      </c>
      <c r="J36" s="36">
        <v>0</v>
      </c>
      <c r="K36" s="37">
        <f t="shared" si="1"/>
        <v>0</v>
      </c>
      <c r="L36" s="38">
        <f t="shared" si="2"/>
        <v>0</v>
      </c>
    </row>
    <row r="37" spans="1:12" x14ac:dyDescent="0.2">
      <c r="A37" s="32"/>
      <c r="B37" s="33"/>
      <c r="C37" s="34"/>
      <c r="D37" s="29">
        <v>5670</v>
      </c>
      <c r="E37" s="30" t="s">
        <v>50</v>
      </c>
      <c r="F37" s="35">
        <f t="shared" si="0"/>
        <v>0</v>
      </c>
      <c r="G37" s="36">
        <v>0</v>
      </c>
      <c r="H37" s="36">
        <v>800000</v>
      </c>
      <c r="I37" s="36">
        <v>0</v>
      </c>
      <c r="J37" s="36">
        <v>0</v>
      </c>
      <c r="K37" s="37">
        <f t="shared" si="1"/>
        <v>0</v>
      </c>
      <c r="L37" s="38">
        <f t="shared" si="2"/>
        <v>0</v>
      </c>
    </row>
    <row r="38" spans="1:12" ht="22.5" x14ac:dyDescent="0.2">
      <c r="A38" s="32" t="s">
        <v>51</v>
      </c>
      <c r="B38" s="33"/>
      <c r="C38" s="34" t="s">
        <v>52</v>
      </c>
      <c r="D38" s="29">
        <v>5290</v>
      </c>
      <c r="E38" s="30" t="s">
        <v>53</v>
      </c>
      <c r="F38" s="35">
        <f t="shared" si="0"/>
        <v>1000000</v>
      </c>
      <c r="G38" s="36">
        <v>1000000</v>
      </c>
      <c r="H38" s="36">
        <v>2022713.73</v>
      </c>
      <c r="I38" s="36">
        <v>1020175.69</v>
      </c>
      <c r="J38" s="36">
        <v>1020175.69</v>
      </c>
      <c r="K38" s="37">
        <f t="shared" si="1"/>
        <v>1.0201756899999999</v>
      </c>
      <c r="L38" s="38">
        <f t="shared" si="2"/>
        <v>0.50435989773006584</v>
      </c>
    </row>
    <row r="39" spans="1:12" ht="33.75" x14ac:dyDescent="0.2">
      <c r="A39" s="32" t="s">
        <v>54</v>
      </c>
      <c r="B39" s="33"/>
      <c r="C39" s="34" t="s">
        <v>55</v>
      </c>
      <c r="D39" s="29">
        <v>5660</v>
      </c>
      <c r="E39" s="30" t="s">
        <v>29</v>
      </c>
      <c r="F39" s="35">
        <f t="shared" si="0"/>
        <v>0</v>
      </c>
      <c r="G39" s="36">
        <v>0</v>
      </c>
      <c r="H39" s="36">
        <v>3180349.6</v>
      </c>
      <c r="I39" s="36">
        <v>0</v>
      </c>
      <c r="J39" s="36">
        <v>0</v>
      </c>
      <c r="K39" s="37">
        <f t="shared" si="1"/>
        <v>0</v>
      </c>
      <c r="L39" s="38">
        <f t="shared" si="2"/>
        <v>0</v>
      </c>
    </row>
    <row r="40" spans="1:12" ht="33.75" x14ac:dyDescent="0.2">
      <c r="A40" s="32" t="s">
        <v>56</v>
      </c>
      <c r="B40" s="33"/>
      <c r="C40" s="34" t="s">
        <v>57</v>
      </c>
      <c r="D40" s="29">
        <v>5150</v>
      </c>
      <c r="E40" s="30" t="s">
        <v>23</v>
      </c>
      <c r="F40" s="35">
        <f t="shared" si="0"/>
        <v>0</v>
      </c>
      <c r="G40" s="36">
        <v>0</v>
      </c>
      <c r="H40" s="36">
        <v>13476.88</v>
      </c>
      <c r="I40" s="36">
        <v>13476.88</v>
      </c>
      <c r="J40" s="36">
        <v>13476.88</v>
      </c>
      <c r="K40" s="37">
        <f t="shared" si="1"/>
        <v>0</v>
      </c>
      <c r="L40" s="38">
        <f t="shared" si="2"/>
        <v>1</v>
      </c>
    </row>
    <row r="41" spans="1:12" ht="33.75" x14ac:dyDescent="0.2">
      <c r="A41" s="32" t="s">
        <v>58</v>
      </c>
      <c r="B41" s="33"/>
      <c r="C41" s="34" t="s">
        <v>59</v>
      </c>
      <c r="D41" s="29">
        <v>5150</v>
      </c>
      <c r="E41" s="30" t="s">
        <v>23</v>
      </c>
      <c r="F41" s="35">
        <f t="shared" ref="F41:F72" si="3">+G41</f>
        <v>0</v>
      </c>
      <c r="G41" s="36">
        <v>0</v>
      </c>
      <c r="H41" s="36">
        <v>67384.399999999994</v>
      </c>
      <c r="I41" s="36">
        <v>67384.399999999994</v>
      </c>
      <c r="J41" s="36">
        <v>67384.399999999994</v>
      </c>
      <c r="K41" s="37">
        <f t="shared" ref="K41:K72" si="4">IFERROR(J41/G41,0)</f>
        <v>0</v>
      </c>
      <c r="L41" s="38">
        <f t="shared" ref="L41:L69" si="5">IFERROR(J41/H41,0)</f>
        <v>1</v>
      </c>
    </row>
    <row r="42" spans="1:12" x14ac:dyDescent="0.2">
      <c r="A42" s="32"/>
      <c r="B42" s="33"/>
      <c r="C42" s="34"/>
      <c r="D42" s="29">
        <v>5210</v>
      </c>
      <c r="E42" s="30" t="s">
        <v>37</v>
      </c>
      <c r="F42" s="35">
        <f t="shared" si="3"/>
        <v>0</v>
      </c>
      <c r="G42" s="36">
        <v>0</v>
      </c>
      <c r="H42" s="36">
        <v>15530</v>
      </c>
      <c r="I42" s="36">
        <v>8825</v>
      </c>
      <c r="J42" s="36">
        <v>8825</v>
      </c>
      <c r="K42" s="37">
        <f t="shared" si="4"/>
        <v>0</v>
      </c>
      <c r="L42" s="38">
        <f t="shared" si="5"/>
        <v>0.56825499034127491</v>
      </c>
    </row>
    <row r="43" spans="1:12" ht="22.5" x14ac:dyDescent="0.2">
      <c r="A43" s="32" t="s">
        <v>60</v>
      </c>
      <c r="B43" s="33"/>
      <c r="C43" s="34" t="s">
        <v>61</v>
      </c>
      <c r="D43" s="29">
        <v>5110</v>
      </c>
      <c r="E43" s="30" t="s">
        <v>26</v>
      </c>
      <c r="F43" s="35">
        <f t="shared" si="3"/>
        <v>840000</v>
      </c>
      <c r="G43" s="36">
        <v>840000</v>
      </c>
      <c r="H43" s="36">
        <v>567077.18000000005</v>
      </c>
      <c r="I43" s="36">
        <v>567077.18000000005</v>
      </c>
      <c r="J43" s="36">
        <v>567077.18000000005</v>
      </c>
      <c r="K43" s="37">
        <f t="shared" si="4"/>
        <v>0.67509188095238104</v>
      </c>
      <c r="L43" s="38">
        <f t="shared" si="5"/>
        <v>1</v>
      </c>
    </row>
    <row r="44" spans="1:12" x14ac:dyDescent="0.2">
      <c r="A44" s="32"/>
      <c r="B44" s="33"/>
      <c r="C44" s="34"/>
      <c r="D44" s="29">
        <v>5120</v>
      </c>
      <c r="E44" s="30" t="s">
        <v>46</v>
      </c>
      <c r="F44" s="35">
        <f t="shared" si="3"/>
        <v>60000</v>
      </c>
      <c r="G44" s="36">
        <v>60000</v>
      </c>
      <c r="H44" s="36">
        <v>0</v>
      </c>
      <c r="I44" s="36">
        <v>0</v>
      </c>
      <c r="J44" s="36">
        <v>0</v>
      </c>
      <c r="K44" s="37">
        <f t="shared" si="4"/>
        <v>0</v>
      </c>
      <c r="L44" s="38">
        <f t="shared" si="5"/>
        <v>0</v>
      </c>
    </row>
    <row r="45" spans="1:12" ht="22.5" x14ac:dyDescent="0.2">
      <c r="A45" s="32"/>
      <c r="B45" s="33"/>
      <c r="C45" s="34"/>
      <c r="D45" s="29">
        <v>5150</v>
      </c>
      <c r="E45" s="30" t="s">
        <v>23</v>
      </c>
      <c r="F45" s="35">
        <f t="shared" si="3"/>
        <v>80000</v>
      </c>
      <c r="G45" s="36">
        <v>80000</v>
      </c>
      <c r="H45" s="36">
        <v>795135.92</v>
      </c>
      <c r="I45" s="36">
        <v>795135.92</v>
      </c>
      <c r="J45" s="36">
        <v>795135.92</v>
      </c>
      <c r="K45" s="37">
        <f t="shared" si="4"/>
        <v>9.9391990000000003</v>
      </c>
      <c r="L45" s="38">
        <f t="shared" si="5"/>
        <v>1</v>
      </c>
    </row>
    <row r="46" spans="1:12" x14ac:dyDescent="0.2">
      <c r="A46" s="32"/>
      <c r="B46" s="33"/>
      <c r="C46" s="34"/>
      <c r="D46" s="29">
        <v>5190</v>
      </c>
      <c r="E46" s="30" t="s">
        <v>34</v>
      </c>
      <c r="F46" s="35">
        <f t="shared" si="3"/>
        <v>150000</v>
      </c>
      <c r="G46" s="36">
        <v>150000</v>
      </c>
      <c r="H46" s="36">
        <v>0</v>
      </c>
      <c r="I46" s="36">
        <v>0</v>
      </c>
      <c r="J46" s="36">
        <v>0</v>
      </c>
      <c r="K46" s="37">
        <f t="shared" si="4"/>
        <v>0</v>
      </c>
      <c r="L46" s="38">
        <f t="shared" si="5"/>
        <v>0</v>
      </c>
    </row>
    <row r="47" spans="1:12" x14ac:dyDescent="0.2">
      <c r="A47" s="32"/>
      <c r="B47" s="33"/>
      <c r="C47" s="34"/>
      <c r="D47" s="29">
        <v>5230</v>
      </c>
      <c r="E47" s="30" t="s">
        <v>27</v>
      </c>
      <c r="F47" s="35">
        <f t="shared" si="3"/>
        <v>0</v>
      </c>
      <c r="G47" s="36">
        <v>0</v>
      </c>
      <c r="H47" s="36">
        <v>184000</v>
      </c>
      <c r="I47" s="36">
        <v>184000</v>
      </c>
      <c r="J47" s="36">
        <v>184000</v>
      </c>
      <c r="K47" s="37">
        <f t="shared" si="4"/>
        <v>0</v>
      </c>
      <c r="L47" s="38">
        <f t="shared" si="5"/>
        <v>1</v>
      </c>
    </row>
    <row r="48" spans="1:12" x14ac:dyDescent="0.2">
      <c r="A48" s="32"/>
      <c r="B48" s="33"/>
      <c r="C48" s="34"/>
      <c r="D48" s="29">
        <v>5620</v>
      </c>
      <c r="E48" s="30" t="s">
        <v>49</v>
      </c>
      <c r="F48" s="35">
        <f t="shared" si="3"/>
        <v>120000</v>
      </c>
      <c r="G48" s="36">
        <v>120000</v>
      </c>
      <c r="H48" s="36">
        <v>0</v>
      </c>
      <c r="I48" s="36">
        <v>0</v>
      </c>
      <c r="J48" s="36">
        <v>0</v>
      </c>
      <c r="K48" s="37">
        <f t="shared" si="4"/>
        <v>0</v>
      </c>
      <c r="L48" s="38">
        <f t="shared" si="5"/>
        <v>0</v>
      </c>
    </row>
    <row r="49" spans="1:12" x14ac:dyDescent="0.2">
      <c r="A49" s="32"/>
      <c r="B49" s="33"/>
      <c r="C49" s="34"/>
      <c r="D49" s="29">
        <v>5670</v>
      </c>
      <c r="E49" s="30" t="s">
        <v>50</v>
      </c>
      <c r="F49" s="35">
        <f t="shared" si="3"/>
        <v>550000</v>
      </c>
      <c r="G49" s="36">
        <v>550000</v>
      </c>
      <c r="H49" s="36">
        <v>0</v>
      </c>
      <c r="I49" s="36">
        <v>0</v>
      </c>
      <c r="J49" s="36">
        <v>0</v>
      </c>
      <c r="K49" s="37">
        <f t="shared" si="4"/>
        <v>0</v>
      </c>
      <c r="L49" s="38">
        <f t="shared" si="5"/>
        <v>0</v>
      </c>
    </row>
    <row r="50" spans="1:12" ht="22.5" x14ac:dyDescent="0.2">
      <c r="A50" s="32" t="s">
        <v>62</v>
      </c>
      <c r="B50" s="33"/>
      <c r="C50" s="34" t="s">
        <v>63</v>
      </c>
      <c r="D50" s="29">
        <v>5110</v>
      </c>
      <c r="E50" s="30" t="s">
        <v>26</v>
      </c>
      <c r="F50" s="35">
        <f t="shared" si="3"/>
        <v>0</v>
      </c>
      <c r="G50" s="36">
        <v>0</v>
      </c>
      <c r="H50" s="36">
        <v>349324.36</v>
      </c>
      <c r="I50" s="36">
        <v>168009.57</v>
      </c>
      <c r="J50" s="36">
        <v>168009.57</v>
      </c>
      <c r="K50" s="37">
        <f t="shared" si="4"/>
        <v>0</v>
      </c>
      <c r="L50" s="38">
        <f t="shared" si="5"/>
        <v>0.48095577989465155</v>
      </c>
    </row>
    <row r="51" spans="1:12" ht="22.5" x14ac:dyDescent="0.2">
      <c r="A51" s="32"/>
      <c r="B51" s="33"/>
      <c r="C51" s="34"/>
      <c r="D51" s="29">
        <v>5150</v>
      </c>
      <c r="E51" s="30" t="s">
        <v>23</v>
      </c>
      <c r="F51" s="35">
        <f t="shared" si="3"/>
        <v>2145734.46</v>
      </c>
      <c r="G51" s="36">
        <v>2145734.46</v>
      </c>
      <c r="H51" s="36">
        <v>7129118.3600000003</v>
      </c>
      <c r="I51" s="36">
        <v>178750.96</v>
      </c>
      <c r="J51" s="36">
        <v>178750.96</v>
      </c>
      <c r="K51" s="37">
        <f t="shared" si="4"/>
        <v>8.3305256699843469E-2</v>
      </c>
      <c r="L51" s="38">
        <f t="shared" si="5"/>
        <v>2.5073361245190488E-2</v>
      </c>
    </row>
    <row r="52" spans="1:12" x14ac:dyDescent="0.2">
      <c r="A52" s="32"/>
      <c r="B52" s="33"/>
      <c r="C52" s="34"/>
      <c r="D52" s="29">
        <v>5190</v>
      </c>
      <c r="E52" s="30" t="s">
        <v>34</v>
      </c>
      <c r="F52" s="35">
        <f t="shared" si="3"/>
        <v>0</v>
      </c>
      <c r="G52" s="36">
        <v>0</v>
      </c>
      <c r="H52" s="36">
        <v>247916</v>
      </c>
      <c r="I52" s="36">
        <v>75439.13</v>
      </c>
      <c r="J52" s="36">
        <v>46498.400000000001</v>
      </c>
      <c r="K52" s="37">
        <f t="shared" si="4"/>
        <v>0</v>
      </c>
      <c r="L52" s="38">
        <f t="shared" si="5"/>
        <v>0.18755707578373321</v>
      </c>
    </row>
    <row r="53" spans="1:12" x14ac:dyDescent="0.2">
      <c r="A53" s="32"/>
      <c r="B53" s="33"/>
      <c r="C53" s="34"/>
      <c r="D53" s="29">
        <v>5210</v>
      </c>
      <c r="E53" s="30" t="s">
        <v>37</v>
      </c>
      <c r="F53" s="35">
        <f t="shared" si="3"/>
        <v>0</v>
      </c>
      <c r="G53" s="36">
        <v>0</v>
      </c>
      <c r="H53" s="36">
        <v>153134</v>
      </c>
      <c r="I53" s="36">
        <v>0</v>
      </c>
      <c r="J53" s="36">
        <v>0</v>
      </c>
      <c r="K53" s="37">
        <f t="shared" si="4"/>
        <v>0</v>
      </c>
      <c r="L53" s="38">
        <f t="shared" si="5"/>
        <v>0</v>
      </c>
    </row>
    <row r="54" spans="1:12" x14ac:dyDescent="0.2">
      <c r="A54" s="32"/>
      <c r="B54" s="33"/>
      <c r="C54" s="34"/>
      <c r="D54" s="29">
        <v>5230</v>
      </c>
      <c r="E54" s="30" t="s">
        <v>27</v>
      </c>
      <c r="F54" s="35">
        <f t="shared" si="3"/>
        <v>0</v>
      </c>
      <c r="G54" s="36">
        <v>0</v>
      </c>
      <c r="H54" s="36">
        <v>1792024.98</v>
      </c>
      <c r="I54" s="36">
        <v>304948.02</v>
      </c>
      <c r="J54" s="36">
        <v>304948.02</v>
      </c>
      <c r="K54" s="37">
        <f t="shared" si="4"/>
        <v>0</v>
      </c>
      <c r="L54" s="38">
        <f t="shared" si="5"/>
        <v>0.17016951404326966</v>
      </c>
    </row>
    <row r="55" spans="1:12" x14ac:dyDescent="0.2">
      <c r="A55" s="32"/>
      <c r="B55" s="33"/>
      <c r="C55" s="34"/>
      <c r="D55" s="29">
        <v>5650</v>
      </c>
      <c r="E55" s="30" t="s">
        <v>38</v>
      </c>
      <c r="F55" s="35">
        <f t="shared" si="3"/>
        <v>44558.8</v>
      </c>
      <c r="G55" s="36">
        <v>44558.8</v>
      </c>
      <c r="H55" s="36">
        <v>1640405.04</v>
      </c>
      <c r="I55" s="36">
        <v>1591246.24</v>
      </c>
      <c r="J55" s="36">
        <v>1591246.24</v>
      </c>
      <c r="K55" s="37">
        <f t="shared" si="4"/>
        <v>35.711155596649817</v>
      </c>
      <c r="L55" s="38">
        <f t="shared" si="5"/>
        <v>0.97003252318707822</v>
      </c>
    </row>
    <row r="56" spans="1:12" ht="22.5" x14ac:dyDescent="0.2">
      <c r="A56" s="32"/>
      <c r="B56" s="33"/>
      <c r="C56" s="34"/>
      <c r="D56" s="29">
        <v>5660</v>
      </c>
      <c r="E56" s="30" t="s">
        <v>29</v>
      </c>
      <c r="F56" s="35">
        <f t="shared" si="3"/>
        <v>92573.36</v>
      </c>
      <c r="G56" s="36">
        <v>92573.36</v>
      </c>
      <c r="H56" s="36">
        <v>92573.36</v>
      </c>
      <c r="I56" s="36">
        <v>0</v>
      </c>
      <c r="J56" s="36">
        <v>0</v>
      </c>
      <c r="K56" s="37">
        <f t="shared" si="4"/>
        <v>0</v>
      </c>
      <c r="L56" s="38">
        <f t="shared" si="5"/>
        <v>0</v>
      </c>
    </row>
    <row r="57" spans="1:12" x14ac:dyDescent="0.2">
      <c r="A57" s="32"/>
      <c r="B57" s="33"/>
      <c r="C57" s="34"/>
      <c r="D57" s="29">
        <v>5670</v>
      </c>
      <c r="E57" s="30" t="s">
        <v>50</v>
      </c>
      <c r="F57" s="35">
        <f t="shared" si="3"/>
        <v>0</v>
      </c>
      <c r="G57" s="36">
        <v>0</v>
      </c>
      <c r="H57" s="36">
        <v>183198</v>
      </c>
      <c r="I57" s="36">
        <v>0</v>
      </c>
      <c r="J57" s="36">
        <v>0</v>
      </c>
      <c r="K57" s="37">
        <f t="shared" si="4"/>
        <v>0</v>
      </c>
      <c r="L57" s="38">
        <f t="shared" si="5"/>
        <v>0</v>
      </c>
    </row>
    <row r="58" spans="1:12" ht="33.75" x14ac:dyDescent="0.2">
      <c r="A58" s="32" t="s">
        <v>64</v>
      </c>
      <c r="B58" s="33"/>
      <c r="C58" s="34" t="s">
        <v>65</v>
      </c>
      <c r="D58" s="29">
        <v>5150</v>
      </c>
      <c r="E58" s="30" t="s">
        <v>23</v>
      </c>
      <c r="F58" s="35">
        <f t="shared" si="3"/>
        <v>16000</v>
      </c>
      <c r="G58" s="36">
        <v>16000</v>
      </c>
      <c r="H58" s="36">
        <v>0</v>
      </c>
      <c r="I58" s="36">
        <v>0</v>
      </c>
      <c r="J58" s="36">
        <v>0</v>
      </c>
      <c r="K58" s="37">
        <f t="shared" si="4"/>
        <v>0</v>
      </c>
      <c r="L58" s="38">
        <f t="shared" si="5"/>
        <v>0</v>
      </c>
    </row>
    <row r="59" spans="1:12" ht="22.5" x14ac:dyDescent="0.2">
      <c r="A59" s="32" t="s">
        <v>66</v>
      </c>
      <c r="B59" s="33"/>
      <c r="C59" s="34" t="s">
        <v>67</v>
      </c>
      <c r="D59" s="29">
        <v>5110</v>
      </c>
      <c r="E59" s="30" t="s">
        <v>26</v>
      </c>
      <c r="F59" s="35">
        <f t="shared" si="3"/>
        <v>5000</v>
      </c>
      <c r="G59" s="36">
        <v>5000</v>
      </c>
      <c r="H59" s="36">
        <v>13000</v>
      </c>
      <c r="I59" s="36">
        <v>8584</v>
      </c>
      <c r="J59" s="36">
        <v>8584</v>
      </c>
      <c r="K59" s="37">
        <f t="shared" si="4"/>
        <v>1.7168000000000001</v>
      </c>
      <c r="L59" s="38">
        <f t="shared" si="5"/>
        <v>0.66030769230769226</v>
      </c>
    </row>
    <row r="60" spans="1:12" ht="22.5" x14ac:dyDescent="0.2">
      <c r="A60" s="32"/>
      <c r="B60" s="33"/>
      <c r="C60" s="34"/>
      <c r="D60" s="29">
        <v>5660</v>
      </c>
      <c r="E60" s="30" t="s">
        <v>29</v>
      </c>
      <c r="F60" s="35">
        <f t="shared" si="3"/>
        <v>0</v>
      </c>
      <c r="G60" s="36">
        <v>0</v>
      </c>
      <c r="H60" s="36">
        <v>18000</v>
      </c>
      <c r="I60" s="36">
        <v>0</v>
      </c>
      <c r="J60" s="36">
        <v>0</v>
      </c>
      <c r="K60" s="37">
        <f t="shared" si="4"/>
        <v>0</v>
      </c>
      <c r="L60" s="38">
        <f t="shared" si="5"/>
        <v>0</v>
      </c>
    </row>
    <row r="61" spans="1:12" ht="22.5" x14ac:dyDescent="0.2">
      <c r="A61" s="32" t="s">
        <v>68</v>
      </c>
      <c r="B61" s="33"/>
      <c r="C61" s="34" t="s">
        <v>69</v>
      </c>
      <c r="D61" s="29">
        <v>5150</v>
      </c>
      <c r="E61" s="30" t="s">
        <v>23</v>
      </c>
      <c r="F61" s="35">
        <f t="shared" si="3"/>
        <v>0</v>
      </c>
      <c r="G61" s="36">
        <v>0</v>
      </c>
      <c r="H61" s="36">
        <v>22000</v>
      </c>
      <c r="I61" s="36">
        <v>0</v>
      </c>
      <c r="J61" s="36">
        <v>0</v>
      </c>
      <c r="K61" s="37">
        <f t="shared" si="4"/>
        <v>0</v>
      </c>
      <c r="L61" s="38">
        <f t="shared" si="5"/>
        <v>0</v>
      </c>
    </row>
    <row r="62" spans="1:12" ht="33.75" x14ac:dyDescent="0.2">
      <c r="A62" s="32" t="s">
        <v>70</v>
      </c>
      <c r="B62" s="33"/>
      <c r="C62" s="34" t="s">
        <v>71</v>
      </c>
      <c r="D62" s="29">
        <v>5150</v>
      </c>
      <c r="E62" s="30" t="s">
        <v>23</v>
      </c>
      <c r="F62" s="35">
        <f t="shared" si="3"/>
        <v>0</v>
      </c>
      <c r="G62" s="36">
        <v>0</v>
      </c>
      <c r="H62" s="36">
        <v>500000</v>
      </c>
      <c r="I62" s="36">
        <v>0</v>
      </c>
      <c r="J62" s="36">
        <v>0</v>
      </c>
      <c r="K62" s="37">
        <f t="shared" si="4"/>
        <v>0</v>
      </c>
      <c r="L62" s="38">
        <f t="shared" si="5"/>
        <v>0</v>
      </c>
    </row>
    <row r="63" spans="1:12" ht="22.5" x14ac:dyDescent="0.2">
      <c r="A63" s="32"/>
      <c r="B63" s="33"/>
      <c r="C63" s="34"/>
      <c r="D63" s="29">
        <v>5290</v>
      </c>
      <c r="E63" s="30" t="s">
        <v>53</v>
      </c>
      <c r="F63" s="35">
        <f t="shared" si="3"/>
        <v>0</v>
      </c>
      <c r="G63" s="36">
        <v>0</v>
      </c>
      <c r="H63" s="36">
        <v>300000</v>
      </c>
      <c r="I63" s="36">
        <v>151020.4</v>
      </c>
      <c r="J63" s="36">
        <v>151020.4</v>
      </c>
      <c r="K63" s="37">
        <f t="shared" si="4"/>
        <v>0</v>
      </c>
      <c r="L63" s="38">
        <f t="shared" si="5"/>
        <v>0.50340133333333337</v>
      </c>
    </row>
    <row r="64" spans="1:12" ht="33.75" x14ac:dyDescent="0.2">
      <c r="A64" s="32" t="s">
        <v>72</v>
      </c>
      <c r="B64" s="33"/>
      <c r="C64" s="34" t="s">
        <v>73</v>
      </c>
      <c r="D64" s="29">
        <v>5110</v>
      </c>
      <c r="E64" s="30" t="s">
        <v>26</v>
      </c>
      <c r="F64" s="35">
        <f t="shared" si="3"/>
        <v>0</v>
      </c>
      <c r="G64" s="36">
        <v>0</v>
      </c>
      <c r="H64" s="36">
        <v>88084.44</v>
      </c>
      <c r="I64" s="36">
        <v>88084.44</v>
      </c>
      <c r="J64" s="36">
        <v>88084.44</v>
      </c>
      <c r="K64" s="37">
        <f t="shared" si="4"/>
        <v>0</v>
      </c>
      <c r="L64" s="38">
        <f t="shared" si="5"/>
        <v>1</v>
      </c>
    </row>
    <row r="65" spans="1:12" x14ac:dyDescent="0.2">
      <c r="A65" s="32"/>
      <c r="B65" s="33"/>
      <c r="C65" s="34"/>
      <c r="D65" s="29">
        <v>5190</v>
      </c>
      <c r="E65" s="30" t="s">
        <v>34</v>
      </c>
      <c r="F65" s="35">
        <f t="shared" si="3"/>
        <v>0</v>
      </c>
      <c r="G65" s="36">
        <v>0</v>
      </c>
      <c r="H65" s="36">
        <v>200000</v>
      </c>
      <c r="I65" s="36">
        <v>115715.8</v>
      </c>
      <c r="J65" s="36">
        <v>115715.8</v>
      </c>
      <c r="K65" s="37">
        <f t="shared" si="4"/>
        <v>0</v>
      </c>
      <c r="L65" s="38">
        <f t="shared" si="5"/>
        <v>0.57857900000000007</v>
      </c>
    </row>
    <row r="66" spans="1:12" ht="22.5" x14ac:dyDescent="0.2">
      <c r="A66" s="32"/>
      <c r="B66" s="33"/>
      <c r="C66" s="34"/>
      <c r="D66" s="29">
        <v>5290</v>
      </c>
      <c r="E66" s="30" t="s">
        <v>53</v>
      </c>
      <c r="F66" s="35">
        <f t="shared" si="3"/>
        <v>0</v>
      </c>
      <c r="G66" s="36">
        <v>0</v>
      </c>
      <c r="H66" s="36">
        <v>65064.18</v>
      </c>
      <c r="I66" s="36">
        <v>65064.18</v>
      </c>
      <c r="J66" s="36">
        <v>65064.18</v>
      </c>
      <c r="K66" s="37">
        <f t="shared" si="4"/>
        <v>0</v>
      </c>
      <c r="L66" s="38">
        <f t="shared" si="5"/>
        <v>1</v>
      </c>
    </row>
    <row r="67" spans="1:12" x14ac:dyDescent="0.2">
      <c r="A67" s="32"/>
      <c r="B67" s="33"/>
      <c r="C67" s="34"/>
      <c r="D67" s="29">
        <v>5320</v>
      </c>
      <c r="E67" s="30" t="s">
        <v>48</v>
      </c>
      <c r="F67" s="35">
        <f t="shared" si="3"/>
        <v>0</v>
      </c>
      <c r="G67" s="36">
        <v>0</v>
      </c>
      <c r="H67" s="36">
        <v>10489.5</v>
      </c>
      <c r="I67" s="36">
        <v>10489.5</v>
      </c>
      <c r="J67" s="36">
        <v>10489.5</v>
      </c>
      <c r="K67" s="37">
        <f t="shared" si="4"/>
        <v>0</v>
      </c>
      <c r="L67" s="38">
        <f t="shared" si="5"/>
        <v>1</v>
      </c>
    </row>
    <row r="68" spans="1:12" x14ac:dyDescent="0.2">
      <c r="A68" s="32"/>
      <c r="B68" s="33"/>
      <c r="C68" s="34"/>
      <c r="D68" s="29">
        <v>5610</v>
      </c>
      <c r="E68" s="30" t="s">
        <v>74</v>
      </c>
      <c r="F68" s="35">
        <f t="shared" si="3"/>
        <v>25000</v>
      </c>
      <c r="G68" s="36">
        <v>25000</v>
      </c>
      <c r="H68" s="36">
        <v>64376</v>
      </c>
      <c r="I68" s="36">
        <v>39376</v>
      </c>
      <c r="J68" s="36">
        <v>39376</v>
      </c>
      <c r="K68" s="37">
        <f t="shared" si="4"/>
        <v>1.57504</v>
      </c>
      <c r="L68" s="38">
        <f t="shared" si="5"/>
        <v>0.6116565179570026</v>
      </c>
    </row>
    <row r="69" spans="1:12" ht="22.5" x14ac:dyDescent="0.2">
      <c r="A69" s="32"/>
      <c r="B69" s="33"/>
      <c r="C69" s="34"/>
      <c r="D69" s="29">
        <v>5660</v>
      </c>
      <c r="E69" s="30" t="s">
        <v>29</v>
      </c>
      <c r="F69" s="35">
        <f t="shared" si="3"/>
        <v>0</v>
      </c>
      <c r="G69" s="36">
        <v>0</v>
      </c>
      <c r="H69" s="36">
        <v>100000</v>
      </c>
      <c r="I69" s="36">
        <v>0</v>
      </c>
      <c r="J69" s="36">
        <v>0</v>
      </c>
      <c r="K69" s="37">
        <f t="shared" si="4"/>
        <v>0</v>
      </c>
      <c r="L69" s="38">
        <f t="shared" si="5"/>
        <v>0</v>
      </c>
    </row>
    <row r="70" spans="1:12" x14ac:dyDescent="0.2">
      <c r="A70" s="32"/>
      <c r="B70" s="33"/>
      <c r="C70" s="34"/>
      <c r="D70" s="39"/>
      <c r="E70" s="40"/>
      <c r="F70" s="44"/>
      <c r="G70" s="44"/>
      <c r="H70" s="44"/>
      <c r="I70" s="44"/>
      <c r="J70" s="44"/>
      <c r="K70" s="41"/>
      <c r="L70" s="42"/>
    </row>
    <row r="71" spans="1:12" x14ac:dyDescent="0.2">
      <c r="A71" s="32"/>
      <c r="B71" s="33"/>
      <c r="C71" s="27"/>
      <c r="D71" s="43"/>
      <c r="E71" s="27"/>
      <c r="F71" s="27"/>
      <c r="G71" s="27"/>
      <c r="H71" s="27"/>
      <c r="I71" s="27"/>
      <c r="J71" s="27"/>
      <c r="K71" s="27"/>
      <c r="L71" s="28"/>
    </row>
    <row r="72" spans="1:12" ht="13.15" customHeight="1" x14ac:dyDescent="0.2">
      <c r="A72" s="88" t="s">
        <v>14</v>
      </c>
      <c r="B72" s="89"/>
      <c r="C72" s="89"/>
      <c r="D72" s="89"/>
      <c r="E72" s="89"/>
      <c r="F72" s="7">
        <f>SUM(F9:F69)</f>
        <v>20547793.420000002</v>
      </c>
      <c r="G72" s="7">
        <f>SUM(G9:G69)</f>
        <v>20547793.420000002</v>
      </c>
      <c r="H72" s="7">
        <f>SUM(H9:H69)</f>
        <v>45089191.579999991</v>
      </c>
      <c r="I72" s="7">
        <f>SUM(I9:I69)</f>
        <v>9139250.0099999998</v>
      </c>
      <c r="J72" s="7">
        <f>SUM(J9:J69)</f>
        <v>9101930.2800000012</v>
      </c>
      <c r="K72" s="8">
        <f>IFERROR(J72/G72,0)</f>
        <v>0.44296387908692536</v>
      </c>
      <c r="L72" s="9">
        <f>IFERROR(J72/H72,0)</f>
        <v>0.20186501378830007</v>
      </c>
    </row>
    <row r="73" spans="1:12" ht="4.9000000000000004" customHeight="1" x14ac:dyDescent="0.2">
      <c r="A73" s="32"/>
      <c r="B73" s="33"/>
      <c r="C73" s="27"/>
      <c r="D73" s="43"/>
      <c r="E73" s="27"/>
      <c r="F73" s="27"/>
      <c r="G73" s="27"/>
      <c r="H73" s="27"/>
      <c r="I73" s="27"/>
      <c r="J73" s="27"/>
      <c r="K73" s="27"/>
      <c r="L73" s="28"/>
    </row>
    <row r="74" spans="1:12" ht="13.15" customHeight="1" x14ac:dyDescent="0.2">
      <c r="A74" s="90" t="s">
        <v>15</v>
      </c>
      <c r="B74" s="87"/>
      <c r="C74" s="87"/>
      <c r="D74" s="21"/>
      <c r="E74" s="26"/>
      <c r="F74" s="27"/>
      <c r="G74" s="27"/>
      <c r="H74" s="27"/>
      <c r="I74" s="27"/>
      <c r="J74" s="27"/>
      <c r="K74" s="27"/>
      <c r="L74" s="28"/>
    </row>
    <row r="75" spans="1:12" ht="13.15" customHeight="1" x14ac:dyDescent="0.2">
      <c r="A75" s="25"/>
      <c r="B75" s="87" t="s">
        <v>16</v>
      </c>
      <c r="C75" s="87"/>
      <c r="D75" s="21"/>
      <c r="E75" s="26"/>
      <c r="F75" s="27"/>
      <c r="G75" s="27"/>
      <c r="H75" s="27"/>
      <c r="I75" s="27"/>
      <c r="J75" s="27"/>
      <c r="K75" s="27"/>
      <c r="L75" s="28"/>
    </row>
    <row r="76" spans="1:12" ht="6" customHeight="1" x14ac:dyDescent="0.2">
      <c r="A76" s="45"/>
      <c r="B76" s="46"/>
      <c r="C76" s="46"/>
      <c r="D76" s="39"/>
      <c r="E76" s="46"/>
      <c r="F76" s="27"/>
      <c r="G76" s="27"/>
      <c r="H76" s="27"/>
      <c r="I76" s="27"/>
      <c r="J76" s="27"/>
      <c r="K76" s="27"/>
      <c r="L76" s="28"/>
    </row>
    <row r="77" spans="1:12" ht="22.5" x14ac:dyDescent="0.2">
      <c r="A77" s="32" t="s">
        <v>75</v>
      </c>
      <c r="B77" s="33"/>
      <c r="C77" s="27" t="s">
        <v>76</v>
      </c>
      <c r="D77" s="43">
        <v>6220</v>
      </c>
      <c r="E77" s="27" t="s">
        <v>77</v>
      </c>
      <c r="F77" s="35">
        <f>+G77</f>
        <v>0</v>
      </c>
      <c r="G77" s="36">
        <v>0</v>
      </c>
      <c r="H77" s="36">
        <v>3047819.35</v>
      </c>
      <c r="I77" s="36">
        <v>0</v>
      </c>
      <c r="J77" s="36">
        <v>0</v>
      </c>
      <c r="K77" s="37">
        <f>IFERROR(J77/G77,0)</f>
        <v>0</v>
      </c>
      <c r="L77" s="38">
        <f>IFERROR(J77/H77,0)</f>
        <v>0</v>
      </c>
    </row>
    <row r="78" spans="1:12" x14ac:dyDescent="0.2">
      <c r="A78" s="32"/>
      <c r="B78" s="33"/>
      <c r="C78" s="27"/>
      <c r="D78" s="43"/>
      <c r="E78" s="27"/>
      <c r="F78" s="44"/>
      <c r="G78" s="44"/>
      <c r="H78" s="44"/>
      <c r="I78" s="44"/>
      <c r="J78" s="44"/>
      <c r="K78" s="41"/>
      <c r="L78" s="42"/>
    </row>
    <row r="79" spans="1:12" x14ac:dyDescent="0.2">
      <c r="A79" s="47"/>
      <c r="B79" s="48"/>
      <c r="C79" s="49"/>
      <c r="D79" s="50"/>
      <c r="E79" s="49"/>
      <c r="F79" s="49"/>
      <c r="G79" s="49"/>
      <c r="H79" s="49"/>
      <c r="I79" s="49"/>
      <c r="J79" s="49"/>
      <c r="K79" s="49"/>
      <c r="L79" s="51"/>
    </row>
    <row r="80" spans="1:12" x14ac:dyDescent="0.2">
      <c r="A80" s="88" t="s">
        <v>17</v>
      </c>
      <c r="B80" s="89"/>
      <c r="C80" s="89"/>
      <c r="D80" s="89"/>
      <c r="E80" s="89"/>
      <c r="F80" s="7">
        <f>SUM(F77:F77)</f>
        <v>0</v>
      </c>
      <c r="G80" s="7">
        <f>SUM(G77:G77)</f>
        <v>0</v>
      </c>
      <c r="H80" s="7">
        <f>SUM(H77:H77)</f>
        <v>3047819.35</v>
      </c>
      <c r="I80" s="7">
        <f>SUM(I77:I77)</f>
        <v>0</v>
      </c>
      <c r="J80" s="7">
        <f>SUM(J77:J77)</f>
        <v>0</v>
      </c>
      <c r="K80" s="8">
        <f>IFERROR(J80/G80,0)</f>
        <v>0</v>
      </c>
      <c r="L80" s="9">
        <f>IFERROR(J80/H80,0)</f>
        <v>0</v>
      </c>
    </row>
    <row r="81" spans="1:12" x14ac:dyDescent="0.2">
      <c r="A81" s="4"/>
      <c r="B81" s="5"/>
      <c r="C81" s="2"/>
      <c r="D81" s="6"/>
      <c r="E81" s="2"/>
      <c r="F81" s="2"/>
      <c r="G81" s="2"/>
      <c r="H81" s="2"/>
      <c r="I81" s="2"/>
      <c r="J81" s="2"/>
      <c r="K81" s="2"/>
      <c r="L81" s="3"/>
    </row>
    <row r="82" spans="1:12" x14ac:dyDescent="0.2">
      <c r="A82" s="75" t="s">
        <v>18</v>
      </c>
      <c r="B82" s="76"/>
      <c r="C82" s="76"/>
      <c r="D82" s="76"/>
      <c r="E82" s="76"/>
      <c r="F82" s="10">
        <f>+F72+F80</f>
        <v>20547793.420000002</v>
      </c>
      <c r="G82" s="10">
        <f>+G72+G80</f>
        <v>20547793.420000002</v>
      </c>
      <c r="H82" s="10">
        <f>+H72+H80</f>
        <v>48137010.929999992</v>
      </c>
      <c r="I82" s="10">
        <f>+I72+I80</f>
        <v>9139250.0099999998</v>
      </c>
      <c r="J82" s="10">
        <f>+J72+J80</f>
        <v>9101930.2800000012</v>
      </c>
      <c r="K82" s="11">
        <f>IFERROR(J82/G82,0)</f>
        <v>0.44296387908692536</v>
      </c>
      <c r="L82" s="12">
        <f>IFERROR(J82/H82,0)</f>
        <v>0.18908382768585011</v>
      </c>
    </row>
    <row r="83" spans="1:12" x14ac:dyDescent="0.2">
      <c r="A83" s="13"/>
      <c r="B83" s="14"/>
      <c r="C83" s="14"/>
      <c r="D83" s="15"/>
      <c r="E83" s="14"/>
      <c r="F83" s="14"/>
      <c r="G83" s="14"/>
      <c r="H83" s="14"/>
      <c r="I83" s="14"/>
      <c r="J83" s="14"/>
      <c r="K83" s="14"/>
      <c r="L83" s="16"/>
    </row>
    <row r="84" spans="1:12" ht="15" x14ac:dyDescent="0.25">
      <c r="B84" s="17"/>
      <c r="C84" s="18"/>
      <c r="D84" s="19"/>
      <c r="E84" s="18"/>
      <c r="F84" s="18"/>
      <c r="G84" s="18"/>
    </row>
    <row r="85" spans="1:12" x14ac:dyDescent="0.2">
      <c r="C85" s="17" t="s">
        <v>19</v>
      </c>
    </row>
  </sheetData>
  <mergeCells count="22">
    <mergeCell ref="A82:E82"/>
    <mergeCell ref="J3:J5"/>
    <mergeCell ref="K3:L3"/>
    <mergeCell ref="K4:K5"/>
    <mergeCell ref="L4:L5"/>
    <mergeCell ref="A6:C6"/>
    <mergeCell ref="I6:J6"/>
    <mergeCell ref="B7:C7"/>
    <mergeCell ref="A72:E72"/>
    <mergeCell ref="A74:C74"/>
    <mergeCell ref="B75:C75"/>
    <mergeCell ref="A80:E80"/>
    <mergeCell ref="A1:L1"/>
    <mergeCell ref="A2:B5"/>
    <mergeCell ref="C2:C5"/>
    <mergeCell ref="D2:D5"/>
    <mergeCell ref="E2:E5"/>
    <mergeCell ref="F2:L2"/>
    <mergeCell ref="F3:F5"/>
    <mergeCell ref="G3:G5"/>
    <mergeCell ref="H3:H5"/>
    <mergeCell ref="I3:I5"/>
  </mergeCells>
  <pageMargins left="0.11811023622047245" right="0.11811023622047245" top="0.74803149606299213" bottom="0.74803149606299213" header="0.31496062992125984" footer="0.31496062992125984"/>
  <pageSetup paperSize="5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2022-10-19T20:59:06Z</cp:lastPrinted>
  <dcterms:created xsi:type="dcterms:W3CDTF">2020-08-06T19:52:58Z</dcterms:created>
  <dcterms:modified xsi:type="dcterms:W3CDTF">2022-10-19T20:59:15Z</dcterms:modified>
</cp:coreProperties>
</file>