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11745"/>
  </bookViews>
  <sheets>
    <sheet name="PyPI" sheetId="1" r:id="rId1"/>
  </sheets>
  <definedNames>
    <definedName name="_xlnm.Print_Area" localSheetId="0">PyPI!$A$2:$R$21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I19" i="1"/>
  <c r="J17" i="1"/>
  <c r="Q17" i="1" s="1"/>
  <c r="Q16" i="1"/>
  <c r="J16" i="1"/>
  <c r="J15" i="1"/>
  <c r="Q15" i="1" s="1"/>
  <c r="J14" i="1"/>
  <c r="Q14" i="1" s="1"/>
  <c r="J13" i="1"/>
  <c r="Q13" i="1" s="1"/>
  <c r="J12" i="1"/>
  <c r="Q12" i="1" s="1"/>
  <c r="J19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<sst xmlns="http://schemas.openxmlformats.org/spreadsheetml/2006/main" count="43" uniqueCount="39">
  <si>
    <t>PROGRAMAS Y PROYECTOS DE INVERSIÓN</t>
  </si>
  <si>
    <t>Del 1 de Enero al 30 de Septiembre de 2017</t>
  </si>
  <si>
    <t>Ente Público:</t>
  </si>
  <si>
    <t>SISTEMA AVANZADO DE BACHILLERATO Y EDUCACIÓN SUPERIOR EN 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</si>
  <si>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</si>
  <si>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</si>
  <si>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</si>
  <si>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</si>
  <si>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</si>
  <si>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</si>
  <si>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</si>
  <si>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</si>
  <si>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</si>
  <si>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</si>
  <si>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</si>
  <si>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</si>
  <si>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</si>
  <si>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</si>
  <si>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</si>
  <si>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</si>
  <si>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</si>
  <si>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</si>
  <si>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</si>
  <si>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</si>
  <si>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INFRAESTRUCTURA</t>
  </si>
  <si>
    <t>Q0338</t>
  </si>
  <si>
    <t xml:space="preserve">INFRAESTRUCTURA EN PLANTELES DE EDUCACIÓN MEDIA SU          </t>
  </si>
  <si>
    <t>Q0822</t>
  </si>
  <si>
    <t xml:space="preserve">INFRA. MUN. CELAYA                                          </t>
  </si>
  <si>
    <t>Q0824</t>
  </si>
  <si>
    <t xml:space="preserve">INFRA. MUN. SILAO                                           </t>
  </si>
  <si>
    <t>Q1575</t>
  </si>
  <si>
    <t xml:space="preserve">INFRAESTRUCTURA EDUCATIVA EN PLANTELES SABES DEL M          </t>
  </si>
  <si>
    <t>EQUIPAMIENTO</t>
  </si>
  <si>
    <t>Q2270</t>
  </si>
  <si>
    <t xml:space="preserve">EQUIPAMIENTO EN PLANTELES SABES                             </t>
  </si>
  <si>
    <t>Q2312</t>
  </si>
  <si>
    <t xml:space="preserve">FONDOS CONCURSABLES EN PLANTELES SABES                      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</si>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</sst>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164" fontId="3" fillId="3" borderId="12" xfId="1" applyNumberFormat="1" applyFont="1" applyFill="1" applyBorder="1" applyAlignment="1">
      <alignment horizontal="right" wrapText="1"/>
    </xf>
    <xf numFmtId="9" fontId="3" fillId="0" borderId="12" xfId="2" applyFont="1" applyBorder="1"/>
    <xf numFmtId="0" fontId="3" fillId="3" borderId="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164" fontId="3" fillId="3" borderId="12" xfId="0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164" fontId="3" fillId="3" borderId="15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164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20"/>
  <sheetViews>
    <sheetView showGridLines="0" tabSelected="1" zoomScale="85" zoomScaleNormal="85" zoomScaleSheetLayoutView="85" workbookViewId="0">
      <selection activeCell="L25" sqref="L25"/>
    </sheetView>
  </sheetViews>
  <sheetFormatPr baseColWidth="10" defaultColWidth="11.42578125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3.28515625" style="3" customWidth="1"/>
    <col min="7" max="7" width="12.42578125" style="3" customWidth="1"/>
    <col min="8" max="8" width="12.7109375" style="3" customWidth="1"/>
    <col min="9" max="9" width="15.28515625" style="3" customWidth="1"/>
    <col min="10" max="10" width="15.42578125" style="3" bestFit="1" customWidth="1"/>
    <col min="11" max="11" width="18" style="3" bestFit="1" customWidth="1"/>
    <col min="12" max="12" width="16.5703125" style="3" customWidth="1"/>
    <col min="13" max="13" width="18" style="3" customWidth="1"/>
    <col min="14" max="14" width="17.5703125" style="3" customWidth="1"/>
    <col min="15" max="15" width="19.425781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ht="15" x14ac:dyDescent="0.25">
      <c r="B11" s="41"/>
      <c r="C11" s="42"/>
      <c r="D11" s="43"/>
      <c r="E11" s="37"/>
      <c r="F11" s="37"/>
      <c r="G11" s="38"/>
      <c r="H11" s="44">
        <v>0</v>
      </c>
      <c r="I11" s="44"/>
      <c r="J11" s="44"/>
      <c r="K11" s="44"/>
      <c r="L11" s="44"/>
      <c r="M11" s="44"/>
      <c r="N11" s="44"/>
      <c r="O11" s="44"/>
      <c r="P11" s="44"/>
      <c r="Q11" s="45"/>
    </row>
    <row r="12" spans="2:17" ht="38.25" x14ac:dyDescent="0.25">
      <c r="B12" s="41"/>
      <c r="C12" s="42"/>
      <c r="D12" s="43" t="s">
        <v>24</v>
      </c>
      <c r="E12" s="43" t="s">
        <v>25</v>
      </c>
      <c r="F12" s="43" t="s">
        <v>26</v>
      </c>
      <c r="G12" s="43">
        <v>3018</v>
      </c>
      <c r="H12" s="44">
        <v>0</v>
      </c>
      <c r="I12" s="44">
        <v>20573167.649999999</v>
      </c>
      <c r="J12" s="44">
        <f t="shared" ref="J12:J17" si="0">+I12</f>
        <v>20573167.649999999</v>
      </c>
      <c r="K12" s="44">
        <v>15262142.279999999</v>
      </c>
      <c r="L12" s="44">
        <v>8596247.5899999999</v>
      </c>
      <c r="M12" s="44">
        <v>8596247.5899999999</v>
      </c>
      <c r="N12" s="44">
        <v>8596247.5899999999</v>
      </c>
      <c r="O12" s="44">
        <v>11976920.060000001</v>
      </c>
      <c r="P12" s="44">
        <v>0</v>
      </c>
      <c r="Q12" s="45">
        <f t="shared" ref="Q12:Q17" si="1">+L12/J12</f>
        <v>0.41783782333587316</v>
      </c>
    </row>
    <row r="13" spans="2:17" ht="15" x14ac:dyDescent="0.25">
      <c r="B13" s="41"/>
      <c r="C13" s="46"/>
      <c r="D13" s="43" t="s">
        <v>24</v>
      </c>
      <c r="E13" s="43" t="s">
        <v>27</v>
      </c>
      <c r="F13" s="43" t="s">
        <v>28</v>
      </c>
      <c r="G13" s="43">
        <v>3018</v>
      </c>
      <c r="H13" s="44">
        <v>0</v>
      </c>
      <c r="I13" s="44">
        <v>2301954.42</v>
      </c>
      <c r="J13" s="44">
        <f t="shared" si="0"/>
        <v>2301954.42</v>
      </c>
      <c r="K13" s="44">
        <v>2301954.42</v>
      </c>
      <c r="L13" s="44">
        <v>1575529.86</v>
      </c>
      <c r="M13" s="44">
        <v>1575529.86</v>
      </c>
      <c r="N13" s="44">
        <v>1575529.86</v>
      </c>
      <c r="O13" s="44">
        <v>726424.56</v>
      </c>
      <c r="P13" s="44">
        <v>0</v>
      </c>
      <c r="Q13" s="45">
        <f t="shared" si="1"/>
        <v>0.68443138852419161</v>
      </c>
    </row>
    <row r="14" spans="2:17" ht="15" x14ac:dyDescent="0.25">
      <c r="B14" s="41"/>
      <c r="C14" s="42"/>
      <c r="D14" s="43" t="s">
        <v>24</v>
      </c>
      <c r="E14" s="43" t="s">
        <v>29</v>
      </c>
      <c r="F14" s="43" t="s">
        <v>30</v>
      </c>
      <c r="G14" s="43">
        <v>3018</v>
      </c>
      <c r="H14" s="44">
        <v>0</v>
      </c>
      <c r="I14" s="44">
        <v>2887852.12</v>
      </c>
      <c r="J14" s="44">
        <f t="shared" si="0"/>
        <v>2887852.12</v>
      </c>
      <c r="K14" s="44">
        <v>2887852.12</v>
      </c>
      <c r="L14" s="44">
        <v>157454.91</v>
      </c>
      <c r="M14" s="44">
        <v>157454.91</v>
      </c>
      <c r="N14" s="44">
        <v>157454.91</v>
      </c>
      <c r="O14" s="44">
        <v>2730397.21</v>
      </c>
      <c r="P14" s="44">
        <v>0</v>
      </c>
      <c r="Q14" s="45">
        <f t="shared" si="1"/>
        <v>5.4523190058637767E-2</v>
      </c>
    </row>
    <row r="15" spans="2:17" ht="51" x14ac:dyDescent="0.25">
      <c r="B15" s="41"/>
      <c r="C15" s="42"/>
      <c r="D15" s="43" t="s">
        <v>24</v>
      </c>
      <c r="E15" s="43" t="s">
        <v>31</v>
      </c>
      <c r="F15" s="43" t="s">
        <v>32</v>
      </c>
      <c r="G15" s="43">
        <v>3018</v>
      </c>
      <c r="H15" s="44">
        <v>0</v>
      </c>
      <c r="I15" s="44">
        <v>4006259.27</v>
      </c>
      <c r="J15" s="44">
        <f t="shared" si="0"/>
        <v>4006259.27</v>
      </c>
      <c r="K15" s="44">
        <v>3532899.76</v>
      </c>
      <c r="L15" s="44">
        <v>2043715.14</v>
      </c>
      <c r="M15" s="44">
        <v>2043715.14</v>
      </c>
      <c r="N15" s="44">
        <v>2043715.14</v>
      </c>
      <c r="O15" s="44">
        <v>1962544.13</v>
      </c>
      <c r="P15" s="44">
        <v>0</v>
      </c>
      <c r="Q15" s="45">
        <f t="shared" si="1"/>
        <v>0.51013052382902813</v>
      </c>
    </row>
    <row r="16" spans="2:17" ht="25.5" x14ac:dyDescent="0.25">
      <c r="B16" s="41"/>
      <c r="C16" s="42"/>
      <c r="D16" s="43" t="s">
        <v>33</v>
      </c>
      <c r="E16" s="43" t="s">
        <v>34</v>
      </c>
      <c r="F16" s="43" t="s">
        <v>35</v>
      </c>
      <c r="G16" s="43">
        <v>3018</v>
      </c>
      <c r="H16" s="44">
        <v>0</v>
      </c>
      <c r="I16" s="44">
        <v>62612672.670000002</v>
      </c>
      <c r="J16" s="44">
        <f t="shared" si="0"/>
        <v>62612672.670000002</v>
      </c>
      <c r="K16" s="44">
        <v>52464505.700000003</v>
      </c>
      <c r="L16" s="44">
        <v>18035377.350000001</v>
      </c>
      <c r="M16" s="44">
        <v>18035377.350000001</v>
      </c>
      <c r="N16" s="44">
        <v>17871469.350000001</v>
      </c>
      <c r="O16" s="44">
        <v>44577295.32</v>
      </c>
      <c r="P16" s="44">
        <v>0</v>
      </c>
      <c r="Q16" s="45">
        <f t="shared" si="1"/>
        <v>0.28804675764370308</v>
      </c>
    </row>
    <row r="17" spans="1:17" ht="33.75" customHeight="1" x14ac:dyDescent="0.25">
      <c r="B17" s="47"/>
      <c r="C17" s="46"/>
      <c r="D17" s="43" t="s">
        <v>33</v>
      </c>
      <c r="E17" s="43" t="s">
        <v>36</v>
      </c>
      <c r="F17" s="43" t="s">
        <v>37</v>
      </c>
      <c r="G17" s="43">
        <v>3018</v>
      </c>
      <c r="H17" s="44">
        <v>0</v>
      </c>
      <c r="I17" s="44">
        <v>18744380.489999998</v>
      </c>
      <c r="J17" s="44">
        <f t="shared" si="0"/>
        <v>18744380.489999998</v>
      </c>
      <c r="K17" s="44">
        <v>15686822.9</v>
      </c>
      <c r="L17" s="44">
        <v>4844412.29</v>
      </c>
      <c r="M17" s="44">
        <v>4844412.29</v>
      </c>
      <c r="N17" s="44">
        <v>4844412.29</v>
      </c>
      <c r="O17" s="48">
        <v>13899968.199999999</v>
      </c>
      <c r="P17" s="44">
        <v>0</v>
      </c>
      <c r="Q17" s="45">
        <f t="shared" si="1"/>
        <v>0.25844611362773295</v>
      </c>
    </row>
    <row r="18" spans="1:17" ht="15" x14ac:dyDescent="0.25">
      <c r="B18" s="49"/>
      <c r="C18" s="50"/>
      <c r="D18" s="51"/>
      <c r="E18" s="52"/>
      <c r="F18" s="52"/>
      <c r="G18" s="53"/>
      <c r="H18" s="54"/>
      <c r="I18" s="54"/>
      <c r="J18" s="54"/>
      <c r="K18" s="54"/>
      <c r="L18" s="54"/>
      <c r="M18" s="54"/>
      <c r="N18" s="54"/>
      <c r="O18" s="54"/>
      <c r="P18" s="44"/>
      <c r="Q18" s="45"/>
    </row>
    <row r="19" spans="1:17" s="63" customFormat="1" x14ac:dyDescent="0.2">
      <c r="A19" s="55"/>
      <c r="B19" s="56"/>
      <c r="C19" s="57" t="s">
        <v>38</v>
      </c>
      <c r="D19" s="58"/>
      <c r="E19" s="59">
        <v>0</v>
      </c>
      <c r="F19" s="59">
        <v>0</v>
      </c>
      <c r="G19" s="59">
        <v>0</v>
      </c>
      <c r="H19" s="60">
        <v>0</v>
      </c>
      <c r="I19" s="60">
        <f t="shared" ref="I19:O19" si="2">SUM(I11:I18)</f>
        <v>111126286.61999999</v>
      </c>
      <c r="J19" s="60">
        <f t="shared" si="2"/>
        <v>111126286.61999999</v>
      </c>
      <c r="K19" s="60">
        <f t="shared" si="2"/>
        <v>92136177.180000007</v>
      </c>
      <c r="L19" s="60">
        <f t="shared" si="2"/>
        <v>35252737.140000001</v>
      </c>
      <c r="M19" s="60">
        <f t="shared" si="2"/>
        <v>35252737.140000001</v>
      </c>
      <c r="N19" s="60">
        <f t="shared" si="2"/>
        <v>35088829.140000001</v>
      </c>
      <c r="O19" s="60">
        <f t="shared" si="2"/>
        <v>75873549.480000004</v>
      </c>
      <c r="P19" s="61"/>
      <c r="Q19" s="62"/>
    </row>
    <row r="20" spans="1:17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mergeCells count="12">
    <mergeCell ref="P7:Q7"/>
    <mergeCell ref="B10:D10"/>
    <mergeCell ref="C19:D19"/>
    <mergeCell ref="P19:Q19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39370078740157483" bottom="0.74803149606299213" header="0.31496062992125984" footer="0.31496062992125984"/>
  <pageSetup scale="45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2017-11-23T19:26:27Z</cp:lastPrinted>
  <dcterms:created xsi:type="dcterms:W3CDTF">2017-11-23T19:25:28Z</dcterms:created>
  <dcterms:modified xsi:type="dcterms:W3CDTF">2017-11-23T19:26:45Z</dcterms:modified>
</cp:coreProperties>
</file>