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D:\CF JEFATURA DE CONTABILIDAD\CONTABILIDAD 2022\ESTADOS FINANCIEROS 2022\EFs Cuarto Trim2022\LEY CONTABLE 4to Trim2022\"/>
    </mc:Choice>
  </mc:AlternateContent>
  <xr:revisionPtr revIDLastSave="0" documentId="13_ncr:1_{3EB7500D-A4D3-4C57-8438-4BE897F70DF6}" xr6:coauthVersionLast="36" xr6:coauthVersionMax="36" xr10:uidLastSave="{00000000-0000-0000-0000-000000000000}"/>
  <bookViews>
    <workbookView xWindow="0" yWindow="0" windowWidth="28800" windowHeight="12225" activeTab="6" xr2:uid="{463A238A-9A5B-43F5-B899-98D9DBFE344B}"/>
  </bookViews>
  <sheets>
    <sheet name="Notas_ESF" sheetId="1" r:id="rId1"/>
    <sheet name="Notas_ACT" sheetId="2" r:id="rId2"/>
    <sheet name="Notas_VHP" sheetId="3" r:id="rId3"/>
    <sheet name="Notas_EFE" sheetId="4" r:id="rId4"/>
    <sheet name="Conciliacion_Ig" sheetId="5" r:id="rId5"/>
    <sheet name="Conciliacion_Eg" sheetId="6" r:id="rId6"/>
    <sheet name="Memoria" sheetId="7" r:id="rId7"/>
  </sheets>
  <externalReferences>
    <externalReference r:id="rId8"/>
  </externalReferences>
  <definedNames>
    <definedName name="_xlnm.Print_Area" localSheetId="5">Conciliacion_Eg!$A$1:$D$48</definedName>
    <definedName name="_xlnm.Print_Area" localSheetId="4">Conciliacion_Ig!$A$1:$D$24</definedName>
    <definedName name="_xlnm.Print_Area" localSheetId="6">Memoria!$A$1:$K$54</definedName>
    <definedName name="_xlnm.Print_Area" localSheetId="1">Notas_ACT!$A$1:$F$228</definedName>
    <definedName name="_xlnm.Print_Area" localSheetId="3">Notas_EFE!$A$1:$E$131</definedName>
    <definedName name="_xlnm.Print_Area" localSheetId="0">Notas_ESF!$A$1:$I$159</definedName>
    <definedName name="_xlnm.Print_Area" localSheetId="2">Notas_VHP!$A$1:$F$32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7" l="1"/>
  <c r="F49" i="7"/>
  <c r="F48" i="7"/>
  <c r="F47" i="7"/>
  <c r="F46" i="7"/>
  <c r="D46" i="7"/>
  <c r="F45" i="7"/>
  <c r="F44" i="7"/>
  <c r="F43" i="7"/>
  <c r="F42" i="7"/>
  <c r="F41" i="7"/>
  <c r="F40" i="7"/>
  <c r="F39" i="7"/>
  <c r="E39"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H3" i="7"/>
  <c r="H2" i="7"/>
  <c r="H1" i="7"/>
  <c r="C30" i="6"/>
  <c r="H22" i="6"/>
  <c r="C7" i="6"/>
  <c r="C39" i="6" s="1"/>
  <c r="C15" i="5"/>
  <c r="C7" i="5"/>
  <c r="C20" i="5" s="1"/>
  <c r="D117" i="4"/>
  <c r="C117" i="4"/>
  <c r="D115" i="4"/>
  <c r="D114" i="4" s="1"/>
  <c r="C115" i="4"/>
  <c r="C114" i="4" s="1"/>
  <c r="D112" i="4"/>
  <c r="D111" i="4" s="1"/>
  <c r="C112" i="4"/>
  <c r="C111" i="4" s="1"/>
  <c r="D106" i="4"/>
  <c r="C106" i="4"/>
  <c r="D105" i="4"/>
  <c r="C105" i="4"/>
  <c r="D99" i="4"/>
  <c r="C99" i="4"/>
  <c r="D97" i="4"/>
  <c r="C97" i="4"/>
  <c r="D96" i="4"/>
  <c r="C96" i="4"/>
  <c r="D87" i="4"/>
  <c r="D85" i="4"/>
  <c r="D83" i="4"/>
  <c r="D77" i="4"/>
  <c r="D74" i="4"/>
  <c r="D65" i="4"/>
  <c r="D64" i="4"/>
  <c r="C64" i="4"/>
  <c r="C49" i="4" s="1"/>
  <c r="D61" i="4"/>
  <c r="C61" i="4"/>
  <c r="D59" i="4"/>
  <c r="C59" i="4"/>
  <c r="D57" i="4"/>
  <c r="C57" i="4"/>
  <c r="D55" i="4"/>
  <c r="C55" i="4"/>
  <c r="D53" i="4"/>
  <c r="C53" i="4"/>
  <c r="D52" i="4"/>
  <c r="C52" i="4"/>
  <c r="D50" i="4"/>
  <c r="C50" i="4"/>
  <c r="D49" i="4"/>
  <c r="D127" i="4" s="1"/>
  <c r="D28" i="4"/>
  <c r="C28" i="4"/>
  <c r="D20" i="4"/>
  <c r="D43" i="4" s="1"/>
  <c r="C20" i="4"/>
  <c r="C43" i="4" s="1"/>
  <c r="D15" i="4"/>
  <c r="C15" i="4"/>
  <c r="E3" i="4"/>
  <c r="E2" i="4"/>
  <c r="E1" i="4"/>
  <c r="E3" i="3"/>
  <c r="E2" i="3"/>
  <c r="E1" i="3"/>
  <c r="C76" i="2"/>
  <c r="C61" i="2"/>
  <c r="C40" i="2"/>
  <c r="C37" i="2"/>
  <c r="C31" i="2"/>
  <c r="C11" i="2" s="1"/>
  <c r="C28" i="2"/>
  <c r="C22" i="2"/>
  <c r="C12" i="2"/>
  <c r="E3" i="2"/>
  <c r="E2" i="2"/>
  <c r="E1" i="2"/>
  <c r="C153" i="1"/>
  <c r="C141" i="1"/>
  <c r="G127" i="1"/>
  <c r="F127" i="1"/>
  <c r="E127" i="1"/>
  <c r="G117" i="1"/>
  <c r="F117" i="1"/>
  <c r="E117" i="1"/>
  <c r="C110" i="1"/>
  <c r="E86" i="1"/>
  <c r="D86" i="1"/>
  <c r="C86" i="1"/>
  <c r="E80" i="1"/>
  <c r="D80" i="1"/>
  <c r="C80" i="1"/>
  <c r="C46" i="1"/>
  <c r="C37" i="1"/>
  <c r="H3" i="1"/>
  <c r="H2" i="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Figueroa Ramirez</author>
  </authors>
  <commentList>
    <comment ref="B116" authorId="0" shapeId="0" xr:uid="{B237B6E5-CD79-40C4-9BB1-3C13B63DDF97}">
      <text>
        <r>
          <rPr>
            <b/>
            <sz val="9"/>
            <color indexed="81"/>
            <rFont val="Tahoma"/>
            <family val="2"/>
          </rPr>
          <t xml:space="preserve">Cuentas de ingreso (resultado deudora) que no implico una entrada de efectivo
</t>
        </r>
        <r>
          <rPr>
            <sz val="9"/>
            <color indexed="81"/>
            <rFont val="Tahoma"/>
            <family val="2"/>
          </rPr>
          <t xml:space="preserve">
</t>
        </r>
      </text>
    </comment>
  </commentList>
</comments>
</file>

<file path=xl/sharedStrings.xml><?xml version="1.0" encoding="utf-8"?>
<sst xmlns="http://schemas.openxmlformats.org/spreadsheetml/2006/main" count="774" uniqueCount="531">
  <si>
    <t>SISTEMA AVANZADO DE BACHILLERATO Y EDUCACION SUPERIOR EN EL ESTADO DE GUANAJUATO</t>
  </si>
  <si>
    <t>Ejercicio:</t>
  </si>
  <si>
    <t>NOTAS A LOS ESTADOS FINANCIEROS</t>
  </si>
  <si>
    <t>Periodicidad:</t>
  </si>
  <si>
    <t>Correspondiente del 1 de Enero al 31 de Diciembre de 2022</t>
  </si>
  <si>
    <t>Corte:</t>
  </si>
  <si>
    <t>Notas</t>
  </si>
  <si>
    <t>NOTAS DE DESGLOSE</t>
  </si>
  <si>
    <t>I) Notas al Estado de Situación Financiera</t>
  </si>
  <si>
    <t>ESF-01 FONDOS CON AFECTACIÓN ESPECÍFICA E INVERSIONES FINANCIERAS</t>
  </si>
  <si>
    <t>Cuenta</t>
  </si>
  <si>
    <t>Nombre de la Cuenta</t>
  </si>
  <si>
    <t>Monto</t>
  </si>
  <si>
    <t>Tipo</t>
  </si>
  <si>
    <t>Monto parcial</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</si>
  <si>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</si>
  <si>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</si>
  <si>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</si>
  <si>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</si>
  <si>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</si>
  <si>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</si>
  <si>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</si>
  <si>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</si>
  <si>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</si>
  <si>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</si>
  <si>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</si>
  <si>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</si>
  <si>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</si>
  <si>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</si>
  <si>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</si>
  <si>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</si>
  <si>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</si>
  <si>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</si>
  <si>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</si>
  <si>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</si>
  <si>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</si>
  <si>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</si>
  <si>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t>
  </si>
  <si>
    <t>Otros Derechos a Recibir Bienes o Servicios a Corto Plazo</t>
  </si>
  <si>
    <t>*** LA CUENTA DE ANTICIPOS A CONTRATISTAS CON VENCIMIENTO MAYOR A 365 DIAS, SE DEBE A UNA RECISIÓN DE CONTRATOS EN LA OBRAS DEL BACHILLERATO EL GALOMO</t>
  </si>
  <si>
    <t>EN VIRTUD DE QUE EL CONTRATISTA INCUMPLIO CON EL CONTRATO EL CUAL FUE REALIZADO POR INIFEG AHORA SICOM YA QUE EL SABES NO ES EJECUTOR DE OBRA</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</si>
  <si>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</si>
  <si>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</si>
  <si>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</si>
  <si>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</si>
  <si>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</si>
  <si>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</si>
  <si>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</si>
  <si>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</si>
  <si>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</si>
  <si>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</si>
  <si>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</si>
  <si>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</si>
  <si>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</si>
  <si>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</si>
  <si>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</si>
  <si>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</si>
  <si>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</si>
  <si>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</si>
  <si>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</si>
  <si>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</si>
  <si>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</si>
  <si>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</si>
  <si>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</si>
  <si>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</si>
  <si>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</si>
  <si>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</si>
  <si>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</si>
  <si>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</si>
  <si>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</si>
  <si>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</si>
  <si>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</si>
  <si>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</si>
  <si>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</si>
  <si>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</si>
  <si>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</si>
  <si>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</si>
  <si>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</si>
  <si>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</si>
  <si>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</si>
  <si>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</si>
  <si>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</si>
  <si>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</si>
  <si>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</si>
  <si>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</si>
  <si>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</si>
  <si>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</si>
  <si>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</si>
  <si>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</si>
  <si>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</si>
  <si>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</si>
  <si>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</si>
  <si>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</si>
  <si>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</si>
  <si>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</si>
  <si>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</si>
  <si>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</si>
  <si>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</si>
  <si>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</si>
  <si>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</si>
  <si>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</si>
  <si>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</si>
  <si>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</si>
  <si>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</si>
  <si>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</si>
  <si>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 CIRCULANTE Y NO CIRCULANTE</t>
  </si>
  <si>
    <t>Otros Activos Circulantes</t>
  </si>
  <si>
    <t>Valores en Garantía</t>
  </si>
  <si>
    <t>Bienes en Garantía (excluye depósitos de fondos</t>
  </si>
  <si>
    <t>Bienes Derivados de Embargos, Decomisos, Aseguramientos y Dación en Pago</t>
  </si>
  <si>
    <t>Adquisición con Fondos de Terceros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</si>
  <si>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</si>
  <si>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</si>
  <si>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</si>
  <si>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</si>
  <si>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</si>
  <si>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</si>
  <si>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</si>
  <si>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</si>
  <si>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</si>
  <si>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</si>
  <si>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</si>
  <si>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</si>
  <si>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</si>
  <si>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</si>
  <si>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</si>
  <si>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</si>
  <si>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</si>
  <si>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</si>
  <si>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</si>
  <si>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</si>
  <si>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</si>
  <si>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</si>
  <si>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</si>
  <si>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</si>
  <si>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</si>
  <si>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</si>
  <si>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</si>
  <si>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</si>
  <si>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</si>
  <si>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</si>
  <si>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</si>
  <si>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</si>
  <si>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</si>
  <si>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</si>
  <si>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</si>
  <si>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</si>
  <si>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</si>
  <si>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</si>
  <si>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</si>
  <si>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</si>
  <si>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</si>
  <si>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</si>
  <si>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</si>
  <si>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</si>
  <si>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</si>
  <si>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Bajo protesta de decir verdad declaramos que los Estados Financieros y sus notas, son razonablemente correctos y son responsabilidad del emisor.</t>
  </si>
  <si>
    <t>II) Notas al Estado de Situación Financiera</t>
  </si>
  <si>
    <t>ACT-01 INGRESOS DE GESTION</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</si>
  <si>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</si>
  <si>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</si>
  <si>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</si>
  <si>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</si>
  <si>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</si>
  <si>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</si>
  <si>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</si>
  <si>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</si>
  <si>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</si>
  <si>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</si>
  <si>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</si>
  <si>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</si>
  <si>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</si>
  <si>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</si>
  <si>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</si>
  <si>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</si>
  <si>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</si>
  <si>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</si>
  <si>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</si>
  <si>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</si>
  <si>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</si>
  <si>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</si>
  <si>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</si>
  <si>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</si>
  <si>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</si>
  <si>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</si>
  <si>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</si>
  <si>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</si>
  <si>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</si>
  <si>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</si>
  <si>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</si>
  <si>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</si>
  <si>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</si>
  <si>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</si>
  <si>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</si>
  <si>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</si>
  <si>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</si>
  <si>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</si>
  <si>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</si>
  <si>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</si>
  <si>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</si>
  <si>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</si>
  <si>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</si>
  <si>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</si>
  <si>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</si>
  <si>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</si>
  <si>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</si>
  <si>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</si>
  <si>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</si>
  <si>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</si>
  <si>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</si>
  <si>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</si>
  <si>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</si>
  <si>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</si>
  <si>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</si>
  <si>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</si>
  <si>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</si>
  <si>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</si>
  <si>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</si>
  <si>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</si>
  <si>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</si>
  <si>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</si>
  <si>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</si>
  <si>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</si>
  <si>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</si>
  <si>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</si>
  <si>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</si>
  <si>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</si>
  <si>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</si>
  <si>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</si>
  <si>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</si>
  <si>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</si>
  <si>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</si>
  <si>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</si>
  <si>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</si>
  <si>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</si>
  <si>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</si>
  <si>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</si>
  <si>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</si>
  <si>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</si>
  <si>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</si>
  <si>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</si>
  <si>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</si>
  <si>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</si>
  <si>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</si>
  <si>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</si>
  <si>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</si>
  <si>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</si>
  <si>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</si>
  <si>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</si>
  <si>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</si>
  <si>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</si>
  <si>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</si>
  <si>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</si>
  <si>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</si>
  <si>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</si>
  <si>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</si>
  <si>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</si>
  <si>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</si>
  <si>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</si>
  <si>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</si>
  <si>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</si>
  <si>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</si>
  <si>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</si>
  <si>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</si>
  <si>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</si>
  <si>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</si>
  <si>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</si>
  <si>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</si>
  <si>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</si>
  <si>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</si>
  <si>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</si>
  <si>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</si>
  <si>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</si>
  <si>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</si>
  <si>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</si>
  <si>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</si>
  <si>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</si>
  <si>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</si>
  <si>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</si>
  <si>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</si>
  <si>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</si>
  <si>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</si>
  <si>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</si>
  <si>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</si>
  <si>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</si>
  <si>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</si>
  <si>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</si>
  <si>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</si>
  <si>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</si>
  <si>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</si>
  <si>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</si>
  <si>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</si>
  <si>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</si>
  <si>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</si>
  <si>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</si>
  <si>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</si>
  <si>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</si>
  <si>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</si>
  <si>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</si>
  <si>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</si>
  <si>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</si>
  <si>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</si>
  <si>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</si>
  <si>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</si>
  <si>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</si>
  <si>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</si>
  <si>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</si>
  <si>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</si>
  <si>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</si>
  <si>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</si>
  <si>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</si>
  <si>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</si>
  <si>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</si>
  <si>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</si>
  <si>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</si>
  <si>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</si>
  <si>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</si>
  <si>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</si>
  <si>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</si>
  <si>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</si>
  <si>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</si>
  <si>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</si>
  <si>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</si>
  <si>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</si>
  <si>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</si>
  <si>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</si>
  <si>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</si>
  <si>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</si>
  <si>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</si>
  <si>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</si>
  <si>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</si>
  <si>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</si>
  <si>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</si>
  <si>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</si>
  <si>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</si>
  <si>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</si>
  <si>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</si>
  <si>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</si>
  <si>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</si>
  <si>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</si>
  <si>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</si>
  <si>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</si>
  <si>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</si>
  <si>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</si>
  <si>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</si>
  <si>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</si>
  <si>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</si>
  <si>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</si>
  <si>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</si>
  <si>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</si>
  <si>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</si>
  <si>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</si>
  <si>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</si>
  <si>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</si>
  <si>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</si>
  <si>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</si>
  <si>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</si>
  <si>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</si>
  <si>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</si>
  <si>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</si>
  <si>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</si>
  <si>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</si>
  <si>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</si>
  <si>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</si>
  <si>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</si>
  <si>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 xml:space="preserve">   </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</si>
  <si>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</si>
  <si>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</si>
  <si>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</si>
  <si>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</si>
  <si>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</si>
  <si>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</si>
  <si>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</si>
  <si>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</si>
  <si>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</si>
  <si>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</si>
  <si>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</si>
  <si>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</si>
  <si>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</si>
  <si>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</si>
  <si>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</si>
  <si>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</si>
  <si>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</si>
  <si>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</si>
  <si>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</si>
  <si>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</si>
  <si>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</si>
  <si>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</si>
  <si>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</si>
  <si>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</si>
  <si>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Amortización gastos pagados por anticipado CP</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</si>
  <si>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</si>
  <si>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</si>
  <si>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</si>
  <si>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</si>
  <si>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</si>
  <si>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</si>
  <si>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</si>
  <si>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</si>
  <si>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</si>
  <si>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</si>
  <si>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</si>
  <si>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</si>
  <si>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</si>
  <si>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Ingresos (Patrimonio Capital)</t>
  </si>
  <si>
    <t xml:space="preserve">Estatal </t>
  </si>
  <si>
    <t>Municipal</t>
  </si>
  <si>
    <t>Convenio Federal</t>
  </si>
  <si>
    <t>Aportaciones Federales</t>
  </si>
  <si>
    <t>(-) Movimientos de partidas (o rubros) que afectan al efectivo (gasto)</t>
  </si>
  <si>
    <t>Gastos pagados por anticipado LP</t>
  </si>
  <si>
    <t>(-) Movimientos de partidas (o rubros) que no afectan al efectivo (Ingreso)</t>
  </si>
  <si>
    <t xml:space="preserve">OTROS INGRESO Y BENEFICIOS </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</si>
  <si>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</si>
  <si>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</si>
  <si>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</si>
  <si>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</si>
  <si>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</si>
  <si>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</si>
  <si>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</si>
  <si>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</si>
  <si>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</si>
  <si>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</si>
  <si>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</si>
  <si>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</si>
  <si>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</si>
  <si>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</si>
  <si>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</si>
  <si>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</si>
  <si>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</si>
  <si>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</si>
  <si>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</si>
  <si>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</si>
  <si>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</si>
  <si>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</si>
  <si>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</si>
  <si>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</si>
  <si>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</si>
  <si>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</si>
  <si>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</si>
  <si>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</si>
  <si>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</si>
  <si>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</si>
  <si>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</si>
  <si>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</si>
  <si>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</si>
  <si>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</si>
  <si>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</si>
  <si>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</si>
  <si>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</si>
  <si>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</si>
  <si>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</si>
  <si>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</si>
  <si>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</si>
  <si>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</si>
  <si>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</si>
  <si>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</si>
  <si>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</si>
  <si>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</si>
  <si>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</si>
  <si>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</si>
  <si>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</si>
  <si>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</si>
  <si>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</si>
  <si>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</si>
  <si>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</si>
  <si>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</si>
  <si>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</si>
  <si>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</si>
  <si>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</si>
  <si>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</si>
  <si>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</si>
  <si>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</si>
  <si>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</si>
  <si>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</si>
  <si>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</si>
  <si>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</si>
  <si>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</si>
  <si>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</si>
  <si>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</si>
  <si>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</si>
  <si>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</si>
  <si>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</si>
  <si>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</si>
  <si>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</si>
  <si>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</si>
  <si>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</si>
  <si>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</si>
  <si>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</si>
  <si>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</si>
  <si>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</si>
  <si>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</si>
  <si>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</si>
  <si>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</si>
  <si>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</si>
  <si>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</si>
  <si>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</si>
  <si>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</si>
  <si>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</si>
  <si>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</si>
  <si>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</si>
  <si>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</si>
  <si>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</si>
  <si>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</si>
  <si>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</si>
  <si>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</si>
  <si>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</si>
  <si>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</si>
  <si>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</si>
  <si>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</si>
  <si>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</si>
  <si>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</si>
  <si>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</si>
  <si>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</si>
  <si>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Compra de Divisas</t>
  </si>
  <si>
    <t>Divisas por Compra (Acreedora</t>
  </si>
  <si>
    <t>Crédito Simple Disponible 2020</t>
  </si>
  <si>
    <t>Disposición de Crédito Simple 2020</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</si>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</sst>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quot; &quot;"/>
    <numFmt numFmtId="166" formatCode="_-* #,##0_-;\-* #,##0_-;_-* &quot;-&quot;??_-;_-@_-"/>
    <numFmt numFmtId="167" formatCode="#,##0.000000000"/>
  </numFmts>
  <fonts count="20" x14ac:knownFonts="1">
    <font>
      <sz val="11"/>
      <color theme="1"/>
      <name val="Calibri"/>
      <family val="2"/>
      <scheme val="minor"/>
    </font>
    <font>
      <sz val="11"/>
      <color theme="1"/>
      <name val="Calibri"/>
      <family val="2"/>
      <scheme val="minor"/>
    </font>
    <font>
      <sz val="11"/>
      <color rgb="FF000000"/>
      <name val="Calibri"/>
      <family val="2"/>
    </font>
    <font>
      <b/>
      <sz val="10"/>
      <name val="Arial"/>
      <family val="2"/>
    </font>
    <font>
      <b/>
      <sz val="8"/>
      <color rgb="FF000000"/>
      <name val="Arial"/>
      <family val="2"/>
    </font>
    <font>
      <b/>
      <sz val="8"/>
      <name val="Arial"/>
      <family val="2"/>
    </font>
    <font>
      <sz val="10"/>
      <color indexed="8"/>
      <name val="Arial"/>
      <family val="2"/>
    </font>
    <font>
      <b/>
      <sz val="10"/>
      <color rgb="FF2B956F"/>
      <name val="Arial"/>
      <family val="2"/>
    </font>
    <font>
      <b/>
      <sz val="10"/>
      <color theme="4" tint="-0.499984740745262"/>
      <name val="Arial"/>
      <family val="2"/>
    </font>
    <font>
      <sz val="10"/>
      <color theme="0"/>
      <name val="Arial"/>
      <family val="2"/>
    </font>
    <font>
      <b/>
      <sz val="10"/>
      <color theme="1"/>
      <name val="Arial"/>
      <family val="2"/>
    </font>
    <font>
      <sz val="10"/>
      <color rgb="FF000000"/>
      <name val="Arial"/>
      <family val="2"/>
    </font>
    <font>
      <sz val="10"/>
      <name val="Arial"/>
      <family val="2"/>
    </font>
    <font>
      <b/>
      <sz val="10"/>
      <color rgb="FF000000"/>
      <name val="Arial"/>
      <family val="2"/>
    </font>
    <font>
      <sz val="10"/>
      <color theme="1"/>
      <name val="Arial"/>
      <family val="2"/>
    </font>
    <font>
      <sz val="11"/>
      <color indexed="8"/>
      <name val="Calibri"/>
      <family val="2"/>
    </font>
    <font>
      <b/>
      <sz val="9"/>
      <color indexed="81"/>
      <name val="Tahoma"/>
      <family val="2"/>
    </font>
    <font>
      <sz val="9"/>
      <color indexed="81"/>
      <name val="Tahoma"/>
      <family val="2"/>
    </font>
    <font>
      <b/>
      <sz val="10"/>
      <color indexed="8"/>
      <name val="Arial"/>
      <family val="2"/>
    </font>
    <font>
      <sz val="10"/>
      <color rgb="FFFF0000"/>
      <name val="Arial"/>
      <family val="2"/>
    </font>
  </fonts>
  <fills count="6">
    <fill>
      <patternFill patternType="none"/>
    </fill>
    <fill>
      <patternFill patternType="gray125"/>
    </fill>
    <fill>
      <patternFill patternType="solid">
        <fgColor theme="0" tint="-0.249977111117893"/>
        <bgColor rgb="FF000000"/>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5" fillId="0" borderId="0" applyFont="0" applyFill="0" applyBorder="0" applyAlignment="0" applyProtection="0"/>
    <xf numFmtId="0" fontId="1" fillId="0" borderId="0"/>
    <xf numFmtId="164" fontId="15" fillId="0" borderId="0" applyFont="0" applyFill="0" applyBorder="0" applyAlignment="0" applyProtection="0"/>
    <xf numFmtId="164" fontId="1" fillId="0" borderId="0" applyFont="0" applyFill="0" applyBorder="0" applyAlignment="0" applyProtection="0"/>
  </cellStyleXfs>
  <cellXfs count="264">
    <xf numFmtId="0" fontId="0" fillId="0" borderId="0" xfId="0"/>
    <xf numFmtId="0" fontId="3" fillId="2" borderId="0" xfId="2" applyFont="1" applyFill="1" applyAlignment="1">
      <alignment horizontal="center" vertical="center"/>
    </xf>
    <xf numFmtId="0" fontId="3" fillId="2" borderId="0" xfId="2" applyFont="1" applyFill="1" applyAlignment="1">
      <alignment vertical="center"/>
    </xf>
    <xf numFmtId="0" fontId="4" fillId="2" borderId="0" xfId="3" applyFont="1" applyFill="1" applyAlignment="1">
      <alignment horizontal="right" vertical="center"/>
    </xf>
    <xf numFmtId="0" fontId="5" fillId="2" borderId="0" xfId="3" applyFont="1" applyFill="1" applyAlignment="1">
      <alignment horizontal="left" vertical="center"/>
    </xf>
    <xf numFmtId="0" fontId="3" fillId="3" borderId="0" xfId="0" applyFont="1" applyFill="1" applyBorder="1" applyAlignment="1">
      <alignment vertical="center"/>
    </xf>
    <xf numFmtId="0" fontId="6" fillId="4" borderId="0" xfId="0" applyFont="1" applyFill="1"/>
    <xf numFmtId="0" fontId="7" fillId="3" borderId="0" xfId="2" applyFont="1" applyFill="1" applyAlignment="1">
      <alignment horizontal="center" vertical="center"/>
    </xf>
    <xf numFmtId="0" fontId="7" fillId="3" borderId="0" xfId="2" applyFont="1" applyFill="1"/>
    <xf numFmtId="0" fontId="8" fillId="3" borderId="0" xfId="0" applyFont="1" applyFill="1" applyAlignment="1">
      <alignment horizontal="left" vertical="center"/>
    </xf>
    <xf numFmtId="0" fontId="3" fillId="3" borderId="0" xfId="0" applyNumberFormat="1" applyFont="1" applyFill="1" applyBorder="1" applyAlignment="1" applyProtection="1">
      <protection locked="0"/>
    </xf>
    <xf numFmtId="0" fontId="6" fillId="3" borderId="0" xfId="0" applyFont="1" applyFill="1" applyBorder="1"/>
    <xf numFmtId="0" fontId="9" fillId="3" borderId="0" xfId="0" applyFont="1" applyFill="1" applyBorder="1"/>
    <xf numFmtId="0" fontId="9" fillId="3" borderId="0" xfId="0" applyFont="1" applyFill="1"/>
    <xf numFmtId="0" fontId="10" fillId="3" borderId="0" xfId="0" applyFont="1" applyFill="1" applyAlignment="1">
      <alignment horizontal="justify" vertical="center"/>
    </xf>
    <xf numFmtId="0" fontId="10" fillId="0" borderId="0" xfId="2" applyFont="1" applyFill="1"/>
    <xf numFmtId="0" fontId="7" fillId="0" borderId="0" xfId="2" applyFont="1" applyFill="1"/>
    <xf numFmtId="0" fontId="10" fillId="2" borderId="1" xfId="2" applyFont="1" applyFill="1" applyBorder="1"/>
    <xf numFmtId="0" fontId="0" fillId="3" borderId="0" xfId="0" applyFill="1"/>
    <xf numFmtId="0" fontId="11" fillId="3" borderId="2" xfId="2" applyFont="1" applyFill="1" applyBorder="1" applyAlignment="1">
      <alignment horizontal="center"/>
    </xf>
    <xf numFmtId="0" fontId="11" fillId="3" borderId="3" xfId="2" applyFont="1" applyFill="1" applyBorder="1"/>
    <xf numFmtId="4" fontId="11" fillId="3" borderId="2" xfId="2" applyNumberFormat="1" applyFont="1" applyFill="1" applyBorder="1"/>
    <xf numFmtId="0" fontId="11" fillId="3" borderId="2" xfId="2" applyFont="1" applyFill="1" applyBorder="1"/>
    <xf numFmtId="0" fontId="11" fillId="3" borderId="4" xfId="2" applyFont="1" applyFill="1" applyBorder="1"/>
    <xf numFmtId="0" fontId="11" fillId="3" borderId="5" xfId="2" applyFont="1" applyFill="1" applyBorder="1" applyAlignment="1">
      <alignment horizontal="center"/>
    </xf>
    <xf numFmtId="0" fontId="11" fillId="3" borderId="0" xfId="2" applyFont="1" applyFill="1" applyBorder="1"/>
    <xf numFmtId="4" fontId="11" fillId="3" borderId="5" xfId="2" applyNumberFormat="1" applyFont="1" applyFill="1" applyBorder="1"/>
    <xf numFmtId="0" fontId="11" fillId="3" borderId="5" xfId="2" applyFont="1" applyFill="1" applyBorder="1"/>
    <xf numFmtId="0" fontId="11" fillId="3" borderId="6" xfId="2" applyFont="1" applyFill="1" applyBorder="1"/>
    <xf numFmtId="0" fontId="11" fillId="3" borderId="7" xfId="2" applyFont="1" applyFill="1" applyBorder="1" applyAlignment="1">
      <alignment horizontal="center"/>
    </xf>
    <xf numFmtId="0" fontId="11" fillId="3" borderId="8" xfId="2" applyFont="1" applyFill="1" applyBorder="1"/>
    <xf numFmtId="4" fontId="11" fillId="3" borderId="7" xfId="2" applyNumberFormat="1" applyFont="1" applyFill="1" applyBorder="1"/>
    <xf numFmtId="0" fontId="11" fillId="3" borderId="7" xfId="2" applyFont="1" applyFill="1" applyBorder="1"/>
    <xf numFmtId="0" fontId="11" fillId="3" borderId="9" xfId="2" applyFont="1" applyFill="1" applyBorder="1"/>
    <xf numFmtId="0" fontId="11" fillId="3" borderId="0" xfId="2" applyFont="1" applyFill="1"/>
    <xf numFmtId="0" fontId="11" fillId="3" borderId="1" xfId="2" applyFont="1" applyFill="1" applyBorder="1" applyAlignment="1">
      <alignment horizontal="center"/>
    </xf>
    <xf numFmtId="0" fontId="11" fillId="3" borderId="1" xfId="2" applyFont="1" applyFill="1" applyBorder="1"/>
    <xf numFmtId="4" fontId="11" fillId="3" borderId="1" xfId="2" applyNumberFormat="1" applyFont="1" applyFill="1" applyBorder="1"/>
    <xf numFmtId="0" fontId="10" fillId="3" borderId="0" xfId="2" applyFont="1" applyFill="1"/>
    <xf numFmtId="4" fontId="11" fillId="3" borderId="4" xfId="2" applyNumberFormat="1" applyFont="1" applyFill="1" applyBorder="1"/>
    <xf numFmtId="4" fontId="11" fillId="3" borderId="10" xfId="2" applyNumberFormat="1" applyFont="1" applyFill="1" applyBorder="1"/>
    <xf numFmtId="0" fontId="11" fillId="3" borderId="10" xfId="2" applyFont="1" applyFill="1" applyBorder="1"/>
    <xf numFmtId="4" fontId="11" fillId="3" borderId="6" xfId="2" applyNumberFormat="1" applyFont="1" applyFill="1" applyBorder="1"/>
    <xf numFmtId="4" fontId="11" fillId="3" borderId="11" xfId="2" applyNumberFormat="1" applyFont="1" applyFill="1" applyBorder="1"/>
    <xf numFmtId="0" fontId="11" fillId="3" borderId="11" xfId="2" applyFont="1" applyFill="1" applyBorder="1"/>
    <xf numFmtId="4" fontId="11" fillId="3" borderId="9" xfId="2" applyNumberFormat="1" applyFont="1" applyFill="1" applyBorder="1"/>
    <xf numFmtId="4" fontId="11" fillId="3" borderId="12" xfId="2" applyNumberFormat="1" applyFont="1" applyFill="1" applyBorder="1"/>
    <xf numFmtId="0" fontId="11" fillId="3" borderId="12" xfId="2" applyFont="1" applyFill="1" applyBorder="1"/>
    <xf numFmtId="4" fontId="6" fillId="4" borderId="0" xfId="0" applyNumberFormat="1" applyFont="1" applyFill="1"/>
    <xf numFmtId="0" fontId="9" fillId="4" borderId="0" xfId="0" applyFont="1" applyFill="1"/>
    <xf numFmtId="0" fontId="11" fillId="0" borderId="13" xfId="2" applyFont="1" applyBorder="1" applyAlignment="1">
      <alignment horizontal="center"/>
    </xf>
    <xf numFmtId="0" fontId="11" fillId="0" borderId="13" xfId="2" applyFont="1" applyBorder="1"/>
    <xf numFmtId="4" fontId="11" fillId="0" borderId="13" xfId="2" applyNumberFormat="1" applyFont="1" applyBorder="1"/>
    <xf numFmtId="0" fontId="11" fillId="0" borderId="1" xfId="2" applyFont="1" applyBorder="1"/>
    <xf numFmtId="4" fontId="11" fillId="0" borderId="1" xfId="2" applyNumberFormat="1" applyFont="1" applyBorder="1"/>
    <xf numFmtId="0" fontId="11" fillId="3" borderId="0" xfId="2" applyFont="1" applyFill="1" applyBorder="1" applyAlignment="1">
      <alignment horizontal="center"/>
    </xf>
    <xf numFmtId="4" fontId="11" fillId="3" borderId="0" xfId="2" applyNumberFormat="1" applyFont="1" applyFill="1" applyBorder="1"/>
    <xf numFmtId="4" fontId="11" fillId="3" borderId="0" xfId="2" applyNumberFormat="1" applyFont="1" applyFill="1"/>
    <xf numFmtId="0" fontId="10" fillId="2" borderId="13" xfId="2" applyFont="1" applyFill="1" applyBorder="1"/>
    <xf numFmtId="0" fontId="6" fillId="3" borderId="0" xfId="0" applyFont="1" applyFill="1"/>
    <xf numFmtId="4" fontId="6" fillId="3" borderId="0" xfId="0" applyNumberFormat="1" applyFont="1" applyFill="1"/>
    <xf numFmtId="0" fontId="8" fillId="3" borderId="0" xfId="0" applyFont="1" applyFill="1" applyAlignment="1">
      <alignment horizontal="left" vertical="center"/>
    </xf>
    <xf numFmtId="0" fontId="10" fillId="3" borderId="0" xfId="4" applyFont="1" applyFill="1"/>
    <xf numFmtId="0" fontId="7" fillId="3" borderId="0" xfId="4" applyFont="1" applyFill="1"/>
    <xf numFmtId="0" fontId="10" fillId="2" borderId="1" xfId="4" applyFont="1" applyFill="1" applyBorder="1"/>
    <xf numFmtId="0" fontId="12" fillId="3" borderId="2" xfId="4" applyFont="1" applyFill="1" applyBorder="1" applyAlignment="1">
      <alignment horizontal="center" vertical="center"/>
    </xf>
    <xf numFmtId="0" fontId="12" fillId="3" borderId="4" xfId="4" applyFont="1" applyFill="1" applyBorder="1"/>
    <xf numFmtId="4" fontId="12" fillId="3" borderId="4" xfId="4" applyNumberFormat="1" applyFont="1" applyFill="1" applyBorder="1"/>
    <xf numFmtId="9" fontId="12" fillId="3" borderId="3" xfId="1" applyFont="1" applyFill="1" applyBorder="1"/>
    <xf numFmtId="0" fontId="11" fillId="3" borderId="10" xfId="4" applyFont="1" applyFill="1" applyBorder="1"/>
    <xf numFmtId="0" fontId="12" fillId="3" borderId="5" xfId="4" applyFont="1" applyFill="1" applyBorder="1" applyAlignment="1">
      <alignment horizontal="center" vertical="center"/>
    </xf>
    <xf numFmtId="0" fontId="12" fillId="3" borderId="6" xfId="4" applyFont="1" applyFill="1" applyBorder="1"/>
    <xf numFmtId="4" fontId="12" fillId="3" borderId="6" xfId="4" applyNumberFormat="1" applyFont="1" applyFill="1" applyBorder="1"/>
    <xf numFmtId="9" fontId="12" fillId="3" borderId="0" xfId="1" applyFont="1" applyFill="1" applyBorder="1"/>
    <xf numFmtId="0" fontId="11" fillId="3" borderId="11" xfId="4" applyFont="1" applyFill="1" applyBorder="1"/>
    <xf numFmtId="0" fontId="12" fillId="3" borderId="6" xfId="4" applyFont="1" applyFill="1" applyBorder="1" applyAlignment="1">
      <alignment wrapText="1"/>
    </xf>
    <xf numFmtId="0" fontId="12" fillId="3" borderId="6" xfId="4" applyFont="1" applyFill="1" applyBorder="1" applyAlignment="1"/>
    <xf numFmtId="0" fontId="12" fillId="3" borderId="7" xfId="4" applyFont="1" applyFill="1" applyBorder="1" applyAlignment="1">
      <alignment horizontal="center" vertical="center"/>
    </xf>
    <xf numFmtId="0" fontId="12" fillId="3" borderId="9" xfId="4" applyFont="1" applyFill="1" applyBorder="1" applyAlignment="1">
      <alignment wrapText="1"/>
    </xf>
    <xf numFmtId="4" fontId="12" fillId="3" borderId="9" xfId="4" applyNumberFormat="1" applyFont="1" applyFill="1" applyBorder="1"/>
    <xf numFmtId="9" fontId="12" fillId="3" borderId="8" xfId="1" applyFont="1" applyFill="1" applyBorder="1"/>
    <xf numFmtId="0" fontId="11" fillId="3" borderId="12" xfId="4" applyFont="1" applyFill="1" applyBorder="1"/>
    <xf numFmtId="0" fontId="12" fillId="3" borderId="0" xfId="4" applyFont="1" applyFill="1" applyAlignment="1">
      <alignment horizontal="center" vertical="center"/>
    </xf>
    <xf numFmtId="0" fontId="12" fillId="3" borderId="0" xfId="4" applyFont="1" applyFill="1" applyAlignment="1">
      <alignment wrapText="1"/>
    </xf>
    <xf numFmtId="4" fontId="12" fillId="3" borderId="0" xfId="4" applyNumberFormat="1" applyFont="1" applyFill="1"/>
    <xf numFmtId="9" fontId="12" fillId="3" borderId="0" xfId="1" applyFont="1" applyFill="1"/>
    <xf numFmtId="0" fontId="11" fillId="3" borderId="0" xfId="4" applyFont="1" applyFill="1"/>
    <xf numFmtId="0" fontId="10" fillId="0" borderId="0" xfId="4" applyFont="1" applyFill="1"/>
    <xf numFmtId="0" fontId="7" fillId="0" borderId="0" xfId="4" applyFont="1" applyFill="1"/>
    <xf numFmtId="0" fontId="12" fillId="3" borderId="4" xfId="4" applyFont="1" applyFill="1" applyBorder="1" applyAlignment="1">
      <alignment wrapText="1"/>
    </xf>
    <xf numFmtId="0" fontId="12" fillId="3" borderId="2" xfId="4" applyFont="1" applyFill="1" applyBorder="1" applyAlignment="1">
      <alignment horizontal="center"/>
    </xf>
    <xf numFmtId="0" fontId="12" fillId="3" borderId="2" xfId="4" applyFont="1" applyFill="1" applyBorder="1"/>
    <xf numFmtId="0" fontId="12" fillId="3" borderId="10" xfId="4" applyFont="1" applyFill="1" applyBorder="1"/>
    <xf numFmtId="0" fontId="12" fillId="3" borderId="5" xfId="4" applyFont="1" applyFill="1" applyBorder="1" applyAlignment="1">
      <alignment horizontal="center"/>
    </xf>
    <xf numFmtId="0" fontId="12" fillId="3" borderId="5" xfId="4" applyFont="1" applyFill="1" applyBorder="1"/>
    <xf numFmtId="0" fontId="12" fillId="3" borderId="11" xfId="4" applyFont="1" applyFill="1" applyBorder="1"/>
    <xf numFmtId="0" fontId="12" fillId="3" borderId="7" xfId="4" applyFont="1" applyFill="1" applyBorder="1" applyAlignment="1">
      <alignment horizontal="center"/>
    </xf>
    <xf numFmtId="0" fontId="12" fillId="3" borderId="7" xfId="4" applyFont="1" applyFill="1" applyBorder="1"/>
    <xf numFmtId="0" fontId="12" fillId="3" borderId="12" xfId="4" applyFont="1" applyFill="1" applyBorder="1"/>
    <xf numFmtId="9" fontId="12" fillId="3" borderId="10" xfId="4" applyNumberFormat="1" applyFont="1" applyFill="1" applyBorder="1"/>
    <xf numFmtId="9" fontId="12" fillId="3" borderId="11" xfId="4" applyNumberFormat="1" applyFont="1" applyFill="1" applyBorder="1"/>
    <xf numFmtId="0" fontId="11" fillId="3" borderId="0" xfId="5" applyFont="1" applyFill="1"/>
    <xf numFmtId="0" fontId="11" fillId="0" borderId="0" xfId="2" applyFont="1"/>
    <xf numFmtId="0" fontId="11" fillId="0" borderId="0" xfId="2" applyFont="1" applyFill="1"/>
    <xf numFmtId="0" fontId="10" fillId="0" borderId="0" xfId="5" applyFont="1" applyFill="1"/>
    <xf numFmtId="0" fontId="7" fillId="0" borderId="0" xfId="5" applyFont="1" applyFill="1"/>
    <xf numFmtId="0" fontId="10" fillId="2" borderId="1" xfId="5" applyFont="1" applyFill="1" applyBorder="1"/>
    <xf numFmtId="0" fontId="11" fillId="3" borderId="2" xfId="5" applyFont="1" applyFill="1" applyBorder="1" applyAlignment="1">
      <alignment horizontal="center"/>
    </xf>
    <xf numFmtId="0" fontId="11" fillId="3" borderId="4" xfId="5" applyFont="1" applyFill="1" applyBorder="1"/>
    <xf numFmtId="4" fontId="11" fillId="3" borderId="4" xfId="5" applyNumberFormat="1" applyFont="1" applyFill="1" applyBorder="1"/>
    <xf numFmtId="0" fontId="11" fillId="3" borderId="10" xfId="5" applyFont="1" applyFill="1" applyBorder="1"/>
    <xf numFmtId="0" fontId="11" fillId="3" borderId="5" xfId="5" applyFont="1" applyFill="1" applyBorder="1" applyAlignment="1">
      <alignment horizontal="center"/>
    </xf>
    <xf numFmtId="0" fontId="11" fillId="3" borderId="6" xfId="5" applyFont="1" applyFill="1" applyBorder="1"/>
    <xf numFmtId="4" fontId="11" fillId="3" borderId="6" xfId="5" applyNumberFormat="1" applyFont="1" applyFill="1" applyBorder="1"/>
    <xf numFmtId="0" fontId="11" fillId="3" borderId="11" xfId="5" applyFont="1" applyFill="1" applyBorder="1"/>
    <xf numFmtId="0" fontId="11" fillId="3" borderId="7" xfId="5" applyFont="1" applyFill="1" applyBorder="1" applyAlignment="1">
      <alignment horizontal="center"/>
    </xf>
    <xf numFmtId="0" fontId="11" fillId="3" borderId="9" xfId="5" applyFont="1" applyFill="1" applyBorder="1"/>
    <xf numFmtId="4" fontId="11" fillId="3" borderId="9" xfId="5" applyNumberFormat="1" applyFont="1" applyFill="1" applyBorder="1"/>
    <xf numFmtId="0" fontId="11" fillId="3" borderId="12" xfId="5" applyFont="1" applyFill="1" applyBorder="1"/>
    <xf numFmtId="0" fontId="11" fillId="3" borderId="2" xfId="5" applyFont="1" applyFill="1" applyBorder="1"/>
    <xf numFmtId="0" fontId="11" fillId="3" borderId="5" xfId="5" applyFont="1" applyFill="1" applyBorder="1"/>
    <xf numFmtId="0" fontId="11" fillId="3" borderId="7" xfId="5" applyFont="1" applyFill="1" applyBorder="1"/>
    <xf numFmtId="0" fontId="11" fillId="0" borderId="0" xfId="5" applyFont="1"/>
    <xf numFmtId="0" fontId="10" fillId="3" borderId="0" xfId="5" applyFont="1" applyFill="1"/>
    <xf numFmtId="0" fontId="7" fillId="3" borderId="0" xfId="5" applyFont="1" applyFill="1"/>
    <xf numFmtId="0" fontId="10" fillId="2" borderId="1" xfId="5" applyFont="1" applyFill="1" applyBorder="1" applyAlignment="1">
      <alignment horizontal="center"/>
    </xf>
    <xf numFmtId="4" fontId="11" fillId="3" borderId="10" xfId="5" applyNumberFormat="1" applyFont="1" applyFill="1" applyBorder="1"/>
    <xf numFmtId="4" fontId="11" fillId="3" borderId="11" xfId="5" applyNumberFormat="1" applyFont="1" applyFill="1" applyBorder="1"/>
    <xf numFmtId="0" fontId="13" fillId="3" borderId="7" xfId="5" applyFont="1" applyFill="1" applyBorder="1" applyAlignment="1">
      <alignment horizontal="center"/>
    </xf>
    <xf numFmtId="0" fontId="13" fillId="3" borderId="7" xfId="5" applyFont="1" applyFill="1" applyBorder="1"/>
    <xf numFmtId="4" fontId="13" fillId="3" borderId="9" xfId="5" applyNumberFormat="1" applyFont="1" applyFill="1" applyBorder="1"/>
    <xf numFmtId="4" fontId="13" fillId="3" borderId="12" xfId="5" applyNumberFormat="1" applyFont="1" applyFill="1" applyBorder="1"/>
    <xf numFmtId="0" fontId="10" fillId="2" borderId="1" xfId="5" applyFont="1" applyFill="1" applyBorder="1" applyAlignment="1">
      <alignment horizontal="center" vertical="center"/>
    </xf>
    <xf numFmtId="0" fontId="13" fillId="3" borderId="2" xfId="5" applyFont="1" applyFill="1" applyBorder="1" applyAlignment="1">
      <alignment horizontal="center"/>
    </xf>
    <xf numFmtId="0" fontId="13" fillId="3" borderId="4" xfId="5" applyFont="1" applyFill="1" applyBorder="1"/>
    <xf numFmtId="4" fontId="13" fillId="3" borderId="4" xfId="5" applyNumberFormat="1" applyFont="1" applyFill="1" applyBorder="1"/>
    <xf numFmtId="4" fontId="13" fillId="3" borderId="10" xfId="5" applyNumberFormat="1" applyFont="1" applyFill="1" applyBorder="1"/>
    <xf numFmtId="0" fontId="13" fillId="3" borderId="5" xfId="5" applyFont="1" applyFill="1" applyBorder="1" applyAlignment="1">
      <alignment horizontal="center"/>
    </xf>
    <xf numFmtId="0" fontId="13" fillId="3" borderId="6" xfId="5" applyFont="1" applyFill="1" applyBorder="1"/>
    <xf numFmtId="4" fontId="13" fillId="3" borderId="6" xfId="5" applyNumberFormat="1" applyFont="1" applyFill="1" applyBorder="1"/>
    <xf numFmtId="4" fontId="13" fillId="3" borderId="11" xfId="5" applyNumberFormat="1" applyFont="1" applyFill="1" applyBorder="1"/>
    <xf numFmtId="0" fontId="14" fillId="3" borderId="0" xfId="0" applyFont="1" applyFill="1"/>
    <xf numFmtId="0" fontId="13" fillId="3" borderId="0" xfId="5" applyFont="1" applyFill="1"/>
    <xf numFmtId="0" fontId="14" fillId="3" borderId="7" xfId="0" applyFont="1" applyFill="1" applyBorder="1"/>
    <xf numFmtId="0" fontId="13" fillId="3" borderId="9" xfId="5" applyFont="1" applyFill="1" applyBorder="1" applyAlignment="1">
      <alignment horizontal="left" indent="1"/>
    </xf>
    <xf numFmtId="0" fontId="13" fillId="3" borderId="6" xfId="5" applyFont="1" applyFill="1" applyBorder="1" applyAlignment="1">
      <alignment horizontal="left" indent="1"/>
    </xf>
    <xf numFmtId="4" fontId="11" fillId="3" borderId="0" xfId="5" applyNumberFormat="1" applyFont="1" applyFill="1"/>
    <xf numFmtId="0" fontId="13" fillId="3" borderId="5" xfId="6" applyFont="1" applyFill="1" applyBorder="1" applyAlignment="1">
      <alignment horizontal="center"/>
    </xf>
    <xf numFmtId="0" fontId="13" fillId="3" borderId="6" xfId="6" applyFont="1" applyFill="1" applyBorder="1" applyAlignment="1"/>
    <xf numFmtId="4" fontId="13" fillId="3" borderId="6" xfId="7" applyNumberFormat="1" applyFont="1" applyFill="1" applyBorder="1"/>
    <xf numFmtId="4" fontId="13" fillId="3" borderId="11" xfId="7" applyNumberFormat="1" applyFont="1" applyFill="1" applyBorder="1"/>
    <xf numFmtId="0" fontId="11" fillId="3" borderId="5" xfId="6" applyFont="1" applyFill="1" applyBorder="1" applyAlignment="1">
      <alignment horizontal="center"/>
    </xf>
    <xf numFmtId="0" fontId="11" fillId="3" borderId="6" xfId="6" applyFont="1" applyFill="1" applyBorder="1"/>
    <xf numFmtId="4" fontId="11" fillId="3" borderId="6" xfId="7" applyNumberFormat="1" applyFont="1" applyFill="1" applyBorder="1"/>
    <xf numFmtId="4" fontId="11" fillId="3" borderId="11" xfId="7" applyNumberFormat="1" applyFont="1" applyFill="1" applyBorder="1"/>
    <xf numFmtId="165" fontId="9" fillId="3" borderId="0" xfId="0" applyNumberFormat="1" applyFont="1" applyFill="1"/>
    <xf numFmtId="0" fontId="3" fillId="3" borderId="6" xfId="5" applyFont="1" applyFill="1" applyBorder="1"/>
    <xf numFmtId="0" fontId="3" fillId="3" borderId="6" xfId="6" applyFont="1" applyFill="1" applyBorder="1"/>
    <xf numFmtId="4" fontId="13" fillId="3" borderId="6" xfId="8" applyNumberFormat="1" applyFont="1" applyFill="1" applyBorder="1"/>
    <xf numFmtId="4" fontId="13" fillId="3" borderId="11" xfId="8" applyNumberFormat="1" applyFont="1" applyFill="1" applyBorder="1"/>
    <xf numFmtId="0" fontId="12" fillId="3" borderId="6" xfId="6" applyFont="1" applyFill="1" applyBorder="1"/>
    <xf numFmtId="4" fontId="11" fillId="3" borderId="6" xfId="8" applyNumberFormat="1" applyFont="1" applyFill="1" applyBorder="1"/>
    <xf numFmtId="4" fontId="11" fillId="3" borderId="11" xfId="8" applyNumberFormat="1" applyFont="1" applyFill="1" applyBorder="1"/>
    <xf numFmtId="0" fontId="13" fillId="3" borderId="6" xfId="6" applyFont="1" applyFill="1" applyBorder="1" applyAlignment="1">
      <alignment horizontal="left" indent="1"/>
    </xf>
    <xf numFmtId="0" fontId="13" fillId="3" borderId="6" xfId="6" applyFont="1" applyFill="1" applyBorder="1"/>
    <xf numFmtId="4" fontId="13" fillId="3" borderId="11" xfId="6" applyNumberFormat="1" applyFont="1" applyFill="1" applyBorder="1"/>
    <xf numFmtId="0" fontId="12" fillId="3" borderId="6" xfId="5" applyFont="1" applyFill="1" applyBorder="1"/>
    <xf numFmtId="4" fontId="14" fillId="3" borderId="6" xfId="9" applyNumberFormat="1" applyFont="1" applyFill="1" applyBorder="1" applyAlignment="1" applyProtection="1">
      <alignment vertical="top"/>
      <protection locked="0"/>
    </xf>
    <xf numFmtId="0" fontId="13" fillId="3" borderId="9" xfId="5" quotePrefix="1" applyFont="1" applyFill="1" applyBorder="1" applyAlignment="1">
      <alignment horizontal="left" indent="1"/>
    </xf>
    <xf numFmtId="164" fontId="6" fillId="4" borderId="0" xfId="10" applyFont="1" applyFill="1"/>
    <xf numFmtId="0" fontId="3" fillId="2" borderId="0" xfId="2" applyFont="1" applyFill="1" applyBorder="1" applyAlignment="1">
      <alignment horizontal="center" vertical="center"/>
    </xf>
    <xf numFmtId="0" fontId="10" fillId="5" borderId="5" xfId="11" applyFont="1" applyFill="1" applyBorder="1" applyAlignment="1">
      <alignment horizontal="center" vertical="center"/>
    </xf>
    <xf numFmtId="0" fontId="10" fillId="5" borderId="0" xfId="11" applyFont="1" applyFill="1" applyBorder="1" applyAlignment="1">
      <alignment horizontal="center" vertical="center"/>
    </xf>
    <xf numFmtId="0" fontId="10" fillId="5" borderId="11" xfId="11" applyFont="1" applyFill="1" applyBorder="1" applyAlignment="1">
      <alignment horizontal="center" vertical="center"/>
    </xf>
    <xf numFmtId="0" fontId="18" fillId="3" borderId="0" xfId="0" applyFont="1" applyFill="1" applyBorder="1" applyAlignment="1">
      <alignment horizontal="center" vertical="center" wrapText="1"/>
    </xf>
    <xf numFmtId="0" fontId="3" fillId="5" borderId="5" xfId="11" applyFont="1" applyFill="1" applyBorder="1" applyAlignment="1" applyProtection="1">
      <alignment horizontal="center" vertical="center" wrapText="1"/>
      <protection locked="0"/>
    </xf>
    <xf numFmtId="0" fontId="3" fillId="5" borderId="0" xfId="11" applyFont="1" applyFill="1" applyBorder="1" applyAlignment="1" applyProtection="1">
      <alignment horizontal="center" vertical="center" wrapText="1"/>
      <protection locked="0"/>
    </xf>
    <xf numFmtId="0" fontId="3" fillId="5" borderId="11" xfId="11" applyFont="1" applyFill="1" applyBorder="1" applyAlignment="1" applyProtection="1">
      <alignment horizontal="center" vertical="center" wrapText="1"/>
      <protection locked="0"/>
    </xf>
    <xf numFmtId="0" fontId="18" fillId="3" borderId="0" xfId="0" applyFont="1" applyFill="1" applyBorder="1" applyAlignment="1">
      <alignment horizontal="center" vertical="center"/>
    </xf>
    <xf numFmtId="4" fontId="9" fillId="3" borderId="0" xfId="0" applyNumberFormat="1" applyFont="1" applyFill="1" applyBorder="1"/>
    <xf numFmtId="0" fontId="10" fillId="5" borderId="7" xfId="11" applyFont="1" applyFill="1" applyBorder="1" applyAlignment="1">
      <alignment horizontal="center" vertical="center"/>
    </xf>
    <xf numFmtId="0" fontId="10" fillId="5" borderId="8" xfId="11" applyFont="1" applyFill="1" applyBorder="1" applyAlignment="1">
      <alignment horizontal="center" vertical="center"/>
    </xf>
    <xf numFmtId="0" fontId="10" fillId="5" borderId="12" xfId="11" applyFont="1" applyFill="1" applyBorder="1" applyAlignment="1">
      <alignment horizontal="center" vertical="center"/>
    </xf>
    <xf numFmtId="0" fontId="19" fillId="3" borderId="0" xfId="0" applyFont="1" applyFill="1" applyBorder="1"/>
    <xf numFmtId="4" fontId="19" fillId="3" borderId="0" xfId="0" applyNumberFormat="1" applyFont="1" applyFill="1" applyBorder="1"/>
    <xf numFmtId="0" fontId="19" fillId="3" borderId="0" xfId="0" applyFont="1" applyFill="1"/>
    <xf numFmtId="0" fontId="13" fillId="5" borderId="13" xfId="11" applyFont="1" applyFill="1" applyBorder="1" applyAlignment="1">
      <alignment vertical="center"/>
    </xf>
    <xf numFmtId="4" fontId="13" fillId="5" borderId="1" xfId="11" applyNumberFormat="1" applyFont="1" applyFill="1" applyBorder="1" applyAlignment="1">
      <alignment horizontal="right" vertical="center" wrapText="1" indent="1"/>
    </xf>
    <xf numFmtId="164" fontId="18" fillId="3" borderId="0" xfId="12" applyFont="1" applyFill="1" applyBorder="1" applyAlignment="1">
      <alignment horizontal="center" vertical="center"/>
    </xf>
    <xf numFmtId="4" fontId="9" fillId="3" borderId="0" xfId="0" applyNumberFormat="1" applyFont="1" applyFill="1"/>
    <xf numFmtId="0" fontId="14" fillId="0" borderId="0" xfId="11" applyFont="1"/>
    <xf numFmtId="0" fontId="13" fillId="0" borderId="14" xfId="11" applyFont="1" applyFill="1" applyBorder="1" applyAlignment="1">
      <alignment vertical="center"/>
    </xf>
    <xf numFmtId="0" fontId="13" fillId="0" borderId="14" xfId="11" applyFont="1" applyFill="1" applyBorder="1" applyAlignment="1">
      <alignment horizontal="right" vertical="center"/>
    </xf>
    <xf numFmtId="0" fontId="13" fillId="0" borderId="13" xfId="11" applyFont="1" applyFill="1" applyBorder="1" applyAlignment="1">
      <alignment vertical="center"/>
    </xf>
    <xf numFmtId="4" fontId="13" fillId="0" borderId="1" xfId="11" applyNumberFormat="1" applyFont="1" applyFill="1" applyBorder="1" applyAlignment="1">
      <alignment horizontal="right" vertical="center" wrapText="1" indent="1"/>
    </xf>
    <xf numFmtId="0" fontId="6" fillId="3" borderId="0" xfId="0" applyFont="1" applyFill="1" applyAlignment="1">
      <alignment vertical="center"/>
    </xf>
    <xf numFmtId="0" fontId="12" fillId="0" borderId="13" xfId="11" applyFont="1" applyFill="1" applyBorder="1" applyAlignment="1">
      <alignment vertical="center"/>
    </xf>
    <xf numFmtId="0" fontId="12" fillId="0" borderId="14" xfId="11" applyFont="1" applyFill="1" applyBorder="1" applyAlignment="1">
      <alignment horizontal="left" vertical="center" indent="1"/>
    </xf>
    <xf numFmtId="4" fontId="11" fillId="0" borderId="1" xfId="11" applyNumberFormat="1" applyFont="1" applyFill="1" applyBorder="1" applyAlignment="1">
      <alignment horizontal="right" vertical="center" wrapText="1" indent="1"/>
    </xf>
    <xf numFmtId="0" fontId="14" fillId="0" borderId="13" xfId="11" applyFont="1" applyBorder="1"/>
    <xf numFmtId="0" fontId="11" fillId="0" borderId="15" xfId="11" applyFont="1" applyFill="1" applyBorder="1" applyAlignment="1">
      <alignment horizontal="left" vertical="center" wrapText="1" indent="1"/>
    </xf>
    <xf numFmtId="0" fontId="11" fillId="0" borderId="13" xfId="11" applyFont="1" applyFill="1" applyBorder="1" applyAlignment="1">
      <alignment horizontal="left" vertical="center"/>
    </xf>
    <xf numFmtId="0" fontId="11" fillId="0" borderId="14" xfId="11" applyFont="1" applyFill="1" applyBorder="1" applyAlignment="1">
      <alignment horizontal="left" vertical="center" indent="1"/>
    </xf>
    <xf numFmtId="0" fontId="14" fillId="0" borderId="0" xfId="11" applyFont="1" applyFill="1" applyBorder="1"/>
    <xf numFmtId="0" fontId="11" fillId="0" borderId="14" xfId="11" applyFont="1" applyFill="1" applyBorder="1" applyAlignment="1">
      <alignment horizontal="left" vertical="center" wrapText="1"/>
    </xf>
    <xf numFmtId="4" fontId="11" fillId="0" borderId="14" xfId="11" applyNumberFormat="1" applyFont="1" applyFill="1" applyBorder="1" applyAlignment="1">
      <alignment horizontal="right" vertical="center" wrapText="1" indent="1"/>
    </xf>
    <xf numFmtId="166" fontId="6" fillId="3" borderId="0" xfId="12" applyNumberFormat="1" applyFont="1" applyFill="1" applyBorder="1" applyAlignment="1">
      <alignment horizontal="center" vertical="center"/>
    </xf>
    <xf numFmtId="0" fontId="12" fillId="0" borderId="13" xfId="11" applyFont="1" applyFill="1" applyBorder="1" applyAlignment="1">
      <alignment horizontal="left" vertical="center"/>
    </xf>
    <xf numFmtId="0" fontId="12" fillId="0" borderId="13" xfId="11" applyFont="1" applyBorder="1" applyAlignment="1">
      <alignment horizontal="left"/>
    </xf>
    <xf numFmtId="4" fontId="11" fillId="0" borderId="1" xfId="11" applyNumberFormat="1" applyFont="1" applyFill="1" applyBorder="1" applyAlignment="1">
      <alignment horizontal="right" vertical="center" indent="1"/>
    </xf>
    <xf numFmtId="0" fontId="6" fillId="3" borderId="0" xfId="0" applyFont="1" applyFill="1" applyAlignment="1">
      <alignment horizontal="center" vertical="center"/>
    </xf>
    <xf numFmtId="0" fontId="11" fillId="0" borderId="14" xfId="11" applyFont="1" applyFill="1" applyBorder="1" applyAlignment="1">
      <alignment horizontal="left" vertical="center"/>
    </xf>
    <xf numFmtId="4" fontId="11" fillId="0" borderId="3" xfId="11" applyNumberFormat="1" applyFont="1" applyFill="1" applyBorder="1" applyAlignment="1">
      <alignment horizontal="right" vertical="center" indent="1"/>
    </xf>
    <xf numFmtId="0" fontId="13" fillId="5" borderId="1" xfId="11" applyFont="1" applyFill="1" applyBorder="1" applyAlignment="1">
      <alignment vertical="center"/>
    </xf>
    <xf numFmtId="164" fontId="6" fillId="3" borderId="0" xfId="10" applyFont="1" applyFill="1"/>
    <xf numFmtId="0" fontId="14" fillId="3" borderId="0" xfId="11" applyFont="1" applyFill="1"/>
    <xf numFmtId="0" fontId="13" fillId="3" borderId="0" xfId="0" applyFont="1" applyFill="1"/>
    <xf numFmtId="0" fontId="11" fillId="3" borderId="0" xfId="0" applyFont="1" applyFill="1"/>
    <xf numFmtId="164" fontId="6" fillId="3" borderId="0" xfId="0" applyNumberFormat="1" applyFont="1" applyFill="1"/>
    <xf numFmtId="0" fontId="3" fillId="5" borderId="2" xfId="11" applyFont="1" applyFill="1" applyBorder="1" applyAlignment="1" applyProtection="1">
      <alignment horizontal="center" vertical="center" wrapText="1"/>
      <protection locked="0"/>
    </xf>
    <xf numFmtId="0" fontId="3" fillId="5" borderId="3" xfId="11" applyFont="1" applyFill="1" applyBorder="1" applyAlignment="1" applyProtection="1">
      <alignment horizontal="center" vertical="center" wrapText="1"/>
      <protection locked="0"/>
    </xf>
    <xf numFmtId="0" fontId="3" fillId="5" borderId="10" xfId="11" applyFont="1" applyFill="1" applyBorder="1" applyAlignment="1" applyProtection="1">
      <alignment horizontal="center" vertical="center" wrapText="1"/>
      <protection locked="0"/>
    </xf>
    <xf numFmtId="0" fontId="14" fillId="0" borderId="0" xfId="0" applyFont="1"/>
    <xf numFmtId="0" fontId="13" fillId="5" borderId="7" xfId="11" applyFont="1" applyFill="1" applyBorder="1" applyAlignment="1">
      <alignment vertical="center"/>
    </xf>
    <xf numFmtId="4" fontId="13" fillId="5" borderId="1" xfId="11" applyNumberFormat="1" applyFont="1" applyFill="1" applyBorder="1" applyAlignment="1">
      <alignment horizontal="right" vertical="center"/>
    </xf>
    <xf numFmtId="166" fontId="10" fillId="3" borderId="0" xfId="0" applyNumberFormat="1" applyFont="1" applyFill="1" applyBorder="1" applyAlignment="1">
      <alignment horizontal="right" vertical="center"/>
    </xf>
    <xf numFmtId="0" fontId="14" fillId="3" borderId="14" xfId="11" applyFont="1" applyFill="1" applyBorder="1"/>
    <xf numFmtId="0" fontId="13" fillId="3" borderId="14" xfId="11" applyFont="1" applyFill="1" applyBorder="1" applyAlignment="1">
      <alignment vertical="center"/>
    </xf>
    <xf numFmtId="4" fontId="13" fillId="3" borderId="14" xfId="11" applyNumberFormat="1" applyFont="1" applyFill="1" applyBorder="1" applyAlignment="1">
      <alignment horizontal="right" vertical="center"/>
    </xf>
    <xf numFmtId="0" fontId="13" fillId="3" borderId="13" xfId="11" applyFont="1" applyFill="1" applyBorder="1" applyAlignment="1">
      <alignment vertical="center"/>
    </xf>
    <xf numFmtId="0" fontId="13" fillId="3" borderId="15" xfId="11" applyFont="1" applyFill="1" applyBorder="1" applyAlignment="1">
      <alignment vertical="center"/>
    </xf>
    <xf numFmtId="4" fontId="13" fillId="3" borderId="1" xfId="11" applyNumberFormat="1" applyFont="1" applyFill="1" applyBorder="1" applyAlignment="1">
      <alignment horizontal="right" vertical="center" wrapText="1" indent="1"/>
    </xf>
    <xf numFmtId="166" fontId="10" fillId="3" borderId="0" xfId="12" applyNumberFormat="1" applyFont="1" applyFill="1" applyBorder="1" applyAlignment="1">
      <alignment horizontal="center" vertical="center"/>
    </xf>
    <xf numFmtId="49" fontId="12" fillId="3" borderId="13" xfId="11" applyNumberFormat="1" applyFont="1" applyFill="1" applyBorder="1" applyAlignment="1">
      <alignment vertical="center"/>
    </xf>
    <xf numFmtId="0" fontId="12" fillId="3" borderId="15" xfId="11" applyFont="1" applyFill="1" applyBorder="1" applyAlignment="1">
      <alignment horizontal="left" vertical="center" indent="1"/>
    </xf>
    <xf numFmtId="4" fontId="12" fillId="3" borderId="1" xfId="11" applyNumberFormat="1" applyFont="1" applyFill="1" applyBorder="1" applyAlignment="1">
      <alignment horizontal="right" vertical="center" wrapText="1" indent="1"/>
    </xf>
    <xf numFmtId="0" fontId="14" fillId="3" borderId="0" xfId="0" applyFont="1" applyFill="1" applyAlignment="1">
      <alignment vertical="center" wrapText="1"/>
    </xf>
    <xf numFmtId="49" fontId="12" fillId="3" borderId="13" xfId="11" applyNumberFormat="1" applyFont="1" applyFill="1" applyBorder="1"/>
    <xf numFmtId="0" fontId="12" fillId="3" borderId="15" xfId="11" applyFont="1" applyFill="1" applyBorder="1" applyAlignment="1">
      <alignment horizontal="left" vertical="center" wrapText="1" indent="1"/>
    </xf>
    <xf numFmtId="164" fontId="9" fillId="3" borderId="0" xfId="10" applyFont="1" applyFill="1"/>
    <xf numFmtId="0" fontId="14" fillId="3" borderId="0" xfId="0" applyFont="1" applyFill="1" applyBorder="1"/>
    <xf numFmtId="4" fontId="9" fillId="3" borderId="0" xfId="0" applyNumberFormat="1" applyFont="1" applyFill="1" applyAlignment="1">
      <alignment horizontal="center"/>
    </xf>
    <xf numFmtId="4" fontId="19" fillId="3" borderId="0" xfId="0" applyNumberFormat="1" applyFont="1" applyFill="1"/>
    <xf numFmtId="0" fontId="12" fillId="3" borderId="14" xfId="11" applyFont="1" applyFill="1" applyBorder="1"/>
    <xf numFmtId="0" fontId="12" fillId="3" borderId="14" xfId="11" applyFont="1" applyFill="1" applyBorder="1" applyAlignment="1">
      <alignment vertical="center"/>
    </xf>
    <xf numFmtId="4" fontId="12" fillId="3" borderId="14" xfId="11" applyNumberFormat="1" applyFont="1" applyFill="1" applyBorder="1" applyAlignment="1">
      <alignment horizontal="right" vertical="center"/>
    </xf>
    <xf numFmtId="0" fontId="3" fillId="3" borderId="13" xfId="11" applyFont="1" applyFill="1" applyBorder="1" applyAlignment="1">
      <alignment vertical="center"/>
    </xf>
    <xf numFmtId="0" fontId="3" fillId="3" borderId="15" xfId="11" applyFont="1" applyFill="1" applyBorder="1" applyAlignment="1">
      <alignment vertical="center"/>
    </xf>
    <xf numFmtId="4" fontId="3" fillId="3" borderId="1" xfId="11" applyNumberFormat="1" applyFont="1" applyFill="1" applyBorder="1" applyAlignment="1">
      <alignment horizontal="right" vertical="center" wrapText="1" indent="1"/>
    </xf>
    <xf numFmtId="4" fontId="12" fillId="3" borderId="1" xfId="11" applyNumberFormat="1" applyFont="1" applyFill="1" applyBorder="1" applyAlignment="1">
      <alignment horizontal="right" vertical="center" indent="1"/>
    </xf>
    <xf numFmtId="0" fontId="11" fillId="3" borderId="14" xfId="11" applyFont="1" applyFill="1" applyBorder="1" applyAlignment="1">
      <alignment vertical="center"/>
    </xf>
    <xf numFmtId="4" fontId="11" fillId="3" borderId="14" xfId="11" applyNumberFormat="1" applyFont="1" applyFill="1" applyBorder="1" applyAlignment="1">
      <alignment horizontal="right" vertical="center"/>
    </xf>
    <xf numFmtId="4" fontId="10" fillId="3" borderId="0" xfId="13" applyNumberFormat="1" applyFont="1" applyFill="1" applyBorder="1" applyAlignment="1" applyProtection="1">
      <alignment vertical="top" wrapText="1"/>
      <protection locked="0"/>
    </xf>
    <xf numFmtId="167" fontId="14" fillId="3" borderId="0" xfId="0" applyNumberFormat="1" applyFont="1" applyFill="1" applyBorder="1"/>
    <xf numFmtId="0" fontId="7" fillId="3" borderId="0" xfId="2" applyFont="1" applyFill="1" applyBorder="1" applyAlignment="1">
      <alignment horizontal="center" vertical="center"/>
    </xf>
    <xf numFmtId="0" fontId="0" fillId="3" borderId="0" xfId="0" applyFill="1" applyBorder="1"/>
    <xf numFmtId="0" fontId="0" fillId="0" borderId="0" xfId="0" applyBorder="1"/>
    <xf numFmtId="0" fontId="10" fillId="5" borderId="7" xfId="5" applyFont="1" applyFill="1" applyBorder="1"/>
    <xf numFmtId="0" fontId="10" fillId="5" borderId="9" xfId="5" applyFont="1" applyFill="1" applyBorder="1"/>
    <xf numFmtId="0" fontId="10" fillId="5" borderId="12" xfId="5" applyFont="1" applyFill="1" applyBorder="1"/>
    <xf numFmtId="0" fontId="13" fillId="3" borderId="0" xfId="5" applyFont="1" applyFill="1" applyAlignment="1">
      <alignment horizontal="center"/>
    </xf>
    <xf numFmtId="0" fontId="13" fillId="5" borderId="1" xfId="5" applyFont="1" applyFill="1" applyBorder="1" applyAlignment="1">
      <alignment horizontal="center"/>
    </xf>
    <xf numFmtId="0" fontId="13" fillId="5" borderId="1" xfId="5" applyFont="1" applyFill="1" applyBorder="1"/>
    <xf numFmtId="0" fontId="13" fillId="0" borderId="0" xfId="5" applyFont="1"/>
  </cellXfs>
  <cellStyles count="14">
    <cellStyle name="Millares 2 16 3" xfId="10" xr:uid="{255A8A27-EA4A-412D-994C-3ADFD0D81B84}"/>
    <cellStyle name="Millares 2 2 19" xfId="12" xr:uid="{45381646-A926-4F7E-A72E-7DEA4CBABE2C}"/>
    <cellStyle name="Millares 2 2 3" xfId="8" xr:uid="{6916027F-23FA-402C-9667-A9230D4B9A7B}"/>
    <cellStyle name="Millares 2 41 2" xfId="13" xr:uid="{744A21E8-D3A8-45FB-80E1-E053328E076D}"/>
    <cellStyle name="Millares 3" xfId="7" xr:uid="{B6C4C8BA-EC53-41E8-A92C-57B880DFA28E}"/>
    <cellStyle name="Normal" xfId="0" builtinId="0"/>
    <cellStyle name="Normal 2" xfId="6" xr:uid="{A8B007D9-0AA0-4741-BAF5-513898BC8556}"/>
    <cellStyle name="Normal 2 18 2" xfId="9" xr:uid="{8B7FE3B2-8060-4F6A-8F5E-CF03970ED87C}"/>
    <cellStyle name="Normal 2 3 9" xfId="5" xr:uid="{B00C5322-D3FE-42FE-83BA-4CDC35EB83C7}"/>
    <cellStyle name="Normal 3 11" xfId="2" xr:uid="{DCF97A8E-EDEF-43BD-A2D9-552A2D7642E3}"/>
    <cellStyle name="Normal 3 15" xfId="3" xr:uid="{A95343CE-3513-44C9-BDFD-1CDCC7808A48}"/>
    <cellStyle name="Normal 3 2 2" xfId="11" xr:uid="{40C0F945-9BB1-47AE-B425-D12B3BDBB97C}"/>
    <cellStyle name="Normal 3 3 2" xfId="4" xr:uid="{E7123216-4243-4BF7-A36C-AA8E131DE1AF}"/>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F%20JEFATURA%20DE%20CONTABILIDAD/CONTABILIDAD%202022/ESTADOS%20FINANCIEROS%202022/EFs%20Cuarto%20Trim2022/VERO%20EF%204to%20Trim2022/Cuenta%20Publica%202022_v2/1.%20Formatos/Archivo%20CPA%202022%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sheetName val="ESF"/>
      <sheetName val="VHP"/>
      <sheetName val="CSF"/>
      <sheetName val="EFE"/>
      <sheetName val="EAA"/>
      <sheetName val="ADP"/>
      <sheetName val="IPC"/>
      <sheetName val="Notas a los Edos Financieros"/>
      <sheetName val="Notas_ESF"/>
      <sheetName val="Notas_ACT"/>
      <sheetName val="Notas_VHP"/>
      <sheetName val="Notas_EFE"/>
      <sheetName val="Conciliacion_Ig"/>
      <sheetName val="Conciliacion_Eg"/>
      <sheetName val="Memoria"/>
      <sheetName val="EAI"/>
      <sheetName val="EAE-CA"/>
      <sheetName val="EAE-COG"/>
      <sheetName val="EAE-CTG"/>
      <sheetName val="EAE-CFF"/>
      <sheetName val="ENT"/>
      <sheetName val="IND"/>
      <sheetName val="FFF"/>
      <sheetName val="GCP"/>
      <sheetName val="PyPI"/>
      <sheetName val="INR"/>
      <sheetName val="IPF"/>
      <sheetName val="RBM"/>
      <sheetName val="RBI"/>
      <sheetName val="CBP"/>
      <sheetName val="DGFR"/>
      <sheetName val="RAS"/>
      <sheetName val="REB"/>
      <sheetName val="IAL"/>
    </sheetNames>
    <sheetDataSet>
      <sheetData sheetId="0"/>
      <sheetData sheetId="1"/>
      <sheetData sheetId="2"/>
      <sheetData sheetId="3"/>
      <sheetData sheetId="4"/>
      <sheetData sheetId="5"/>
      <sheetData sheetId="6"/>
      <sheetData sheetId="7"/>
      <sheetData sheetId="8">
        <row r="1">
          <cell r="D1">
            <v>2022</v>
          </cell>
        </row>
        <row r="2">
          <cell r="D2" t="str">
            <v>Anual</v>
          </cell>
        </row>
        <row r="3">
          <cell r="D3">
            <v>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E7DE4-6237-4B91-AA46-416BB0CB9265}">
  <sheetPr>
    <tabColor rgb="FFFFC000"/>
    <pageSetUpPr fitToPage="1"/>
  </sheetPr>
  <dimension ref="A1:J159"/>
  <sheetViews>
    <sheetView view="pageBreakPreview" zoomScale="95" zoomScaleNormal="100" zoomScaleSheetLayoutView="95" workbookViewId="0">
      <selection activeCell="J103" sqref="J103"/>
    </sheetView>
  </sheetViews>
  <sheetFormatPr baseColWidth="10" defaultRowHeight="12.75" x14ac:dyDescent="0.2"/>
  <cols>
    <col min="1" max="1" width="10.42578125" style="6" customWidth="1"/>
    <col min="2" max="2" width="50.28515625" style="6" customWidth="1"/>
    <col min="3" max="3" width="20.5703125" style="6" customWidth="1"/>
    <col min="4" max="4" width="21.7109375" style="6" customWidth="1"/>
    <col min="5" max="5" width="22.140625" style="6" customWidth="1"/>
    <col min="6" max="6" width="30.5703125" style="49" customWidth="1"/>
    <col min="7" max="7" width="18.42578125" style="49" bestFit="1" customWidth="1"/>
    <col min="8" max="8" width="19.85546875" style="49" customWidth="1"/>
    <col min="9" max="9" width="14.42578125" style="6" customWidth="1"/>
    <col min="10" max="10" width="13.5703125" style="6" customWidth="1"/>
    <col min="11" max="11" width="21.140625" style="6" customWidth="1"/>
    <col min="12" max="12" width="12.140625" style="6" bestFit="1" customWidth="1"/>
    <col min="13" max="15" width="11.42578125" style="6"/>
    <col min="16" max="16" width="14.28515625" style="6" customWidth="1"/>
    <col min="17" max="17" width="12.7109375" style="6" bestFit="1" customWidth="1"/>
    <col min="18" max="16384" width="11.42578125" style="6"/>
  </cols>
  <sheetData>
    <row r="1" spans="1:10" ht="15" customHeight="1" x14ac:dyDescent="0.2">
      <c r="A1" s="1" t="s">
        <v>0</v>
      </c>
      <c r="B1" s="2"/>
      <c r="C1" s="2"/>
      <c r="D1" s="2"/>
      <c r="E1" s="2"/>
      <c r="F1" s="2"/>
      <c r="G1" s="3" t="s">
        <v>1</v>
      </c>
      <c r="H1" s="4">
        <f>'[1]Notas a los Edos Financieros'!D1</f>
        <v>2022</v>
      </c>
      <c r="I1" s="5"/>
      <c r="J1" s="5"/>
    </row>
    <row r="2" spans="1:10" ht="15" customHeight="1" x14ac:dyDescent="0.2">
      <c r="A2" s="1" t="s">
        <v>2</v>
      </c>
      <c r="B2" s="2"/>
      <c r="C2" s="2"/>
      <c r="D2" s="2"/>
      <c r="E2" s="2"/>
      <c r="F2" s="2"/>
      <c r="G2" s="3" t="s">
        <v>3</v>
      </c>
      <c r="H2" s="4" t="str">
        <f>'[1]Notas a los Edos Financieros'!D2</f>
        <v>Anual</v>
      </c>
      <c r="I2" s="5"/>
      <c r="J2" s="5"/>
    </row>
    <row r="3" spans="1:10" ht="15.75" customHeight="1" x14ac:dyDescent="0.2">
      <c r="A3" s="1" t="s">
        <v>4</v>
      </c>
      <c r="B3" s="2"/>
      <c r="C3" s="2"/>
      <c r="D3" s="2"/>
      <c r="E3" s="2"/>
      <c r="F3" s="2"/>
      <c r="G3" s="3" t="s">
        <v>5</v>
      </c>
      <c r="H3" s="4">
        <f>'[1]Notas a los Edos Financieros'!D3</f>
        <v>4</v>
      </c>
      <c r="I3" s="5"/>
      <c r="J3" s="5"/>
    </row>
    <row r="4" spans="1:10" x14ac:dyDescent="0.2">
      <c r="A4" s="7" t="s">
        <v>6</v>
      </c>
      <c r="B4" s="8"/>
      <c r="C4" s="8"/>
      <c r="D4" s="8"/>
      <c r="E4" s="8"/>
      <c r="F4" s="8"/>
      <c r="G4" s="8"/>
      <c r="H4" s="8"/>
    </row>
    <row r="5" spans="1:10" x14ac:dyDescent="0.2">
      <c r="A5" s="7"/>
      <c r="B5" s="8"/>
      <c r="C5" s="9" t="s">
        <v>7</v>
      </c>
      <c r="D5" s="9"/>
      <c r="E5" s="8"/>
      <c r="F5" s="8"/>
      <c r="G5" s="8"/>
      <c r="H5" s="8"/>
    </row>
    <row r="6" spans="1:10" ht="12" customHeight="1" x14ac:dyDescent="0.2">
      <c r="A6" s="9" t="s">
        <v>8</v>
      </c>
      <c r="B6" s="9"/>
      <c r="C6" s="10"/>
      <c r="D6" s="11"/>
      <c r="E6" s="11"/>
      <c r="F6" s="12"/>
      <c r="G6" s="13"/>
      <c r="H6" s="13"/>
    </row>
    <row r="7" spans="1:10" ht="12" customHeight="1" x14ac:dyDescent="0.2">
      <c r="A7" s="14"/>
      <c r="B7" s="14"/>
      <c r="C7" s="10"/>
      <c r="D7" s="11"/>
      <c r="E7" s="11"/>
      <c r="F7" s="12"/>
      <c r="G7" s="13"/>
      <c r="H7" s="13"/>
    </row>
    <row r="8" spans="1:10" ht="12" customHeight="1" x14ac:dyDescent="0.2">
      <c r="A8" s="15" t="s">
        <v>9</v>
      </c>
      <c r="B8" s="16"/>
      <c r="C8" s="16"/>
      <c r="D8" s="16"/>
      <c r="E8" s="16"/>
      <c r="F8" s="8"/>
      <c r="G8" s="8"/>
      <c r="H8" s="8"/>
    </row>
    <row r="9" spans="1:10" ht="12" customHeight="1" x14ac:dyDescent="0.25">
      <c r="A9" s="17" t="s">
        <v>10</v>
      </c>
      <c r="B9" s="17" t="s">
        <v>11</v>
      </c>
      <c r="C9" s="17" t="s">
        <v>12</v>
      </c>
      <c r="D9" s="17" t="s">
        <v>13</v>
      </c>
      <c r="E9" s="17" t="s">
        <v>14</v>
      </c>
      <c r="F9" s="18"/>
      <c r="G9" s="18"/>
      <c r="H9" s="18"/>
    </row>
    <row r="10" spans="1:10" ht="12" customHeight="1" x14ac:dyDescent="0.25">
      <c r="A10" s="19">
        <v>1114</v>
      </c>
      <c r="B10" s="20" t="s">
        <v>15</v>
      </c>
      <c r="C10" s="21">
        <v>0</v>
      </c>
      <c r="D10" s="22"/>
      <c r="E10" s="23"/>
      <c r="F10" s="18"/>
      <c r="G10" s="18"/>
      <c r="H10" s="18"/>
    </row>
    <row r="11" spans="1:10" ht="12" customHeight="1" x14ac:dyDescent="0.25">
      <c r="A11" s="24">
        <v>1115</v>
      </c>
      <c r="B11" s="25" t="s">
        <v>16</v>
      </c>
      <c r="C11" s="26">
        <v>0</v>
      </c>
      <c r="D11" s="27"/>
      <c r="E11" s="28"/>
      <c r="F11" s="18"/>
      <c r="G11" s="18"/>
      <c r="H11" s="18"/>
    </row>
    <row r="12" spans="1:10" ht="12" customHeight="1" x14ac:dyDescent="0.25">
      <c r="A12" s="24">
        <v>1121</v>
      </c>
      <c r="B12" s="25" t="s">
        <v>17</v>
      </c>
      <c r="C12" s="26">
        <v>0</v>
      </c>
      <c r="D12" s="27"/>
      <c r="E12" s="28"/>
      <c r="F12" s="18"/>
      <c r="G12" s="18"/>
      <c r="H12" s="18"/>
    </row>
    <row r="13" spans="1:10" ht="12" customHeight="1" x14ac:dyDescent="0.25">
      <c r="A13" s="29">
        <v>1211</v>
      </c>
      <c r="B13" s="30" t="s">
        <v>18</v>
      </c>
      <c r="C13" s="31">
        <v>0</v>
      </c>
      <c r="D13" s="32"/>
      <c r="E13" s="33"/>
      <c r="F13" s="18"/>
      <c r="G13" s="18"/>
      <c r="H13" s="18"/>
    </row>
    <row r="14" spans="1:10" ht="12" customHeight="1" x14ac:dyDescent="0.2">
      <c r="A14" s="34"/>
      <c r="B14" s="34"/>
      <c r="C14" s="34"/>
      <c r="D14" s="34"/>
      <c r="E14" s="34"/>
      <c r="F14" s="34"/>
      <c r="G14" s="34"/>
      <c r="H14" s="34"/>
    </row>
    <row r="15" spans="1:10" ht="12" customHeight="1" x14ac:dyDescent="0.2">
      <c r="A15" s="15" t="s">
        <v>19</v>
      </c>
      <c r="B15" s="16"/>
      <c r="C15" s="16"/>
      <c r="D15" s="16"/>
      <c r="E15" s="16"/>
      <c r="F15" s="16"/>
      <c r="G15" s="16"/>
      <c r="H15" s="16"/>
    </row>
    <row r="16" spans="1:10" ht="12" customHeight="1" x14ac:dyDescent="0.2">
      <c r="A16" s="17" t="s">
        <v>10</v>
      </c>
      <c r="B16" s="17" t="s">
        <v>11</v>
      </c>
      <c r="C16" s="17" t="s">
        <v>12</v>
      </c>
      <c r="D16" s="17">
        <v>2021</v>
      </c>
      <c r="E16" s="17">
        <v>2020</v>
      </c>
      <c r="F16" s="17">
        <v>2019</v>
      </c>
      <c r="G16" s="17">
        <v>2018</v>
      </c>
      <c r="H16" s="17" t="s">
        <v>20</v>
      </c>
    </row>
    <row r="17" spans="1:8" ht="12" customHeight="1" x14ac:dyDescent="0.2">
      <c r="A17" s="35">
        <v>1122</v>
      </c>
      <c r="B17" s="36" t="s">
        <v>21</v>
      </c>
      <c r="C17" s="37">
        <v>0</v>
      </c>
      <c r="D17" s="37">
        <v>0</v>
      </c>
      <c r="E17" s="37">
        <v>0</v>
      </c>
      <c r="F17" s="37">
        <v>0</v>
      </c>
      <c r="G17" s="37">
        <v>0</v>
      </c>
      <c r="H17" s="36"/>
    </row>
    <row r="18" spans="1:8" ht="12" customHeight="1" x14ac:dyDescent="0.2">
      <c r="A18" s="35">
        <v>1124</v>
      </c>
      <c r="B18" s="36" t="s">
        <v>22</v>
      </c>
      <c r="C18" s="37">
        <v>0</v>
      </c>
      <c r="D18" s="37">
        <v>0</v>
      </c>
      <c r="E18" s="37">
        <v>0</v>
      </c>
      <c r="F18" s="37">
        <v>0</v>
      </c>
      <c r="G18" s="37">
        <v>0</v>
      </c>
      <c r="H18" s="36"/>
    </row>
    <row r="19" spans="1:8" ht="12" customHeight="1" x14ac:dyDescent="0.2">
      <c r="A19" s="34"/>
      <c r="B19" s="34"/>
      <c r="C19" s="34"/>
      <c r="D19" s="34"/>
      <c r="E19" s="34"/>
      <c r="F19" s="34"/>
      <c r="G19" s="34"/>
      <c r="H19" s="34"/>
    </row>
    <row r="20" spans="1:8" ht="12" customHeight="1" x14ac:dyDescent="0.2">
      <c r="A20" s="38" t="s">
        <v>23</v>
      </c>
      <c r="B20" s="8"/>
      <c r="C20" s="8"/>
      <c r="D20" s="8"/>
      <c r="E20" s="8"/>
      <c r="F20" s="8"/>
      <c r="G20" s="8"/>
      <c r="H20" s="8"/>
    </row>
    <row r="21" spans="1:8" ht="12" customHeight="1" x14ac:dyDescent="0.2">
      <c r="A21" s="17" t="s">
        <v>10</v>
      </c>
      <c r="B21" s="17" t="s">
        <v>11</v>
      </c>
      <c r="C21" s="17" t="s">
        <v>12</v>
      </c>
      <c r="D21" s="17" t="s">
        <v>24</v>
      </c>
      <c r="E21" s="17" t="s">
        <v>25</v>
      </c>
      <c r="F21" s="17" t="s">
        <v>26</v>
      </c>
      <c r="G21" s="17" t="s">
        <v>27</v>
      </c>
      <c r="H21" s="17" t="s">
        <v>28</v>
      </c>
    </row>
    <row r="22" spans="1:8" ht="12" customHeight="1" x14ac:dyDescent="0.2">
      <c r="A22" s="19">
        <v>1123</v>
      </c>
      <c r="B22" s="20" t="s">
        <v>29</v>
      </c>
      <c r="C22" s="21">
        <v>181269.11</v>
      </c>
      <c r="D22" s="21">
        <v>181269.11</v>
      </c>
      <c r="E22" s="39">
        <v>0</v>
      </c>
      <c r="F22" s="40">
        <v>0</v>
      </c>
      <c r="G22" s="40">
        <v>0</v>
      </c>
      <c r="H22" s="41"/>
    </row>
    <row r="23" spans="1:8" ht="12" customHeight="1" x14ac:dyDescent="0.2">
      <c r="A23" s="24">
        <v>1125</v>
      </c>
      <c r="B23" s="25" t="s">
        <v>30</v>
      </c>
      <c r="C23" s="26">
        <v>0</v>
      </c>
      <c r="D23" s="26">
        <v>0</v>
      </c>
      <c r="E23" s="42">
        <v>0</v>
      </c>
      <c r="F23" s="43">
        <v>0</v>
      </c>
      <c r="G23" s="43">
        <v>0</v>
      </c>
      <c r="H23" s="44"/>
    </row>
    <row r="24" spans="1:8" ht="12" customHeight="1" x14ac:dyDescent="0.2">
      <c r="A24" s="24">
        <v>1126</v>
      </c>
      <c r="B24" s="25" t="s">
        <v>31</v>
      </c>
      <c r="C24" s="26">
        <v>0</v>
      </c>
      <c r="D24" s="26">
        <v>0</v>
      </c>
      <c r="E24" s="42">
        <v>0</v>
      </c>
      <c r="F24" s="43">
        <v>0</v>
      </c>
      <c r="G24" s="43">
        <v>0</v>
      </c>
      <c r="H24" s="44"/>
    </row>
    <row r="25" spans="1:8" ht="12" customHeight="1" x14ac:dyDescent="0.2">
      <c r="A25" s="24">
        <v>1129</v>
      </c>
      <c r="B25" s="25" t="s">
        <v>32</v>
      </c>
      <c r="C25" s="26">
        <v>0</v>
      </c>
      <c r="D25" s="26">
        <v>0</v>
      </c>
      <c r="E25" s="42">
        <v>0</v>
      </c>
      <c r="F25" s="43">
        <v>0</v>
      </c>
      <c r="G25" s="43">
        <v>0</v>
      </c>
      <c r="H25" s="44"/>
    </row>
    <row r="26" spans="1:8" ht="12" customHeight="1" x14ac:dyDescent="0.2">
      <c r="A26" s="24">
        <v>1131</v>
      </c>
      <c r="B26" s="25" t="s">
        <v>33</v>
      </c>
      <c r="C26" s="26">
        <v>0</v>
      </c>
      <c r="D26" s="26">
        <v>0</v>
      </c>
      <c r="E26" s="42">
        <v>0</v>
      </c>
      <c r="F26" s="43">
        <v>0</v>
      </c>
      <c r="G26" s="43">
        <v>0</v>
      </c>
      <c r="H26" s="44"/>
    </row>
    <row r="27" spans="1:8" ht="12" customHeight="1" x14ac:dyDescent="0.2">
      <c r="A27" s="24">
        <v>1132</v>
      </c>
      <c r="B27" s="25" t="s">
        <v>34</v>
      </c>
      <c r="C27" s="26">
        <v>0</v>
      </c>
      <c r="D27" s="26">
        <v>0</v>
      </c>
      <c r="E27" s="42">
        <v>0</v>
      </c>
      <c r="F27" s="43">
        <v>0</v>
      </c>
      <c r="G27" s="43">
        <v>0</v>
      </c>
      <c r="H27" s="44"/>
    </row>
    <row r="28" spans="1:8" ht="12" customHeight="1" x14ac:dyDescent="0.2">
      <c r="A28" s="24">
        <v>1133</v>
      </c>
      <c r="B28" s="25" t="s">
        <v>35</v>
      </c>
      <c r="C28" s="26">
        <v>0</v>
      </c>
      <c r="D28" s="26">
        <v>0</v>
      </c>
      <c r="E28" s="42">
        <v>0</v>
      </c>
      <c r="F28" s="43">
        <v>0</v>
      </c>
      <c r="G28" s="43">
        <v>0</v>
      </c>
      <c r="H28" s="44"/>
    </row>
    <row r="29" spans="1:8" x14ac:dyDescent="0.2">
      <c r="A29" s="24">
        <v>1134</v>
      </c>
      <c r="B29" s="25" t="s">
        <v>36</v>
      </c>
      <c r="C29" s="26">
        <v>1522790.18</v>
      </c>
      <c r="D29" s="26">
        <v>496902.28</v>
      </c>
      <c r="E29" s="42">
        <v>0</v>
      </c>
      <c r="F29" s="43">
        <v>0</v>
      </c>
      <c r="G29" s="43">
        <v>1025887.9</v>
      </c>
      <c r="H29" s="44" t="s">
        <v>37</v>
      </c>
    </row>
    <row r="30" spans="1:8" ht="12" customHeight="1" x14ac:dyDescent="0.2">
      <c r="A30" s="29">
        <v>1139</v>
      </c>
      <c r="B30" s="30" t="s">
        <v>38</v>
      </c>
      <c r="C30" s="31">
        <v>0</v>
      </c>
      <c r="D30" s="31">
        <v>0</v>
      </c>
      <c r="E30" s="45">
        <v>0</v>
      </c>
      <c r="F30" s="46">
        <v>0</v>
      </c>
      <c r="G30" s="46">
        <v>0</v>
      </c>
      <c r="H30" s="47"/>
    </row>
    <row r="31" spans="1:8" ht="12" customHeight="1" x14ac:dyDescent="0.2">
      <c r="B31" s="48"/>
    </row>
    <row r="32" spans="1:8" ht="12" customHeight="1" x14ac:dyDescent="0.2">
      <c r="A32" s="6" t="s">
        <v>39</v>
      </c>
    </row>
    <row r="33" spans="1:8" ht="12" customHeight="1" x14ac:dyDescent="0.2">
      <c r="A33" s="6" t="s">
        <v>40</v>
      </c>
    </row>
    <row r="34" spans="1:8" ht="12" customHeight="1" x14ac:dyDescent="0.2"/>
    <row r="35" spans="1:8" ht="12" customHeight="1" x14ac:dyDescent="0.2">
      <c r="A35" s="38" t="s">
        <v>41</v>
      </c>
      <c r="B35" s="8"/>
      <c r="C35" s="8"/>
      <c r="D35" s="8"/>
      <c r="E35" s="8"/>
      <c r="F35" s="8"/>
      <c r="G35" s="8"/>
      <c r="H35" s="8"/>
    </row>
    <row r="36" spans="1:8" ht="12.75" customHeight="1" x14ac:dyDescent="0.2">
      <c r="A36" s="17" t="s">
        <v>10</v>
      </c>
      <c r="B36" s="17" t="s">
        <v>11</v>
      </c>
      <c r="C36" s="17" t="s">
        <v>12</v>
      </c>
      <c r="D36" s="17" t="s">
        <v>42</v>
      </c>
      <c r="E36" s="17" t="s">
        <v>43</v>
      </c>
      <c r="F36" s="17" t="s">
        <v>44</v>
      </c>
      <c r="G36" s="17" t="s">
        <v>45</v>
      </c>
      <c r="H36" s="17"/>
    </row>
    <row r="37" spans="1:8" x14ac:dyDescent="0.2">
      <c r="A37" s="19">
        <v>1140</v>
      </c>
      <c r="B37" s="22" t="s">
        <v>46</v>
      </c>
      <c r="C37" s="21">
        <f>SUM(C38:C42)</f>
        <v>0</v>
      </c>
      <c r="D37" s="23"/>
      <c r="E37" s="41"/>
      <c r="F37" s="41"/>
      <c r="G37" s="20"/>
      <c r="H37" s="41"/>
    </row>
    <row r="38" spans="1:8" x14ac:dyDescent="0.2">
      <c r="A38" s="24">
        <v>1141</v>
      </c>
      <c r="B38" s="27" t="s">
        <v>47</v>
      </c>
      <c r="C38" s="26">
        <v>0</v>
      </c>
      <c r="D38" s="28"/>
      <c r="E38" s="44"/>
      <c r="F38" s="44"/>
      <c r="G38" s="25"/>
      <c r="H38" s="44"/>
    </row>
    <row r="39" spans="1:8" x14ac:dyDescent="0.2">
      <c r="A39" s="24">
        <v>1142</v>
      </c>
      <c r="B39" s="27" t="s">
        <v>48</v>
      </c>
      <c r="C39" s="26">
        <v>0</v>
      </c>
      <c r="D39" s="28"/>
      <c r="E39" s="44"/>
      <c r="F39" s="44"/>
      <c r="G39" s="25"/>
      <c r="H39" s="44"/>
    </row>
    <row r="40" spans="1:8" x14ac:dyDescent="0.2">
      <c r="A40" s="24">
        <v>1143</v>
      </c>
      <c r="B40" s="27" t="s">
        <v>49</v>
      </c>
      <c r="C40" s="26">
        <v>0</v>
      </c>
      <c r="D40" s="28"/>
      <c r="E40" s="44"/>
      <c r="F40" s="44"/>
      <c r="G40" s="25"/>
      <c r="H40" s="44"/>
    </row>
    <row r="41" spans="1:8" x14ac:dyDescent="0.2">
      <c r="A41" s="24">
        <v>1144</v>
      </c>
      <c r="B41" s="27" t="s">
        <v>50</v>
      </c>
      <c r="C41" s="26">
        <v>0</v>
      </c>
      <c r="D41" s="28"/>
      <c r="E41" s="44"/>
      <c r="F41" s="44"/>
      <c r="G41" s="25"/>
      <c r="H41" s="44"/>
    </row>
    <row r="42" spans="1:8" x14ac:dyDescent="0.2">
      <c r="A42" s="29">
        <v>1145</v>
      </c>
      <c r="B42" s="32" t="s">
        <v>51</v>
      </c>
      <c r="C42" s="31">
        <v>0</v>
      </c>
      <c r="D42" s="33"/>
      <c r="E42" s="47"/>
      <c r="F42" s="47"/>
      <c r="G42" s="30"/>
      <c r="H42" s="47"/>
    </row>
    <row r="43" spans="1:8" x14ac:dyDescent="0.2">
      <c r="A43" s="34"/>
      <c r="B43" s="34"/>
      <c r="C43" s="34"/>
      <c r="D43" s="34"/>
      <c r="E43" s="34"/>
      <c r="F43" s="34"/>
      <c r="G43" s="34"/>
      <c r="H43" s="34"/>
    </row>
    <row r="44" spans="1:8" ht="12" customHeight="1" x14ac:dyDescent="0.2">
      <c r="A44" s="38" t="s">
        <v>52</v>
      </c>
      <c r="B44" s="8"/>
      <c r="C44" s="8"/>
      <c r="D44" s="8"/>
      <c r="E44" s="8"/>
      <c r="F44" s="8"/>
      <c r="G44" s="8"/>
      <c r="H44" s="8"/>
    </row>
    <row r="45" spans="1:8" ht="14.25" customHeight="1" x14ac:dyDescent="0.2">
      <c r="A45" s="17" t="s">
        <v>10</v>
      </c>
      <c r="B45" s="17" t="s">
        <v>11</v>
      </c>
      <c r="C45" s="17" t="s">
        <v>12</v>
      </c>
      <c r="D45" s="17" t="s">
        <v>53</v>
      </c>
      <c r="E45" s="17" t="s">
        <v>54</v>
      </c>
      <c r="F45" s="17" t="s">
        <v>55</v>
      </c>
      <c r="G45" s="17"/>
      <c r="H45" s="17"/>
    </row>
    <row r="46" spans="1:8" x14ac:dyDescent="0.2">
      <c r="A46" s="19">
        <v>1150</v>
      </c>
      <c r="B46" s="22" t="s">
        <v>56</v>
      </c>
      <c r="C46" s="21">
        <f>C47</f>
        <v>0</v>
      </c>
      <c r="D46" s="22"/>
      <c r="E46" s="23"/>
      <c r="F46" s="41"/>
      <c r="G46" s="41"/>
      <c r="H46" s="41"/>
    </row>
    <row r="47" spans="1:8" x14ac:dyDescent="0.2">
      <c r="A47" s="24">
        <v>1151</v>
      </c>
      <c r="B47" s="27" t="s">
        <v>57</v>
      </c>
      <c r="C47" s="26">
        <v>0</v>
      </c>
      <c r="D47" s="27"/>
      <c r="E47" s="28"/>
      <c r="F47" s="44"/>
      <c r="G47" s="44"/>
      <c r="H47" s="44"/>
    </row>
    <row r="48" spans="1:8" x14ac:dyDescent="0.2">
      <c r="A48" s="32"/>
      <c r="B48" s="32"/>
      <c r="C48" s="32"/>
      <c r="D48" s="32"/>
      <c r="E48" s="33"/>
      <c r="F48" s="47"/>
      <c r="G48" s="47"/>
      <c r="H48" s="47"/>
    </row>
    <row r="49" spans="1:8" x14ac:dyDescent="0.2">
      <c r="A49" s="25"/>
      <c r="B49" s="25"/>
      <c r="C49" s="25"/>
      <c r="D49" s="25"/>
      <c r="E49" s="25"/>
      <c r="F49" s="25"/>
      <c r="G49" s="25"/>
      <c r="H49" s="25"/>
    </row>
    <row r="50" spans="1:8" x14ac:dyDescent="0.2">
      <c r="A50" s="38" t="s">
        <v>58</v>
      </c>
      <c r="B50" s="8"/>
      <c r="C50" s="8"/>
      <c r="D50" s="8"/>
      <c r="E50" s="8"/>
      <c r="F50" s="8"/>
      <c r="G50" s="8"/>
      <c r="H50" s="8"/>
    </row>
    <row r="51" spans="1:8" ht="15" x14ac:dyDescent="0.25">
      <c r="A51" s="17" t="s">
        <v>10</v>
      </c>
      <c r="B51" s="17" t="s">
        <v>11</v>
      </c>
      <c r="C51" s="17" t="s">
        <v>12</v>
      </c>
      <c r="D51" s="17" t="s">
        <v>13</v>
      </c>
      <c r="E51" s="17" t="s">
        <v>28</v>
      </c>
      <c r="F51" s="18"/>
      <c r="G51" s="18"/>
      <c r="H51" s="18"/>
    </row>
    <row r="52" spans="1:8" ht="15" x14ac:dyDescent="0.25">
      <c r="A52" s="50">
        <v>1213</v>
      </c>
      <c r="B52" s="51" t="s">
        <v>59</v>
      </c>
      <c r="C52" s="52">
        <v>0</v>
      </c>
      <c r="D52" s="51"/>
      <c r="E52" s="53"/>
      <c r="F52" s="18"/>
      <c r="G52" s="18"/>
      <c r="H52" s="18"/>
    </row>
    <row r="53" spans="1:8" x14ac:dyDescent="0.2">
      <c r="A53" s="34"/>
      <c r="B53" s="34"/>
      <c r="C53" s="34"/>
      <c r="D53" s="34"/>
      <c r="E53" s="34"/>
      <c r="F53" s="34"/>
      <c r="G53" s="34"/>
      <c r="H53" s="34"/>
    </row>
    <row r="54" spans="1:8" x14ac:dyDescent="0.2">
      <c r="A54" s="38" t="s">
        <v>60</v>
      </c>
      <c r="B54" s="8"/>
      <c r="C54" s="8"/>
      <c r="D54" s="8"/>
      <c r="E54" s="8"/>
      <c r="F54" s="8"/>
      <c r="G54" s="8"/>
      <c r="H54" s="8"/>
    </row>
    <row r="55" spans="1:8" ht="15" x14ac:dyDescent="0.25">
      <c r="A55" s="17" t="s">
        <v>10</v>
      </c>
      <c r="B55" s="17" t="s">
        <v>11</v>
      </c>
      <c r="C55" s="17" t="s">
        <v>12</v>
      </c>
      <c r="D55" s="18"/>
      <c r="E55" s="18"/>
      <c r="F55" s="18"/>
      <c r="G55" s="18"/>
      <c r="H55" s="18"/>
    </row>
    <row r="56" spans="1:8" ht="15" x14ac:dyDescent="0.25">
      <c r="A56" s="50">
        <v>1214</v>
      </c>
      <c r="B56" s="51" t="s">
        <v>61</v>
      </c>
      <c r="C56" s="54">
        <v>0</v>
      </c>
      <c r="D56" s="18"/>
      <c r="E56" s="18"/>
      <c r="F56" s="18"/>
      <c r="G56" s="18"/>
      <c r="H56" s="18"/>
    </row>
    <row r="57" spans="1:8" x14ac:dyDescent="0.2">
      <c r="A57" s="34"/>
      <c r="B57" s="34"/>
      <c r="C57" s="34"/>
      <c r="D57" s="34"/>
      <c r="E57" s="34"/>
      <c r="F57" s="34"/>
      <c r="G57" s="34"/>
      <c r="H57" s="34"/>
    </row>
    <row r="58" spans="1:8" x14ac:dyDescent="0.2">
      <c r="A58" s="38" t="s">
        <v>62</v>
      </c>
      <c r="B58" s="8"/>
      <c r="C58" s="8"/>
      <c r="D58" s="8"/>
      <c r="E58" s="8"/>
      <c r="F58" s="8"/>
      <c r="G58" s="8"/>
      <c r="H58" s="8"/>
    </row>
    <row r="59" spans="1:8" x14ac:dyDescent="0.2">
      <c r="A59" s="17" t="s">
        <v>10</v>
      </c>
      <c r="B59" s="17" t="s">
        <v>11</v>
      </c>
      <c r="C59" s="17" t="s">
        <v>12</v>
      </c>
      <c r="D59" s="17" t="s">
        <v>63</v>
      </c>
      <c r="E59" s="17" t="s">
        <v>64</v>
      </c>
      <c r="F59" s="17" t="s">
        <v>53</v>
      </c>
      <c r="G59" s="17" t="s">
        <v>65</v>
      </c>
      <c r="H59" s="17" t="s">
        <v>66</v>
      </c>
    </row>
    <row r="60" spans="1:8" x14ac:dyDescent="0.2">
      <c r="A60" s="19">
        <v>1230</v>
      </c>
      <c r="B60" s="22" t="s">
        <v>67</v>
      </c>
      <c r="C60" s="21">
        <v>1067337882.29</v>
      </c>
      <c r="D60" s="39">
        <v>23119600.120000001</v>
      </c>
      <c r="E60" s="40">
        <v>280292643.82999998</v>
      </c>
      <c r="F60" s="23"/>
      <c r="G60" s="41"/>
      <c r="H60" s="23"/>
    </row>
    <row r="61" spans="1:8" x14ac:dyDescent="0.2">
      <c r="A61" s="24">
        <v>1231</v>
      </c>
      <c r="B61" s="27" t="s">
        <v>68</v>
      </c>
      <c r="C61" s="26">
        <v>219076685.53</v>
      </c>
      <c r="D61" s="42">
        <v>0</v>
      </c>
      <c r="E61" s="43">
        <v>0</v>
      </c>
      <c r="F61" s="28"/>
      <c r="G61" s="44"/>
      <c r="H61" s="28"/>
    </row>
    <row r="62" spans="1:8" x14ac:dyDescent="0.2">
      <c r="A62" s="24">
        <v>1232</v>
      </c>
      <c r="B62" s="27" t="s">
        <v>69</v>
      </c>
      <c r="C62" s="26">
        <v>0</v>
      </c>
      <c r="D62" s="42">
        <v>0</v>
      </c>
      <c r="E62" s="43">
        <v>0</v>
      </c>
      <c r="F62" s="28"/>
      <c r="G62" s="44"/>
      <c r="H62" s="28"/>
    </row>
    <row r="63" spans="1:8" x14ac:dyDescent="0.2">
      <c r="A63" s="24">
        <v>1233</v>
      </c>
      <c r="B63" s="27" t="s">
        <v>70</v>
      </c>
      <c r="C63" s="26">
        <v>839760761.53999996</v>
      </c>
      <c r="D63" s="42">
        <v>23119600.120000001</v>
      </c>
      <c r="E63" s="43">
        <v>280292643.82999998</v>
      </c>
      <c r="F63" s="28"/>
      <c r="G63" s="44"/>
      <c r="H63" s="28"/>
    </row>
    <row r="64" spans="1:8" x14ac:dyDescent="0.2">
      <c r="A64" s="24">
        <v>1234</v>
      </c>
      <c r="B64" s="27" t="s">
        <v>71</v>
      </c>
      <c r="C64" s="26">
        <v>0</v>
      </c>
      <c r="D64" s="42">
        <v>0</v>
      </c>
      <c r="E64" s="43">
        <v>0</v>
      </c>
      <c r="F64" s="28"/>
      <c r="G64" s="44"/>
      <c r="H64" s="28"/>
    </row>
    <row r="65" spans="1:8" x14ac:dyDescent="0.2">
      <c r="A65" s="24">
        <v>1235</v>
      </c>
      <c r="B65" s="27" t="s">
        <v>72</v>
      </c>
      <c r="C65" s="26">
        <v>0</v>
      </c>
      <c r="D65" s="42">
        <v>0</v>
      </c>
      <c r="E65" s="43">
        <v>0</v>
      </c>
      <c r="F65" s="28"/>
      <c r="G65" s="44"/>
      <c r="H65" s="28"/>
    </row>
    <row r="66" spans="1:8" x14ac:dyDescent="0.2">
      <c r="A66" s="24">
        <v>1236</v>
      </c>
      <c r="B66" s="27" t="s">
        <v>73</v>
      </c>
      <c r="C66" s="26">
        <v>8500435.2200000007</v>
      </c>
      <c r="D66" s="42">
        <v>0</v>
      </c>
      <c r="E66" s="43">
        <v>0</v>
      </c>
      <c r="F66" s="28"/>
      <c r="G66" s="44"/>
      <c r="H66" s="28"/>
    </row>
    <row r="67" spans="1:8" x14ac:dyDescent="0.2">
      <c r="A67" s="24">
        <v>1239</v>
      </c>
      <c r="B67" s="27" t="s">
        <v>74</v>
      </c>
      <c r="C67" s="26">
        <v>0</v>
      </c>
      <c r="D67" s="42">
        <v>0</v>
      </c>
      <c r="E67" s="43">
        <v>0</v>
      </c>
      <c r="F67" s="28"/>
      <c r="G67" s="44"/>
      <c r="H67" s="28"/>
    </row>
    <row r="68" spans="1:8" x14ac:dyDescent="0.2">
      <c r="A68" s="24">
        <v>1240</v>
      </c>
      <c r="B68" s="27" t="s">
        <v>75</v>
      </c>
      <c r="C68" s="26">
        <v>528271935.06999999</v>
      </c>
      <c r="D68" s="42">
        <v>34671105.650000006</v>
      </c>
      <c r="E68" s="43">
        <v>373406727.91000003</v>
      </c>
      <c r="F68" s="28"/>
      <c r="G68" s="44"/>
      <c r="H68" s="28"/>
    </row>
    <row r="69" spans="1:8" x14ac:dyDescent="0.2">
      <c r="A69" s="24">
        <v>1241</v>
      </c>
      <c r="B69" s="27" t="s">
        <v>76</v>
      </c>
      <c r="C69" s="26">
        <v>295056018.87</v>
      </c>
      <c r="D69" s="42">
        <v>19266362.82</v>
      </c>
      <c r="E69" s="43">
        <v>215217841.31</v>
      </c>
      <c r="F69" s="28"/>
      <c r="G69" s="44"/>
      <c r="H69" s="28"/>
    </row>
    <row r="70" spans="1:8" x14ac:dyDescent="0.2">
      <c r="A70" s="24">
        <v>1242</v>
      </c>
      <c r="B70" s="27" t="s">
        <v>77</v>
      </c>
      <c r="C70" s="26">
        <v>126252716.39</v>
      </c>
      <c r="D70" s="42">
        <v>9146994.8100000005</v>
      </c>
      <c r="E70" s="43">
        <v>87971969.370000005</v>
      </c>
      <c r="F70" s="28"/>
      <c r="G70" s="44"/>
      <c r="H70" s="28"/>
    </row>
    <row r="71" spans="1:8" x14ac:dyDescent="0.2">
      <c r="A71" s="24">
        <v>1243</v>
      </c>
      <c r="B71" s="27" t="s">
        <v>78</v>
      </c>
      <c r="C71" s="26">
        <v>26903365.280000001</v>
      </c>
      <c r="D71" s="42">
        <v>907416</v>
      </c>
      <c r="E71" s="43">
        <v>21133379.739999998</v>
      </c>
      <c r="F71" s="28"/>
      <c r="G71" s="44"/>
      <c r="H71" s="28"/>
    </row>
    <row r="72" spans="1:8" x14ac:dyDescent="0.2">
      <c r="A72" s="24">
        <v>1244</v>
      </c>
      <c r="B72" s="27" t="s">
        <v>79</v>
      </c>
      <c r="C72" s="26">
        <v>21422722.760000002</v>
      </c>
      <c r="D72" s="42">
        <v>1595766</v>
      </c>
      <c r="E72" s="43">
        <v>20577052.02</v>
      </c>
      <c r="F72" s="28"/>
      <c r="G72" s="44"/>
      <c r="H72" s="28"/>
    </row>
    <row r="73" spans="1:8" x14ac:dyDescent="0.2">
      <c r="A73" s="24">
        <v>1245</v>
      </c>
      <c r="B73" s="27" t="s">
        <v>80</v>
      </c>
      <c r="C73" s="26">
        <v>0</v>
      </c>
      <c r="D73" s="42">
        <v>0</v>
      </c>
      <c r="E73" s="43">
        <v>0</v>
      </c>
      <c r="F73" s="28"/>
      <c r="G73" s="44"/>
      <c r="H73" s="28"/>
    </row>
    <row r="74" spans="1:8" x14ac:dyDescent="0.2">
      <c r="A74" s="24">
        <v>1246</v>
      </c>
      <c r="B74" s="27" t="s">
        <v>81</v>
      </c>
      <c r="C74" s="26">
        <v>57928044.890000001</v>
      </c>
      <c r="D74" s="42">
        <v>3754424.02</v>
      </c>
      <c r="E74" s="43">
        <v>27882104.029999997</v>
      </c>
      <c r="F74" s="42"/>
      <c r="G74" s="44"/>
      <c r="H74" s="28"/>
    </row>
    <row r="75" spans="1:8" x14ac:dyDescent="0.2">
      <c r="A75" s="24">
        <v>1247</v>
      </c>
      <c r="B75" s="27" t="s">
        <v>82</v>
      </c>
      <c r="C75" s="26">
        <v>709066.88</v>
      </c>
      <c r="D75" s="42">
        <v>142</v>
      </c>
      <c r="E75" s="43">
        <v>624381.43999999994</v>
      </c>
      <c r="F75" s="28"/>
      <c r="G75" s="44"/>
      <c r="H75" s="28"/>
    </row>
    <row r="76" spans="1:8" x14ac:dyDescent="0.2">
      <c r="A76" s="29">
        <v>1248</v>
      </c>
      <c r="B76" s="32" t="s">
        <v>83</v>
      </c>
      <c r="C76" s="31">
        <v>0</v>
      </c>
      <c r="D76" s="45">
        <v>0</v>
      </c>
      <c r="E76" s="46">
        <v>0</v>
      </c>
      <c r="F76" s="33"/>
      <c r="G76" s="47"/>
      <c r="H76" s="33"/>
    </row>
    <row r="77" spans="1:8" x14ac:dyDescent="0.2">
      <c r="A77" s="34"/>
      <c r="B77" s="34"/>
      <c r="C77" s="34"/>
      <c r="D77" s="34"/>
      <c r="E77" s="34"/>
      <c r="F77" s="34"/>
      <c r="G77" s="34"/>
      <c r="H77" s="34"/>
    </row>
    <row r="78" spans="1:8" x14ac:dyDescent="0.2">
      <c r="A78" s="15" t="s">
        <v>84</v>
      </c>
      <c r="B78" s="16"/>
      <c r="C78" s="16"/>
      <c r="D78" s="16"/>
      <c r="E78" s="16"/>
      <c r="F78" s="16"/>
      <c r="G78" s="16"/>
      <c r="H78" s="16"/>
    </row>
    <row r="79" spans="1:8" x14ac:dyDescent="0.2">
      <c r="A79" s="17" t="s">
        <v>10</v>
      </c>
      <c r="B79" s="17" t="s">
        <v>11</v>
      </c>
      <c r="C79" s="17" t="s">
        <v>12</v>
      </c>
      <c r="D79" s="17" t="s">
        <v>85</v>
      </c>
      <c r="E79" s="17" t="s">
        <v>86</v>
      </c>
      <c r="F79" s="17" t="s">
        <v>53</v>
      </c>
      <c r="G79" s="17" t="s">
        <v>65</v>
      </c>
      <c r="H79" s="17" t="s">
        <v>66</v>
      </c>
    </row>
    <row r="80" spans="1:8" x14ac:dyDescent="0.2">
      <c r="A80" s="19">
        <v>1250</v>
      </c>
      <c r="B80" s="22" t="s">
        <v>87</v>
      </c>
      <c r="C80" s="21">
        <f>SUM(C81:C85)</f>
        <v>0</v>
      </c>
      <c r="D80" s="21">
        <f>SUM(D81:D85)</f>
        <v>0</v>
      </c>
      <c r="E80" s="40">
        <f>SUM(E81:E85)</f>
        <v>0</v>
      </c>
      <c r="F80" s="41"/>
      <c r="G80" s="20"/>
      <c r="H80" s="23"/>
    </row>
    <row r="81" spans="1:8" x14ac:dyDescent="0.2">
      <c r="A81" s="24">
        <v>1251</v>
      </c>
      <c r="B81" s="27" t="s">
        <v>88</v>
      </c>
      <c r="C81" s="26">
        <v>0</v>
      </c>
      <c r="D81" s="26">
        <v>0</v>
      </c>
      <c r="E81" s="39">
        <v>0</v>
      </c>
      <c r="F81" s="44"/>
      <c r="G81" s="25"/>
      <c r="H81" s="28"/>
    </row>
    <row r="82" spans="1:8" x14ac:dyDescent="0.2">
      <c r="A82" s="24">
        <v>1252</v>
      </c>
      <c r="B82" s="27" t="s">
        <v>89</v>
      </c>
      <c r="C82" s="26">
        <v>0</v>
      </c>
      <c r="D82" s="26">
        <v>0</v>
      </c>
      <c r="E82" s="42">
        <v>0</v>
      </c>
      <c r="F82" s="44"/>
      <c r="G82" s="25"/>
      <c r="H82" s="28"/>
    </row>
    <row r="83" spans="1:8" x14ac:dyDescent="0.2">
      <c r="A83" s="24">
        <v>1253</v>
      </c>
      <c r="B83" s="27" t="s">
        <v>90</v>
      </c>
      <c r="C83" s="26">
        <v>0</v>
      </c>
      <c r="D83" s="26">
        <v>0</v>
      </c>
      <c r="E83" s="42">
        <v>0</v>
      </c>
      <c r="F83" s="44"/>
      <c r="G83" s="25"/>
      <c r="H83" s="28"/>
    </row>
    <row r="84" spans="1:8" x14ac:dyDescent="0.2">
      <c r="A84" s="24">
        <v>1254</v>
      </c>
      <c r="B84" s="27" t="s">
        <v>91</v>
      </c>
      <c r="C84" s="26">
        <v>0</v>
      </c>
      <c r="D84" s="26">
        <v>0</v>
      </c>
      <c r="E84" s="42">
        <v>0</v>
      </c>
      <c r="F84" s="44"/>
      <c r="G84" s="25"/>
      <c r="H84" s="28"/>
    </row>
    <row r="85" spans="1:8" x14ac:dyDescent="0.2">
      <c r="A85" s="24">
        <v>1259</v>
      </c>
      <c r="B85" s="27" t="s">
        <v>92</v>
      </c>
      <c r="C85" s="26">
        <v>0</v>
      </c>
      <c r="D85" s="26">
        <v>0</v>
      </c>
      <c r="E85" s="42">
        <v>0</v>
      </c>
      <c r="F85" s="44"/>
      <c r="G85" s="25"/>
      <c r="H85" s="28"/>
    </row>
    <row r="86" spans="1:8" x14ac:dyDescent="0.2">
      <c r="A86" s="24">
        <v>1270</v>
      </c>
      <c r="B86" s="27" t="s">
        <v>93</v>
      </c>
      <c r="C86" s="26">
        <f>SUM(C87:C92)</f>
        <v>0</v>
      </c>
      <c r="D86" s="26">
        <f>SUM(D87:D92)</f>
        <v>0</v>
      </c>
      <c r="E86" s="42">
        <f>SUM(E87:E92)</f>
        <v>0</v>
      </c>
      <c r="F86" s="44"/>
      <c r="G86" s="25"/>
      <c r="H86" s="28"/>
    </row>
    <row r="87" spans="1:8" x14ac:dyDescent="0.2">
      <c r="A87" s="24">
        <v>1271</v>
      </c>
      <c r="B87" s="27" t="s">
        <v>94</v>
      </c>
      <c r="C87" s="26">
        <v>0</v>
      </c>
      <c r="D87" s="26">
        <v>0</v>
      </c>
      <c r="E87" s="42">
        <v>0</v>
      </c>
      <c r="F87" s="44"/>
      <c r="G87" s="25"/>
      <c r="H87" s="28"/>
    </row>
    <row r="88" spans="1:8" x14ac:dyDescent="0.2">
      <c r="A88" s="24">
        <v>1272</v>
      </c>
      <c r="B88" s="27" t="s">
        <v>95</v>
      </c>
      <c r="C88" s="26">
        <v>0</v>
      </c>
      <c r="D88" s="26">
        <v>0</v>
      </c>
      <c r="E88" s="42">
        <v>0</v>
      </c>
      <c r="F88" s="44"/>
      <c r="G88" s="25"/>
      <c r="H88" s="28"/>
    </row>
    <row r="89" spans="1:8" x14ac:dyDescent="0.2">
      <c r="A89" s="24">
        <v>1273</v>
      </c>
      <c r="B89" s="27" t="s">
        <v>96</v>
      </c>
      <c r="C89" s="26">
        <v>0</v>
      </c>
      <c r="D89" s="26">
        <v>0</v>
      </c>
      <c r="E89" s="42">
        <v>0</v>
      </c>
      <c r="F89" s="44"/>
      <c r="G89" s="25"/>
      <c r="H89" s="28"/>
    </row>
    <row r="90" spans="1:8" x14ac:dyDescent="0.2">
      <c r="A90" s="24">
        <v>1274</v>
      </c>
      <c r="B90" s="27" t="s">
        <v>97</v>
      </c>
      <c r="C90" s="26">
        <v>0</v>
      </c>
      <c r="D90" s="26">
        <v>0</v>
      </c>
      <c r="E90" s="42">
        <v>0</v>
      </c>
      <c r="F90" s="44"/>
      <c r="G90" s="25"/>
      <c r="H90" s="28"/>
    </row>
    <row r="91" spans="1:8" x14ac:dyDescent="0.2">
      <c r="A91" s="24">
        <v>1275</v>
      </c>
      <c r="B91" s="27" t="s">
        <v>98</v>
      </c>
      <c r="C91" s="26">
        <v>0</v>
      </c>
      <c r="D91" s="26">
        <v>0</v>
      </c>
      <c r="E91" s="42">
        <v>0</v>
      </c>
      <c r="F91" s="44"/>
      <c r="G91" s="25"/>
      <c r="H91" s="28"/>
    </row>
    <row r="92" spans="1:8" x14ac:dyDescent="0.2">
      <c r="A92" s="29">
        <v>1279</v>
      </c>
      <c r="B92" s="32" t="s">
        <v>99</v>
      </c>
      <c r="C92" s="31">
        <v>0</v>
      </c>
      <c r="D92" s="31">
        <v>0</v>
      </c>
      <c r="E92" s="45">
        <v>0</v>
      </c>
      <c r="F92" s="47"/>
      <c r="G92" s="30"/>
      <c r="H92" s="33"/>
    </row>
    <row r="93" spans="1:8" x14ac:dyDescent="0.2">
      <c r="A93" s="34"/>
      <c r="B93" s="34"/>
      <c r="C93" s="34"/>
      <c r="D93" s="34"/>
      <c r="E93" s="34"/>
      <c r="F93" s="34"/>
      <c r="G93" s="34"/>
      <c r="H93" s="34"/>
    </row>
    <row r="94" spans="1:8" x14ac:dyDescent="0.2">
      <c r="A94" s="38" t="s">
        <v>100</v>
      </c>
      <c r="B94" s="8"/>
      <c r="C94" s="8"/>
      <c r="D94" s="8"/>
      <c r="E94" s="8"/>
      <c r="F94" s="8"/>
      <c r="G94" s="8"/>
      <c r="H94" s="8"/>
    </row>
    <row r="95" spans="1:8" ht="15" x14ac:dyDescent="0.25">
      <c r="A95" s="17" t="s">
        <v>10</v>
      </c>
      <c r="B95" s="17" t="s">
        <v>11</v>
      </c>
      <c r="C95" s="17" t="s">
        <v>12</v>
      </c>
      <c r="D95" s="17" t="s">
        <v>101</v>
      </c>
      <c r="E95" s="18"/>
      <c r="F95" s="18"/>
      <c r="G95" s="18"/>
      <c r="H95" s="18"/>
    </row>
    <row r="96" spans="1:8" ht="15" x14ac:dyDescent="0.25">
      <c r="A96" s="19">
        <v>1160</v>
      </c>
      <c r="B96" s="22" t="s">
        <v>102</v>
      </c>
      <c r="C96" s="21">
        <v>0</v>
      </c>
      <c r="D96" s="23"/>
      <c r="E96" s="18"/>
      <c r="F96" s="18"/>
      <c r="G96" s="18"/>
      <c r="H96" s="18"/>
    </row>
    <row r="97" spans="1:9" ht="15" x14ac:dyDescent="0.25">
      <c r="A97" s="24">
        <v>1161</v>
      </c>
      <c r="B97" s="27" t="s">
        <v>103</v>
      </c>
      <c r="C97" s="26">
        <v>0</v>
      </c>
      <c r="D97" s="28"/>
      <c r="E97" s="18"/>
      <c r="F97" s="18"/>
      <c r="G97" s="18"/>
      <c r="H97" s="18"/>
    </row>
    <row r="98" spans="1:9" ht="15" x14ac:dyDescent="0.25">
      <c r="A98" s="29">
        <v>1162</v>
      </c>
      <c r="B98" s="32" t="s">
        <v>104</v>
      </c>
      <c r="C98" s="31">
        <v>0</v>
      </c>
      <c r="D98" s="33"/>
      <c r="E98" s="18"/>
      <c r="F98" s="18"/>
      <c r="G98" s="18"/>
      <c r="H98" s="18"/>
    </row>
    <row r="99" spans="1:9" x14ac:dyDescent="0.2">
      <c r="A99" s="34"/>
      <c r="B99" s="34"/>
      <c r="C99" s="34"/>
      <c r="D99" s="34"/>
      <c r="E99" s="34"/>
      <c r="F99" s="34"/>
      <c r="G99" s="34"/>
      <c r="H99" s="34"/>
    </row>
    <row r="100" spans="1:9" x14ac:dyDescent="0.2">
      <c r="A100" s="38" t="s">
        <v>105</v>
      </c>
      <c r="B100" s="8"/>
      <c r="C100" s="8"/>
      <c r="D100" s="8"/>
      <c r="E100" s="8"/>
      <c r="F100" s="8"/>
      <c r="G100" s="8"/>
      <c r="H100" s="8"/>
    </row>
    <row r="101" spans="1:9" ht="15" x14ac:dyDescent="0.25">
      <c r="A101" s="17" t="s">
        <v>10</v>
      </c>
      <c r="B101" s="17" t="s">
        <v>11</v>
      </c>
      <c r="C101" s="17" t="s">
        <v>12</v>
      </c>
      <c r="D101" s="17" t="s">
        <v>28</v>
      </c>
      <c r="E101" s="18"/>
      <c r="F101" s="18"/>
      <c r="G101" s="18"/>
      <c r="H101" s="18"/>
    </row>
    <row r="102" spans="1:9" ht="15" x14ac:dyDescent="0.25">
      <c r="A102" s="19">
        <v>1190</v>
      </c>
      <c r="B102" s="22" t="s">
        <v>106</v>
      </c>
      <c r="C102" s="21">
        <v>59364.01</v>
      </c>
      <c r="D102" s="23"/>
      <c r="E102" s="18"/>
      <c r="F102" s="18"/>
      <c r="G102" s="18"/>
      <c r="H102" s="18"/>
    </row>
    <row r="103" spans="1:9" ht="15" x14ac:dyDescent="0.25">
      <c r="A103" s="24">
        <v>1191</v>
      </c>
      <c r="B103" s="27" t="s">
        <v>107</v>
      </c>
      <c r="C103" s="26">
        <v>59364.01</v>
      </c>
      <c r="D103" s="28"/>
      <c r="E103" s="18"/>
      <c r="F103" s="18"/>
      <c r="G103" s="18"/>
      <c r="H103" s="18"/>
    </row>
    <row r="104" spans="1:9" ht="15" x14ac:dyDescent="0.25">
      <c r="A104" s="24">
        <v>1192</v>
      </c>
      <c r="B104" s="27" t="s">
        <v>108</v>
      </c>
      <c r="C104" s="26">
        <v>0</v>
      </c>
      <c r="D104" s="28"/>
      <c r="E104" s="18"/>
      <c r="F104" s="18"/>
      <c r="G104" s="18"/>
      <c r="H104" s="18"/>
    </row>
    <row r="105" spans="1:9" ht="15" x14ac:dyDescent="0.25">
      <c r="A105" s="24">
        <v>1193</v>
      </c>
      <c r="B105" s="27" t="s">
        <v>109</v>
      </c>
      <c r="C105" s="26">
        <v>0</v>
      </c>
      <c r="D105" s="28"/>
      <c r="E105" s="18"/>
      <c r="F105" s="18"/>
      <c r="G105" s="18"/>
      <c r="H105" s="18"/>
    </row>
    <row r="106" spans="1:9" ht="15" x14ac:dyDescent="0.25">
      <c r="A106" s="29">
        <v>1194</v>
      </c>
      <c r="B106" s="32" t="s">
        <v>110</v>
      </c>
      <c r="C106" s="31">
        <v>0</v>
      </c>
      <c r="D106" s="33"/>
      <c r="E106" s="18"/>
      <c r="F106" s="18"/>
      <c r="G106" s="18"/>
      <c r="H106" s="18"/>
    </row>
    <row r="107" spans="1:9" x14ac:dyDescent="0.2">
      <c r="A107" s="55"/>
      <c r="B107" s="25"/>
      <c r="C107" s="56"/>
      <c r="D107" s="25"/>
      <c r="E107" s="25"/>
      <c r="F107" s="25"/>
      <c r="G107" s="25"/>
      <c r="H107" s="25"/>
    </row>
    <row r="108" spans="1:9" x14ac:dyDescent="0.2">
      <c r="A108" s="38" t="s">
        <v>111</v>
      </c>
      <c r="B108" s="34"/>
      <c r="C108" s="57"/>
      <c r="D108" s="34"/>
      <c r="E108" s="34"/>
      <c r="F108" s="34"/>
      <c r="G108" s="34"/>
      <c r="H108" s="34"/>
    </row>
    <row r="109" spans="1:9" ht="15" x14ac:dyDescent="0.25">
      <c r="A109" s="17" t="s">
        <v>10</v>
      </c>
      <c r="B109" s="58" t="s">
        <v>11</v>
      </c>
      <c r="C109" s="17" t="s">
        <v>12</v>
      </c>
      <c r="D109" s="17" t="s">
        <v>28</v>
      </c>
      <c r="E109" s="18"/>
      <c r="F109" s="18"/>
      <c r="G109" s="18"/>
      <c r="H109" s="18"/>
      <c r="I109" s="59"/>
    </row>
    <row r="110" spans="1:9" ht="15" x14ac:dyDescent="0.25">
      <c r="A110" s="19">
        <v>1290</v>
      </c>
      <c r="B110" s="20" t="s">
        <v>112</v>
      </c>
      <c r="C110" s="39">
        <f>SUM(C111:C113)</f>
        <v>0</v>
      </c>
      <c r="D110" s="23"/>
      <c r="E110" s="18"/>
      <c r="F110" s="18"/>
      <c r="G110" s="18"/>
      <c r="H110" s="18"/>
      <c r="I110" s="59"/>
    </row>
    <row r="111" spans="1:9" ht="15" x14ac:dyDescent="0.25">
      <c r="A111" s="24">
        <v>1291</v>
      </c>
      <c r="B111" s="25" t="s">
        <v>113</v>
      </c>
      <c r="C111" s="42">
        <v>0</v>
      </c>
      <c r="D111" s="28"/>
      <c r="E111" s="18"/>
      <c r="F111" s="18"/>
      <c r="G111" s="18"/>
      <c r="H111" s="18"/>
      <c r="I111" s="59"/>
    </row>
    <row r="112" spans="1:9" ht="15" x14ac:dyDescent="0.25">
      <c r="A112" s="24">
        <v>1292</v>
      </c>
      <c r="B112" s="25" t="s">
        <v>114</v>
      </c>
      <c r="C112" s="42">
        <v>0</v>
      </c>
      <c r="D112" s="28"/>
      <c r="E112" s="18"/>
      <c r="F112" s="18"/>
      <c r="G112" s="18"/>
      <c r="H112" s="18"/>
      <c r="I112" s="59"/>
    </row>
    <row r="113" spans="1:9" ht="15" x14ac:dyDescent="0.25">
      <c r="A113" s="29">
        <v>1293</v>
      </c>
      <c r="B113" s="30" t="s">
        <v>115</v>
      </c>
      <c r="C113" s="45">
        <v>0</v>
      </c>
      <c r="D113" s="33"/>
      <c r="E113" s="18"/>
      <c r="F113" s="18"/>
      <c r="G113" s="18"/>
      <c r="H113" s="18"/>
      <c r="I113" s="59"/>
    </row>
    <row r="114" spans="1:9" x14ac:dyDescent="0.2">
      <c r="A114" s="34"/>
      <c r="B114" s="34"/>
      <c r="C114" s="34"/>
      <c r="D114" s="34"/>
      <c r="E114" s="34"/>
      <c r="F114" s="34"/>
      <c r="G114" s="34"/>
      <c r="H114" s="34"/>
      <c r="I114" s="59"/>
    </row>
    <row r="115" spans="1:9" x14ac:dyDescent="0.2">
      <c r="A115" s="38" t="s">
        <v>116</v>
      </c>
      <c r="B115" s="8"/>
      <c r="C115" s="8"/>
      <c r="D115" s="8"/>
      <c r="E115" s="8"/>
      <c r="F115" s="8"/>
      <c r="G115" s="8"/>
      <c r="H115" s="8"/>
      <c r="I115" s="59"/>
    </row>
    <row r="116" spans="1:9" x14ac:dyDescent="0.2">
      <c r="A116" s="17" t="s">
        <v>10</v>
      </c>
      <c r="B116" s="17" t="s">
        <v>11</v>
      </c>
      <c r="C116" s="17" t="s">
        <v>12</v>
      </c>
      <c r="D116" s="17" t="s">
        <v>24</v>
      </c>
      <c r="E116" s="17" t="s">
        <v>25</v>
      </c>
      <c r="F116" s="17" t="s">
        <v>26</v>
      </c>
      <c r="G116" s="17" t="s">
        <v>117</v>
      </c>
      <c r="H116" s="17" t="s">
        <v>118</v>
      </c>
      <c r="I116" s="59"/>
    </row>
    <row r="117" spans="1:9" x14ac:dyDescent="0.2">
      <c r="A117" s="19">
        <v>2110</v>
      </c>
      <c r="B117" s="22" t="s">
        <v>119</v>
      </c>
      <c r="C117" s="21">
        <v>106769339.88</v>
      </c>
      <c r="D117" s="21">
        <v>106769339.88</v>
      </c>
      <c r="E117" s="39">
        <f>SUM(E118:E126)</f>
        <v>0</v>
      </c>
      <c r="F117" s="40">
        <f>SUM(F118:F126)</f>
        <v>0</v>
      </c>
      <c r="G117" s="40">
        <f>SUM(G118:G126)</f>
        <v>0</v>
      </c>
      <c r="H117" s="41"/>
      <c r="I117" s="59"/>
    </row>
    <row r="118" spans="1:9" x14ac:dyDescent="0.2">
      <c r="A118" s="24">
        <v>2111</v>
      </c>
      <c r="B118" s="27" t="s">
        <v>120</v>
      </c>
      <c r="C118" s="26">
        <v>22535294.809999999</v>
      </c>
      <c r="D118" s="26">
        <v>22535294.809999999</v>
      </c>
      <c r="E118" s="42">
        <v>0</v>
      </c>
      <c r="F118" s="43">
        <v>0</v>
      </c>
      <c r="G118" s="43">
        <v>0</v>
      </c>
      <c r="H118" s="44"/>
      <c r="I118" s="60"/>
    </row>
    <row r="119" spans="1:9" x14ac:dyDescent="0.2">
      <c r="A119" s="24">
        <v>2112</v>
      </c>
      <c r="B119" s="27" t="s">
        <v>121</v>
      </c>
      <c r="C119" s="26">
        <v>21401050.93</v>
      </c>
      <c r="D119" s="26">
        <v>21401050.93</v>
      </c>
      <c r="E119" s="42">
        <v>0</v>
      </c>
      <c r="F119" s="43">
        <v>0</v>
      </c>
      <c r="G119" s="43">
        <v>0</v>
      </c>
      <c r="H119" s="44"/>
      <c r="I119" s="60"/>
    </row>
    <row r="120" spans="1:9" x14ac:dyDescent="0.2">
      <c r="A120" s="24">
        <v>2113</v>
      </c>
      <c r="B120" s="27" t="s">
        <v>122</v>
      </c>
      <c r="C120" s="26">
        <v>0</v>
      </c>
      <c r="D120" s="26">
        <v>0</v>
      </c>
      <c r="E120" s="42">
        <v>0</v>
      </c>
      <c r="F120" s="43">
        <v>0</v>
      </c>
      <c r="G120" s="43">
        <v>0</v>
      </c>
      <c r="H120" s="44"/>
      <c r="I120" s="59"/>
    </row>
    <row r="121" spans="1:9" x14ac:dyDescent="0.2">
      <c r="A121" s="24">
        <v>2114</v>
      </c>
      <c r="B121" s="27" t="s">
        <v>123</v>
      </c>
      <c r="C121" s="26">
        <v>0</v>
      </c>
      <c r="D121" s="26">
        <v>0</v>
      </c>
      <c r="E121" s="42">
        <v>0</v>
      </c>
      <c r="F121" s="43">
        <v>0</v>
      </c>
      <c r="G121" s="43">
        <v>0</v>
      </c>
      <c r="H121" s="44"/>
      <c r="I121" s="60"/>
    </row>
    <row r="122" spans="1:9" x14ac:dyDescent="0.2">
      <c r="A122" s="24">
        <v>2115</v>
      </c>
      <c r="B122" s="27" t="s">
        <v>124</v>
      </c>
      <c r="C122" s="26">
        <v>0</v>
      </c>
      <c r="D122" s="26">
        <v>0</v>
      </c>
      <c r="E122" s="42">
        <v>0</v>
      </c>
      <c r="F122" s="43">
        <v>0</v>
      </c>
      <c r="G122" s="43">
        <v>0</v>
      </c>
      <c r="H122" s="44"/>
      <c r="I122" s="59"/>
    </row>
    <row r="123" spans="1:9" x14ac:dyDescent="0.2">
      <c r="A123" s="24">
        <v>2116</v>
      </c>
      <c r="B123" s="27" t="s">
        <v>125</v>
      </c>
      <c r="C123" s="26">
        <v>0</v>
      </c>
      <c r="D123" s="26">
        <v>0</v>
      </c>
      <c r="E123" s="42">
        <v>0</v>
      </c>
      <c r="F123" s="43">
        <v>0</v>
      </c>
      <c r="G123" s="43">
        <v>0</v>
      </c>
      <c r="H123" s="44"/>
      <c r="I123" s="59"/>
    </row>
    <row r="124" spans="1:9" x14ac:dyDescent="0.2">
      <c r="A124" s="24">
        <v>2117</v>
      </c>
      <c r="B124" s="27" t="s">
        <v>126</v>
      </c>
      <c r="C124" s="26">
        <v>59355312.340000004</v>
      </c>
      <c r="D124" s="26">
        <v>59355312.340000004</v>
      </c>
      <c r="E124" s="42">
        <v>0</v>
      </c>
      <c r="F124" s="43">
        <v>0</v>
      </c>
      <c r="G124" s="43">
        <v>0</v>
      </c>
      <c r="H124" s="44"/>
      <c r="I124" s="60"/>
    </row>
    <row r="125" spans="1:9" x14ac:dyDescent="0.2">
      <c r="A125" s="24">
        <v>2118</v>
      </c>
      <c r="B125" s="27" t="s">
        <v>127</v>
      </c>
      <c r="C125" s="26">
        <v>0</v>
      </c>
      <c r="D125" s="26">
        <v>0</v>
      </c>
      <c r="E125" s="42">
        <v>0</v>
      </c>
      <c r="F125" s="43">
        <v>0</v>
      </c>
      <c r="G125" s="43">
        <v>0</v>
      </c>
      <c r="H125" s="44"/>
      <c r="I125" s="60"/>
    </row>
    <row r="126" spans="1:9" x14ac:dyDescent="0.2">
      <c r="A126" s="24">
        <v>2119</v>
      </c>
      <c r="B126" s="27" t="s">
        <v>128</v>
      </c>
      <c r="C126" s="26">
        <v>3477681.8</v>
      </c>
      <c r="D126" s="26">
        <v>3477681.8</v>
      </c>
      <c r="E126" s="42">
        <v>0</v>
      </c>
      <c r="F126" s="43">
        <v>0</v>
      </c>
      <c r="G126" s="43">
        <v>0</v>
      </c>
      <c r="H126" s="44"/>
      <c r="I126" s="60"/>
    </row>
    <row r="127" spans="1:9" x14ac:dyDescent="0.2">
      <c r="A127" s="24">
        <v>2120</v>
      </c>
      <c r="B127" s="27" t="s">
        <v>129</v>
      </c>
      <c r="C127" s="26">
        <v>0</v>
      </c>
      <c r="D127" s="26">
        <v>0</v>
      </c>
      <c r="E127" s="42">
        <f>SUM(E128:E130)</f>
        <v>0</v>
      </c>
      <c r="F127" s="43">
        <f>SUM(F128:F130)</f>
        <v>0</v>
      </c>
      <c r="G127" s="43">
        <f>SUM(G128:G130)</f>
        <v>0</v>
      </c>
      <c r="H127" s="44"/>
      <c r="I127" s="59"/>
    </row>
    <row r="128" spans="1:9" x14ac:dyDescent="0.2">
      <c r="A128" s="24">
        <v>2121</v>
      </c>
      <c r="B128" s="27" t="s">
        <v>130</v>
      </c>
      <c r="C128" s="26">
        <v>0</v>
      </c>
      <c r="D128" s="26">
        <v>0</v>
      </c>
      <c r="E128" s="42">
        <v>0</v>
      </c>
      <c r="F128" s="43">
        <v>0</v>
      </c>
      <c r="G128" s="43">
        <v>0</v>
      </c>
      <c r="H128" s="44"/>
      <c r="I128" s="59"/>
    </row>
    <row r="129" spans="1:9" x14ac:dyDescent="0.2">
      <c r="A129" s="24">
        <v>2122</v>
      </c>
      <c r="B129" s="27" t="s">
        <v>131</v>
      </c>
      <c r="C129" s="26">
        <v>0</v>
      </c>
      <c r="D129" s="26">
        <v>0</v>
      </c>
      <c r="E129" s="42">
        <v>0</v>
      </c>
      <c r="F129" s="43">
        <v>0</v>
      </c>
      <c r="G129" s="43">
        <v>0</v>
      </c>
      <c r="H129" s="44"/>
      <c r="I129" s="60"/>
    </row>
    <row r="130" spans="1:9" x14ac:dyDescent="0.2">
      <c r="A130" s="29">
        <v>2129</v>
      </c>
      <c r="B130" s="32" t="s">
        <v>132</v>
      </c>
      <c r="C130" s="31">
        <v>0</v>
      </c>
      <c r="D130" s="31">
        <v>0</v>
      </c>
      <c r="E130" s="45">
        <v>0</v>
      </c>
      <c r="F130" s="46">
        <v>0</v>
      </c>
      <c r="G130" s="46">
        <v>0</v>
      </c>
      <c r="H130" s="47"/>
      <c r="I130" s="60"/>
    </row>
    <row r="131" spans="1:9" x14ac:dyDescent="0.2">
      <c r="A131" s="34"/>
      <c r="B131" s="34"/>
      <c r="C131" s="34"/>
      <c r="D131" s="34"/>
      <c r="E131" s="34"/>
      <c r="F131" s="34"/>
      <c r="G131" s="34"/>
      <c r="H131" s="34"/>
      <c r="I131" s="60"/>
    </row>
    <row r="132" spans="1:9" x14ac:dyDescent="0.2">
      <c r="A132" s="38" t="s">
        <v>133</v>
      </c>
      <c r="B132" s="8"/>
      <c r="C132" s="8"/>
      <c r="D132" s="8"/>
      <c r="E132" s="8"/>
      <c r="F132" s="8"/>
      <c r="G132" s="8"/>
      <c r="H132" s="8"/>
      <c r="I132" s="59"/>
    </row>
    <row r="133" spans="1:9" ht="15" x14ac:dyDescent="0.25">
      <c r="A133" s="17" t="s">
        <v>10</v>
      </c>
      <c r="B133" s="17" t="s">
        <v>11</v>
      </c>
      <c r="C133" s="17" t="s">
        <v>12</v>
      </c>
      <c r="D133" s="17" t="s">
        <v>134</v>
      </c>
      <c r="E133" s="17" t="s">
        <v>28</v>
      </c>
      <c r="F133" s="18"/>
      <c r="G133" s="18"/>
      <c r="H133" s="18"/>
      <c r="I133" s="59"/>
    </row>
    <row r="134" spans="1:9" ht="15" x14ac:dyDescent="0.25">
      <c r="A134" s="19">
        <v>2160</v>
      </c>
      <c r="B134" s="22" t="s">
        <v>135</v>
      </c>
      <c r="C134" s="21">
        <v>3000</v>
      </c>
      <c r="D134" s="23"/>
      <c r="E134" s="41"/>
      <c r="F134" s="18"/>
      <c r="G134" s="18"/>
      <c r="H134" s="18"/>
      <c r="I134" s="60"/>
    </row>
    <row r="135" spans="1:9" ht="15" x14ac:dyDescent="0.25">
      <c r="A135" s="24">
        <v>2161</v>
      </c>
      <c r="B135" s="27" t="s">
        <v>136</v>
      </c>
      <c r="C135" s="26">
        <v>3000</v>
      </c>
      <c r="D135" s="28"/>
      <c r="E135" s="44"/>
      <c r="F135" s="18"/>
      <c r="G135" s="18"/>
      <c r="H135" s="18"/>
      <c r="I135" s="59"/>
    </row>
    <row r="136" spans="1:9" ht="15" x14ac:dyDescent="0.25">
      <c r="A136" s="24">
        <v>2162</v>
      </c>
      <c r="B136" s="27" t="s">
        <v>137</v>
      </c>
      <c r="C136" s="26">
        <v>0</v>
      </c>
      <c r="D136" s="28"/>
      <c r="E136" s="44"/>
      <c r="F136" s="18"/>
      <c r="G136" s="18"/>
      <c r="H136" s="18"/>
      <c r="I136" s="60"/>
    </row>
    <row r="137" spans="1:9" ht="15" x14ac:dyDescent="0.25">
      <c r="A137" s="24">
        <v>2163</v>
      </c>
      <c r="B137" s="27" t="s">
        <v>138</v>
      </c>
      <c r="C137" s="26">
        <v>0</v>
      </c>
      <c r="D137" s="28"/>
      <c r="E137" s="44"/>
      <c r="F137" s="18"/>
      <c r="G137" s="18"/>
      <c r="H137" s="18"/>
      <c r="I137" s="60"/>
    </row>
    <row r="138" spans="1:9" ht="15" x14ac:dyDescent="0.25">
      <c r="A138" s="24">
        <v>2164</v>
      </c>
      <c r="B138" s="27" t="s">
        <v>139</v>
      </c>
      <c r="C138" s="26">
        <v>0</v>
      </c>
      <c r="D138" s="28"/>
      <c r="E138" s="44"/>
      <c r="F138" s="18"/>
      <c r="G138" s="18"/>
      <c r="H138" s="18"/>
      <c r="I138" s="60"/>
    </row>
    <row r="139" spans="1:9" ht="15" x14ac:dyDescent="0.25">
      <c r="A139" s="24">
        <v>2165</v>
      </c>
      <c r="B139" s="27" t="s">
        <v>140</v>
      </c>
      <c r="C139" s="26">
        <v>0</v>
      </c>
      <c r="D139" s="28"/>
      <c r="E139" s="44"/>
      <c r="F139" s="18"/>
      <c r="G139" s="18"/>
      <c r="H139" s="18"/>
      <c r="I139" s="60"/>
    </row>
    <row r="140" spans="1:9" ht="15" x14ac:dyDescent="0.25">
      <c r="A140" s="24">
        <v>2166</v>
      </c>
      <c r="B140" s="27" t="s">
        <v>141</v>
      </c>
      <c r="C140" s="26">
        <v>0</v>
      </c>
      <c r="D140" s="28"/>
      <c r="E140" s="44"/>
      <c r="F140" s="18"/>
      <c r="G140" s="18"/>
      <c r="H140" s="18"/>
      <c r="I140" s="60"/>
    </row>
    <row r="141" spans="1:9" ht="15" x14ac:dyDescent="0.25">
      <c r="A141" s="24">
        <v>2250</v>
      </c>
      <c r="B141" s="27" t="s">
        <v>142</v>
      </c>
      <c r="C141" s="26">
        <f>SUM(C142:C147)</f>
        <v>0</v>
      </c>
      <c r="D141" s="28"/>
      <c r="E141" s="44"/>
      <c r="F141" s="18"/>
      <c r="G141" s="18"/>
      <c r="H141" s="18"/>
      <c r="I141" s="60"/>
    </row>
    <row r="142" spans="1:9" ht="15" x14ac:dyDescent="0.25">
      <c r="A142" s="24">
        <v>2251</v>
      </c>
      <c r="B142" s="27" t="s">
        <v>143</v>
      </c>
      <c r="C142" s="26">
        <v>0</v>
      </c>
      <c r="D142" s="28"/>
      <c r="E142" s="44"/>
      <c r="F142" s="18"/>
      <c r="G142" s="18"/>
      <c r="H142" s="18"/>
      <c r="I142" s="59"/>
    </row>
    <row r="143" spans="1:9" ht="15" x14ac:dyDescent="0.25">
      <c r="A143" s="24">
        <v>2252</v>
      </c>
      <c r="B143" s="27" t="s">
        <v>144</v>
      </c>
      <c r="C143" s="26">
        <v>0</v>
      </c>
      <c r="D143" s="28"/>
      <c r="E143" s="44"/>
      <c r="F143" s="18"/>
      <c r="G143" s="18"/>
      <c r="H143" s="18"/>
      <c r="I143" s="59"/>
    </row>
    <row r="144" spans="1:9" ht="15" x14ac:dyDescent="0.25">
      <c r="A144" s="24">
        <v>2253</v>
      </c>
      <c r="B144" s="27" t="s">
        <v>145</v>
      </c>
      <c r="C144" s="26">
        <v>0</v>
      </c>
      <c r="D144" s="28"/>
      <c r="E144" s="44"/>
      <c r="F144" s="18"/>
      <c r="G144" s="18"/>
      <c r="H144" s="18"/>
      <c r="I144" s="59"/>
    </row>
    <row r="145" spans="1:9" ht="15" x14ac:dyDescent="0.25">
      <c r="A145" s="24">
        <v>2254</v>
      </c>
      <c r="B145" s="27" t="s">
        <v>146</v>
      </c>
      <c r="C145" s="26">
        <v>0</v>
      </c>
      <c r="D145" s="28"/>
      <c r="E145" s="44"/>
      <c r="F145" s="18"/>
      <c r="G145" s="18"/>
      <c r="H145" s="18"/>
      <c r="I145" s="59"/>
    </row>
    <row r="146" spans="1:9" ht="15" x14ac:dyDescent="0.25">
      <c r="A146" s="24">
        <v>2255</v>
      </c>
      <c r="B146" s="27" t="s">
        <v>147</v>
      </c>
      <c r="C146" s="26">
        <v>0</v>
      </c>
      <c r="D146" s="28"/>
      <c r="E146" s="44"/>
      <c r="F146" s="18"/>
      <c r="G146" s="18"/>
      <c r="H146" s="18"/>
    </row>
    <row r="147" spans="1:9" ht="15" x14ac:dyDescent="0.25">
      <c r="A147" s="29">
        <v>2256</v>
      </c>
      <c r="B147" s="32" t="s">
        <v>148</v>
      </c>
      <c r="C147" s="31">
        <v>0</v>
      </c>
      <c r="D147" s="33"/>
      <c r="E147" s="47"/>
      <c r="F147" s="18"/>
      <c r="G147" s="18"/>
      <c r="H147" s="18"/>
    </row>
    <row r="148" spans="1:9" x14ac:dyDescent="0.2">
      <c r="A148" s="34"/>
      <c r="B148" s="34"/>
      <c r="C148" s="34"/>
      <c r="D148" s="34"/>
      <c r="E148" s="34"/>
      <c r="F148" s="34"/>
      <c r="G148" s="34"/>
      <c r="H148" s="34"/>
    </row>
    <row r="149" spans="1:9" ht="15" x14ac:dyDescent="0.25">
      <c r="A149" s="38" t="s">
        <v>149</v>
      </c>
      <c r="B149" s="8"/>
      <c r="C149" s="8"/>
      <c r="D149" s="8"/>
      <c r="E149" s="8"/>
      <c r="F149"/>
      <c r="G149"/>
      <c r="H149"/>
    </row>
    <row r="150" spans="1:9" ht="15" x14ac:dyDescent="0.25">
      <c r="A150" s="17" t="s">
        <v>10</v>
      </c>
      <c r="B150" s="17" t="s">
        <v>11</v>
      </c>
      <c r="C150" s="17" t="s">
        <v>12</v>
      </c>
      <c r="D150" s="17" t="s">
        <v>134</v>
      </c>
      <c r="E150" s="17" t="s">
        <v>28</v>
      </c>
      <c r="F150" s="18"/>
      <c r="G150" s="18"/>
      <c r="H150" s="18"/>
    </row>
    <row r="151" spans="1:9" ht="15" x14ac:dyDescent="0.25">
      <c r="A151" s="19">
        <v>2159</v>
      </c>
      <c r="B151" s="22" t="s">
        <v>150</v>
      </c>
      <c r="C151" s="39">
        <v>0</v>
      </c>
      <c r="D151" s="41"/>
      <c r="E151" s="41"/>
      <c r="F151" s="18"/>
      <c r="G151" s="18"/>
      <c r="H151" s="18"/>
    </row>
    <row r="152" spans="1:9" ht="15" x14ac:dyDescent="0.25">
      <c r="A152" s="24">
        <v>2199</v>
      </c>
      <c r="B152" s="27" t="s">
        <v>151</v>
      </c>
      <c r="C152" s="42">
        <v>0</v>
      </c>
      <c r="D152" s="44"/>
      <c r="E152" s="44"/>
      <c r="F152" s="18"/>
      <c r="G152" s="18"/>
      <c r="H152" s="18"/>
    </row>
    <row r="153" spans="1:9" ht="15" x14ac:dyDescent="0.25">
      <c r="A153" s="24">
        <v>2240</v>
      </c>
      <c r="B153" s="27" t="s">
        <v>152</v>
      </c>
      <c r="C153" s="42">
        <f>SUM(C154:C156)</f>
        <v>0</v>
      </c>
      <c r="D153" s="44"/>
      <c r="E153" s="44"/>
      <c r="F153" s="18"/>
      <c r="G153" s="18"/>
      <c r="H153" s="18"/>
    </row>
    <row r="154" spans="1:9" ht="15" x14ac:dyDescent="0.25">
      <c r="A154" s="24">
        <v>2241</v>
      </c>
      <c r="B154" s="27" t="s">
        <v>153</v>
      </c>
      <c r="C154" s="42">
        <v>0</v>
      </c>
      <c r="D154" s="44"/>
      <c r="E154" s="44"/>
      <c r="F154" s="18"/>
      <c r="G154" s="18"/>
      <c r="H154" s="18"/>
    </row>
    <row r="155" spans="1:9" ht="15" x14ac:dyDescent="0.25">
      <c r="A155" s="24">
        <v>2242</v>
      </c>
      <c r="B155" s="27" t="s">
        <v>154</v>
      </c>
      <c r="C155" s="42">
        <v>0</v>
      </c>
      <c r="D155" s="44"/>
      <c r="E155" s="44"/>
      <c r="F155" s="18"/>
      <c r="G155" s="18"/>
      <c r="H155" s="18"/>
    </row>
    <row r="156" spans="1:9" ht="15" x14ac:dyDescent="0.25">
      <c r="A156" s="29">
        <v>2249</v>
      </c>
      <c r="B156" s="32" t="s">
        <v>155</v>
      </c>
      <c r="C156" s="45">
        <v>0</v>
      </c>
      <c r="D156" s="47"/>
      <c r="E156" s="47"/>
      <c r="F156" s="18"/>
      <c r="G156" s="18"/>
      <c r="H156" s="18"/>
    </row>
    <row r="157" spans="1:9" ht="12.75" customHeight="1" x14ac:dyDescent="0.25">
      <c r="A157" s="34"/>
      <c r="B157" s="34"/>
      <c r="C157" s="34"/>
      <c r="D157" s="34"/>
      <c r="E157" s="34"/>
      <c r="F157" s="18"/>
      <c r="G157" s="18"/>
      <c r="H157" s="18"/>
    </row>
    <row r="158" spans="1:9" x14ac:dyDescent="0.2">
      <c r="A158" s="34"/>
      <c r="B158" s="34" t="s">
        <v>156</v>
      </c>
      <c r="C158" s="34"/>
      <c r="D158" s="34"/>
      <c r="E158" s="34"/>
      <c r="F158" s="34"/>
      <c r="G158" s="34"/>
      <c r="H158" s="34"/>
      <c r="I158" s="59"/>
    </row>
    <row r="159" spans="1:9" x14ac:dyDescent="0.2">
      <c r="A159" s="59"/>
      <c r="B159" s="59"/>
      <c r="C159" s="59"/>
      <c r="D159" s="59"/>
      <c r="E159" s="59"/>
      <c r="F159" s="13"/>
      <c r="G159" s="13"/>
      <c r="H159" s="13"/>
      <c r="I159" s="59"/>
    </row>
  </sheetData>
  <mergeCells count="5">
    <mergeCell ref="A1:F1"/>
    <mergeCell ref="A2:F2"/>
    <mergeCell ref="A3:F3"/>
    <mergeCell ref="C5:D5"/>
    <mergeCell ref="A6:B6"/>
  </mergeCells>
  <dataValidations count="4">
    <dataValidation allowBlank="1" showInputMessage="1" showErrorMessage="1" prompt="Especificar origen de dicho recurso: Federal, Estatal, Municipal, Particulares." sqref="C65818 IW65818 SS65818 ACO65818 AMK65818 AWG65818 BGC65818 BPY65818 BZU65818 CJQ65818 CTM65818 DDI65818 DNE65818 DXA65818 EGW65818 EQS65818 FAO65818 FKK65818 FUG65818 GEC65818 GNY65818 GXU65818 HHQ65818 HRM65818 IBI65818 ILE65818 IVA65818 JEW65818 JOS65818 JYO65818 KIK65818 KSG65818 LCC65818 LLY65818 LVU65818 MFQ65818 MPM65818 MZI65818 NJE65818 NTA65818 OCW65818 OMS65818 OWO65818 PGK65818 PQG65818 QAC65818 QJY65818 QTU65818 RDQ65818 RNM65818 RXI65818 SHE65818 SRA65818 TAW65818 TKS65818 TUO65818 UEK65818 UOG65818 UYC65818 VHY65818 VRU65818 WBQ65818 WLM65818 WVI65818 C131354 IW131354 SS131354 ACO131354 AMK131354 AWG131354 BGC131354 BPY131354 BZU131354 CJQ131354 CTM131354 DDI131354 DNE131354 DXA131354 EGW131354 EQS131354 FAO131354 FKK131354 FUG131354 GEC131354 GNY131354 GXU131354 HHQ131354 HRM131354 IBI131354 ILE131354 IVA131354 JEW131354 JOS131354 JYO131354 KIK131354 KSG131354 LCC131354 LLY131354 LVU131354 MFQ131354 MPM131354 MZI131354 NJE131354 NTA131354 OCW131354 OMS131354 OWO131354 PGK131354 PQG131354 QAC131354 QJY131354 QTU131354 RDQ131354 RNM131354 RXI131354 SHE131354 SRA131354 TAW131354 TKS131354 TUO131354 UEK131354 UOG131354 UYC131354 VHY131354 VRU131354 WBQ131354 WLM131354 WVI131354 C196890 IW196890 SS196890 ACO196890 AMK196890 AWG196890 BGC196890 BPY196890 BZU196890 CJQ196890 CTM196890 DDI196890 DNE196890 DXA196890 EGW196890 EQS196890 FAO196890 FKK196890 FUG196890 GEC196890 GNY196890 GXU196890 HHQ196890 HRM196890 IBI196890 ILE196890 IVA196890 JEW196890 JOS196890 JYO196890 KIK196890 KSG196890 LCC196890 LLY196890 LVU196890 MFQ196890 MPM196890 MZI196890 NJE196890 NTA196890 OCW196890 OMS196890 OWO196890 PGK196890 PQG196890 QAC196890 QJY196890 QTU196890 RDQ196890 RNM196890 RXI196890 SHE196890 SRA196890 TAW196890 TKS196890 TUO196890 UEK196890 UOG196890 UYC196890 VHY196890 VRU196890 WBQ196890 WLM196890 WVI196890 C262426 IW262426 SS262426 ACO262426 AMK262426 AWG262426 BGC262426 BPY262426 BZU262426 CJQ262426 CTM262426 DDI262426 DNE262426 DXA262426 EGW262426 EQS262426 FAO262426 FKK262426 FUG262426 GEC262426 GNY262426 GXU262426 HHQ262426 HRM262426 IBI262426 ILE262426 IVA262426 JEW262426 JOS262426 JYO262426 KIK262426 KSG262426 LCC262426 LLY262426 LVU262426 MFQ262426 MPM262426 MZI262426 NJE262426 NTA262426 OCW262426 OMS262426 OWO262426 PGK262426 PQG262426 QAC262426 QJY262426 QTU262426 RDQ262426 RNM262426 RXI262426 SHE262426 SRA262426 TAW262426 TKS262426 TUO262426 UEK262426 UOG262426 UYC262426 VHY262426 VRU262426 WBQ262426 WLM262426 WVI262426 C327962 IW327962 SS327962 ACO327962 AMK327962 AWG327962 BGC327962 BPY327962 BZU327962 CJQ327962 CTM327962 DDI327962 DNE327962 DXA327962 EGW327962 EQS327962 FAO327962 FKK327962 FUG327962 GEC327962 GNY327962 GXU327962 HHQ327962 HRM327962 IBI327962 ILE327962 IVA327962 JEW327962 JOS327962 JYO327962 KIK327962 KSG327962 LCC327962 LLY327962 LVU327962 MFQ327962 MPM327962 MZI327962 NJE327962 NTA327962 OCW327962 OMS327962 OWO327962 PGK327962 PQG327962 QAC327962 QJY327962 QTU327962 RDQ327962 RNM327962 RXI327962 SHE327962 SRA327962 TAW327962 TKS327962 TUO327962 UEK327962 UOG327962 UYC327962 VHY327962 VRU327962 WBQ327962 WLM327962 WVI327962 C393498 IW393498 SS393498 ACO393498 AMK393498 AWG393498 BGC393498 BPY393498 BZU393498 CJQ393498 CTM393498 DDI393498 DNE393498 DXA393498 EGW393498 EQS393498 FAO393498 FKK393498 FUG393498 GEC393498 GNY393498 GXU393498 HHQ393498 HRM393498 IBI393498 ILE393498 IVA393498 JEW393498 JOS393498 JYO393498 KIK393498 KSG393498 LCC393498 LLY393498 LVU393498 MFQ393498 MPM393498 MZI393498 NJE393498 NTA393498 OCW393498 OMS393498 OWO393498 PGK393498 PQG393498 QAC393498 QJY393498 QTU393498 RDQ393498 RNM393498 RXI393498 SHE393498 SRA393498 TAW393498 TKS393498 TUO393498 UEK393498 UOG393498 UYC393498 VHY393498 VRU393498 WBQ393498 WLM393498 WVI393498 C459034 IW459034 SS459034 ACO459034 AMK459034 AWG459034 BGC459034 BPY459034 BZU459034 CJQ459034 CTM459034 DDI459034 DNE459034 DXA459034 EGW459034 EQS459034 FAO459034 FKK459034 FUG459034 GEC459034 GNY459034 GXU459034 HHQ459034 HRM459034 IBI459034 ILE459034 IVA459034 JEW459034 JOS459034 JYO459034 KIK459034 KSG459034 LCC459034 LLY459034 LVU459034 MFQ459034 MPM459034 MZI459034 NJE459034 NTA459034 OCW459034 OMS459034 OWO459034 PGK459034 PQG459034 QAC459034 QJY459034 QTU459034 RDQ459034 RNM459034 RXI459034 SHE459034 SRA459034 TAW459034 TKS459034 TUO459034 UEK459034 UOG459034 UYC459034 VHY459034 VRU459034 WBQ459034 WLM459034 WVI459034 C524570 IW524570 SS524570 ACO524570 AMK524570 AWG524570 BGC524570 BPY524570 BZU524570 CJQ524570 CTM524570 DDI524570 DNE524570 DXA524570 EGW524570 EQS524570 FAO524570 FKK524570 FUG524570 GEC524570 GNY524570 GXU524570 HHQ524570 HRM524570 IBI524570 ILE524570 IVA524570 JEW524570 JOS524570 JYO524570 KIK524570 KSG524570 LCC524570 LLY524570 LVU524570 MFQ524570 MPM524570 MZI524570 NJE524570 NTA524570 OCW524570 OMS524570 OWO524570 PGK524570 PQG524570 QAC524570 QJY524570 QTU524570 RDQ524570 RNM524570 RXI524570 SHE524570 SRA524570 TAW524570 TKS524570 TUO524570 UEK524570 UOG524570 UYC524570 VHY524570 VRU524570 WBQ524570 WLM524570 WVI524570 C590106 IW590106 SS590106 ACO590106 AMK590106 AWG590106 BGC590106 BPY590106 BZU590106 CJQ590106 CTM590106 DDI590106 DNE590106 DXA590106 EGW590106 EQS590106 FAO590106 FKK590106 FUG590106 GEC590106 GNY590106 GXU590106 HHQ590106 HRM590106 IBI590106 ILE590106 IVA590106 JEW590106 JOS590106 JYO590106 KIK590106 KSG590106 LCC590106 LLY590106 LVU590106 MFQ590106 MPM590106 MZI590106 NJE590106 NTA590106 OCW590106 OMS590106 OWO590106 PGK590106 PQG590106 QAC590106 QJY590106 QTU590106 RDQ590106 RNM590106 RXI590106 SHE590106 SRA590106 TAW590106 TKS590106 TUO590106 UEK590106 UOG590106 UYC590106 VHY590106 VRU590106 WBQ590106 WLM590106 WVI590106 C655642 IW655642 SS655642 ACO655642 AMK655642 AWG655642 BGC655642 BPY655642 BZU655642 CJQ655642 CTM655642 DDI655642 DNE655642 DXA655642 EGW655642 EQS655642 FAO655642 FKK655642 FUG655642 GEC655642 GNY655642 GXU655642 HHQ655642 HRM655642 IBI655642 ILE655642 IVA655642 JEW655642 JOS655642 JYO655642 KIK655642 KSG655642 LCC655642 LLY655642 LVU655642 MFQ655642 MPM655642 MZI655642 NJE655642 NTA655642 OCW655642 OMS655642 OWO655642 PGK655642 PQG655642 QAC655642 QJY655642 QTU655642 RDQ655642 RNM655642 RXI655642 SHE655642 SRA655642 TAW655642 TKS655642 TUO655642 UEK655642 UOG655642 UYC655642 VHY655642 VRU655642 WBQ655642 WLM655642 WVI655642 C721178 IW721178 SS721178 ACO721178 AMK721178 AWG721178 BGC721178 BPY721178 BZU721178 CJQ721178 CTM721178 DDI721178 DNE721178 DXA721178 EGW721178 EQS721178 FAO721178 FKK721178 FUG721178 GEC721178 GNY721178 GXU721178 HHQ721178 HRM721178 IBI721178 ILE721178 IVA721178 JEW721178 JOS721178 JYO721178 KIK721178 KSG721178 LCC721178 LLY721178 LVU721178 MFQ721178 MPM721178 MZI721178 NJE721178 NTA721178 OCW721178 OMS721178 OWO721178 PGK721178 PQG721178 QAC721178 QJY721178 QTU721178 RDQ721178 RNM721178 RXI721178 SHE721178 SRA721178 TAW721178 TKS721178 TUO721178 UEK721178 UOG721178 UYC721178 VHY721178 VRU721178 WBQ721178 WLM721178 WVI721178 C786714 IW786714 SS786714 ACO786714 AMK786714 AWG786714 BGC786714 BPY786714 BZU786714 CJQ786714 CTM786714 DDI786714 DNE786714 DXA786714 EGW786714 EQS786714 FAO786714 FKK786714 FUG786714 GEC786714 GNY786714 GXU786714 HHQ786714 HRM786714 IBI786714 ILE786714 IVA786714 JEW786714 JOS786714 JYO786714 KIK786714 KSG786714 LCC786714 LLY786714 LVU786714 MFQ786714 MPM786714 MZI786714 NJE786714 NTA786714 OCW786714 OMS786714 OWO786714 PGK786714 PQG786714 QAC786714 QJY786714 QTU786714 RDQ786714 RNM786714 RXI786714 SHE786714 SRA786714 TAW786714 TKS786714 TUO786714 UEK786714 UOG786714 UYC786714 VHY786714 VRU786714 WBQ786714 WLM786714 WVI786714 C852250 IW852250 SS852250 ACO852250 AMK852250 AWG852250 BGC852250 BPY852250 BZU852250 CJQ852250 CTM852250 DDI852250 DNE852250 DXA852250 EGW852250 EQS852250 FAO852250 FKK852250 FUG852250 GEC852250 GNY852250 GXU852250 HHQ852250 HRM852250 IBI852250 ILE852250 IVA852250 JEW852250 JOS852250 JYO852250 KIK852250 KSG852250 LCC852250 LLY852250 LVU852250 MFQ852250 MPM852250 MZI852250 NJE852250 NTA852250 OCW852250 OMS852250 OWO852250 PGK852250 PQG852250 QAC852250 QJY852250 QTU852250 RDQ852250 RNM852250 RXI852250 SHE852250 SRA852250 TAW852250 TKS852250 TUO852250 UEK852250 UOG852250 UYC852250 VHY852250 VRU852250 WBQ852250 WLM852250 WVI852250 C917786 IW917786 SS917786 ACO917786 AMK917786 AWG917786 BGC917786 BPY917786 BZU917786 CJQ917786 CTM917786 DDI917786 DNE917786 DXA917786 EGW917786 EQS917786 FAO917786 FKK917786 FUG917786 GEC917786 GNY917786 GXU917786 HHQ917786 HRM917786 IBI917786 ILE917786 IVA917786 JEW917786 JOS917786 JYO917786 KIK917786 KSG917786 LCC917786 LLY917786 LVU917786 MFQ917786 MPM917786 MZI917786 NJE917786 NTA917786 OCW917786 OMS917786 OWO917786 PGK917786 PQG917786 QAC917786 QJY917786 QTU917786 RDQ917786 RNM917786 RXI917786 SHE917786 SRA917786 TAW917786 TKS917786 TUO917786 UEK917786 UOG917786 UYC917786 VHY917786 VRU917786 WBQ917786 WLM917786 WVI917786 C983322 IW983322 SS983322 ACO983322 AMK983322 AWG983322 BGC983322 BPY983322 BZU983322 CJQ983322 CTM983322 DDI983322 DNE983322 DXA983322 EGW983322 EQS983322 FAO983322 FKK983322 FUG983322 GEC983322 GNY983322 GXU983322 HHQ983322 HRM983322 IBI983322 ILE983322 IVA983322 JEW983322 JOS983322 JYO983322 KIK983322 KSG983322 LCC983322 LLY983322 LVU983322 MFQ983322 MPM983322 MZI983322 NJE983322 NTA983322 OCW983322 OMS983322 OWO983322 PGK983322 PQG983322 QAC983322 QJY983322 QTU983322 RDQ983322 RNM983322 RXI983322 SHE983322 SRA983322 TAW983322 TKS983322 TUO983322 UEK983322 UOG983322 UYC983322 VHY983322 VRU983322 WBQ983322 WLM983322 WVI983322 C65825:C65827 IW65825:IW65827 SS65825:SS65827 ACO65825:ACO65827 AMK65825:AMK65827 AWG65825:AWG65827 BGC65825:BGC65827 BPY65825:BPY65827 BZU65825:BZU65827 CJQ65825:CJQ65827 CTM65825:CTM65827 DDI65825:DDI65827 DNE65825:DNE65827 DXA65825:DXA65827 EGW65825:EGW65827 EQS65825:EQS65827 FAO65825:FAO65827 FKK65825:FKK65827 FUG65825:FUG65827 GEC65825:GEC65827 GNY65825:GNY65827 GXU65825:GXU65827 HHQ65825:HHQ65827 HRM65825:HRM65827 IBI65825:IBI65827 ILE65825:ILE65827 IVA65825:IVA65827 JEW65825:JEW65827 JOS65825:JOS65827 JYO65825:JYO65827 KIK65825:KIK65827 KSG65825:KSG65827 LCC65825:LCC65827 LLY65825:LLY65827 LVU65825:LVU65827 MFQ65825:MFQ65827 MPM65825:MPM65827 MZI65825:MZI65827 NJE65825:NJE65827 NTA65825:NTA65827 OCW65825:OCW65827 OMS65825:OMS65827 OWO65825:OWO65827 PGK65825:PGK65827 PQG65825:PQG65827 QAC65825:QAC65827 QJY65825:QJY65827 QTU65825:QTU65827 RDQ65825:RDQ65827 RNM65825:RNM65827 RXI65825:RXI65827 SHE65825:SHE65827 SRA65825:SRA65827 TAW65825:TAW65827 TKS65825:TKS65827 TUO65825:TUO65827 UEK65825:UEK65827 UOG65825:UOG65827 UYC65825:UYC65827 VHY65825:VHY65827 VRU65825:VRU65827 WBQ65825:WBQ65827 WLM65825:WLM65827 WVI65825:WVI65827 C131361:C131363 IW131361:IW131363 SS131361:SS131363 ACO131361:ACO131363 AMK131361:AMK131363 AWG131361:AWG131363 BGC131361:BGC131363 BPY131361:BPY131363 BZU131361:BZU131363 CJQ131361:CJQ131363 CTM131361:CTM131363 DDI131361:DDI131363 DNE131361:DNE131363 DXA131361:DXA131363 EGW131361:EGW131363 EQS131361:EQS131363 FAO131361:FAO131363 FKK131361:FKK131363 FUG131361:FUG131363 GEC131361:GEC131363 GNY131361:GNY131363 GXU131361:GXU131363 HHQ131361:HHQ131363 HRM131361:HRM131363 IBI131361:IBI131363 ILE131361:ILE131363 IVA131361:IVA131363 JEW131361:JEW131363 JOS131361:JOS131363 JYO131361:JYO131363 KIK131361:KIK131363 KSG131361:KSG131363 LCC131361:LCC131363 LLY131361:LLY131363 LVU131361:LVU131363 MFQ131361:MFQ131363 MPM131361:MPM131363 MZI131361:MZI131363 NJE131361:NJE131363 NTA131361:NTA131363 OCW131361:OCW131363 OMS131361:OMS131363 OWO131361:OWO131363 PGK131361:PGK131363 PQG131361:PQG131363 QAC131361:QAC131363 QJY131361:QJY131363 QTU131361:QTU131363 RDQ131361:RDQ131363 RNM131361:RNM131363 RXI131361:RXI131363 SHE131361:SHE131363 SRA131361:SRA131363 TAW131361:TAW131363 TKS131361:TKS131363 TUO131361:TUO131363 UEK131361:UEK131363 UOG131361:UOG131363 UYC131361:UYC131363 VHY131361:VHY131363 VRU131361:VRU131363 WBQ131361:WBQ131363 WLM131361:WLM131363 WVI131361:WVI131363 C196897:C196899 IW196897:IW196899 SS196897:SS196899 ACO196897:ACO196899 AMK196897:AMK196899 AWG196897:AWG196899 BGC196897:BGC196899 BPY196897:BPY196899 BZU196897:BZU196899 CJQ196897:CJQ196899 CTM196897:CTM196899 DDI196897:DDI196899 DNE196897:DNE196899 DXA196897:DXA196899 EGW196897:EGW196899 EQS196897:EQS196899 FAO196897:FAO196899 FKK196897:FKK196899 FUG196897:FUG196899 GEC196897:GEC196899 GNY196897:GNY196899 GXU196897:GXU196899 HHQ196897:HHQ196899 HRM196897:HRM196899 IBI196897:IBI196899 ILE196897:ILE196899 IVA196897:IVA196899 JEW196897:JEW196899 JOS196897:JOS196899 JYO196897:JYO196899 KIK196897:KIK196899 KSG196897:KSG196899 LCC196897:LCC196899 LLY196897:LLY196899 LVU196897:LVU196899 MFQ196897:MFQ196899 MPM196897:MPM196899 MZI196897:MZI196899 NJE196897:NJE196899 NTA196897:NTA196899 OCW196897:OCW196899 OMS196897:OMS196899 OWO196897:OWO196899 PGK196897:PGK196899 PQG196897:PQG196899 QAC196897:QAC196899 QJY196897:QJY196899 QTU196897:QTU196899 RDQ196897:RDQ196899 RNM196897:RNM196899 RXI196897:RXI196899 SHE196897:SHE196899 SRA196897:SRA196899 TAW196897:TAW196899 TKS196897:TKS196899 TUO196897:TUO196899 UEK196897:UEK196899 UOG196897:UOG196899 UYC196897:UYC196899 VHY196897:VHY196899 VRU196897:VRU196899 WBQ196897:WBQ196899 WLM196897:WLM196899 WVI196897:WVI196899 C262433:C262435 IW262433:IW262435 SS262433:SS262435 ACO262433:ACO262435 AMK262433:AMK262435 AWG262433:AWG262435 BGC262433:BGC262435 BPY262433:BPY262435 BZU262433:BZU262435 CJQ262433:CJQ262435 CTM262433:CTM262435 DDI262433:DDI262435 DNE262433:DNE262435 DXA262433:DXA262435 EGW262433:EGW262435 EQS262433:EQS262435 FAO262433:FAO262435 FKK262433:FKK262435 FUG262433:FUG262435 GEC262433:GEC262435 GNY262433:GNY262435 GXU262433:GXU262435 HHQ262433:HHQ262435 HRM262433:HRM262435 IBI262433:IBI262435 ILE262433:ILE262435 IVA262433:IVA262435 JEW262433:JEW262435 JOS262433:JOS262435 JYO262433:JYO262435 KIK262433:KIK262435 KSG262433:KSG262435 LCC262433:LCC262435 LLY262433:LLY262435 LVU262433:LVU262435 MFQ262433:MFQ262435 MPM262433:MPM262435 MZI262433:MZI262435 NJE262433:NJE262435 NTA262433:NTA262435 OCW262433:OCW262435 OMS262433:OMS262435 OWO262433:OWO262435 PGK262433:PGK262435 PQG262433:PQG262435 QAC262433:QAC262435 QJY262433:QJY262435 QTU262433:QTU262435 RDQ262433:RDQ262435 RNM262433:RNM262435 RXI262433:RXI262435 SHE262433:SHE262435 SRA262433:SRA262435 TAW262433:TAW262435 TKS262433:TKS262435 TUO262433:TUO262435 UEK262433:UEK262435 UOG262433:UOG262435 UYC262433:UYC262435 VHY262433:VHY262435 VRU262433:VRU262435 WBQ262433:WBQ262435 WLM262433:WLM262435 WVI262433:WVI262435 C327969:C327971 IW327969:IW327971 SS327969:SS327971 ACO327969:ACO327971 AMK327969:AMK327971 AWG327969:AWG327971 BGC327969:BGC327971 BPY327969:BPY327971 BZU327969:BZU327971 CJQ327969:CJQ327971 CTM327969:CTM327971 DDI327969:DDI327971 DNE327969:DNE327971 DXA327969:DXA327971 EGW327969:EGW327971 EQS327969:EQS327971 FAO327969:FAO327971 FKK327969:FKK327971 FUG327969:FUG327971 GEC327969:GEC327971 GNY327969:GNY327971 GXU327969:GXU327971 HHQ327969:HHQ327971 HRM327969:HRM327971 IBI327969:IBI327971 ILE327969:ILE327971 IVA327969:IVA327971 JEW327969:JEW327971 JOS327969:JOS327971 JYO327969:JYO327971 KIK327969:KIK327971 KSG327969:KSG327971 LCC327969:LCC327971 LLY327969:LLY327971 LVU327969:LVU327971 MFQ327969:MFQ327971 MPM327969:MPM327971 MZI327969:MZI327971 NJE327969:NJE327971 NTA327969:NTA327971 OCW327969:OCW327971 OMS327969:OMS327971 OWO327969:OWO327971 PGK327969:PGK327971 PQG327969:PQG327971 QAC327969:QAC327971 QJY327969:QJY327971 QTU327969:QTU327971 RDQ327969:RDQ327971 RNM327969:RNM327971 RXI327969:RXI327971 SHE327969:SHE327971 SRA327969:SRA327971 TAW327969:TAW327971 TKS327969:TKS327971 TUO327969:TUO327971 UEK327969:UEK327971 UOG327969:UOG327971 UYC327969:UYC327971 VHY327969:VHY327971 VRU327969:VRU327971 WBQ327969:WBQ327971 WLM327969:WLM327971 WVI327969:WVI327971 C393505:C393507 IW393505:IW393507 SS393505:SS393507 ACO393505:ACO393507 AMK393505:AMK393507 AWG393505:AWG393507 BGC393505:BGC393507 BPY393505:BPY393507 BZU393505:BZU393507 CJQ393505:CJQ393507 CTM393505:CTM393507 DDI393505:DDI393507 DNE393505:DNE393507 DXA393505:DXA393507 EGW393505:EGW393507 EQS393505:EQS393507 FAO393505:FAO393507 FKK393505:FKK393507 FUG393505:FUG393507 GEC393505:GEC393507 GNY393505:GNY393507 GXU393505:GXU393507 HHQ393505:HHQ393507 HRM393505:HRM393507 IBI393505:IBI393507 ILE393505:ILE393507 IVA393505:IVA393507 JEW393505:JEW393507 JOS393505:JOS393507 JYO393505:JYO393507 KIK393505:KIK393507 KSG393505:KSG393507 LCC393505:LCC393507 LLY393505:LLY393507 LVU393505:LVU393507 MFQ393505:MFQ393507 MPM393505:MPM393507 MZI393505:MZI393507 NJE393505:NJE393507 NTA393505:NTA393507 OCW393505:OCW393507 OMS393505:OMS393507 OWO393505:OWO393507 PGK393505:PGK393507 PQG393505:PQG393507 QAC393505:QAC393507 QJY393505:QJY393507 QTU393505:QTU393507 RDQ393505:RDQ393507 RNM393505:RNM393507 RXI393505:RXI393507 SHE393505:SHE393507 SRA393505:SRA393507 TAW393505:TAW393507 TKS393505:TKS393507 TUO393505:TUO393507 UEK393505:UEK393507 UOG393505:UOG393507 UYC393505:UYC393507 VHY393505:VHY393507 VRU393505:VRU393507 WBQ393505:WBQ393507 WLM393505:WLM393507 WVI393505:WVI393507 C459041:C459043 IW459041:IW459043 SS459041:SS459043 ACO459041:ACO459043 AMK459041:AMK459043 AWG459041:AWG459043 BGC459041:BGC459043 BPY459041:BPY459043 BZU459041:BZU459043 CJQ459041:CJQ459043 CTM459041:CTM459043 DDI459041:DDI459043 DNE459041:DNE459043 DXA459041:DXA459043 EGW459041:EGW459043 EQS459041:EQS459043 FAO459041:FAO459043 FKK459041:FKK459043 FUG459041:FUG459043 GEC459041:GEC459043 GNY459041:GNY459043 GXU459041:GXU459043 HHQ459041:HHQ459043 HRM459041:HRM459043 IBI459041:IBI459043 ILE459041:ILE459043 IVA459041:IVA459043 JEW459041:JEW459043 JOS459041:JOS459043 JYO459041:JYO459043 KIK459041:KIK459043 KSG459041:KSG459043 LCC459041:LCC459043 LLY459041:LLY459043 LVU459041:LVU459043 MFQ459041:MFQ459043 MPM459041:MPM459043 MZI459041:MZI459043 NJE459041:NJE459043 NTA459041:NTA459043 OCW459041:OCW459043 OMS459041:OMS459043 OWO459041:OWO459043 PGK459041:PGK459043 PQG459041:PQG459043 QAC459041:QAC459043 QJY459041:QJY459043 QTU459041:QTU459043 RDQ459041:RDQ459043 RNM459041:RNM459043 RXI459041:RXI459043 SHE459041:SHE459043 SRA459041:SRA459043 TAW459041:TAW459043 TKS459041:TKS459043 TUO459041:TUO459043 UEK459041:UEK459043 UOG459041:UOG459043 UYC459041:UYC459043 VHY459041:VHY459043 VRU459041:VRU459043 WBQ459041:WBQ459043 WLM459041:WLM459043 WVI459041:WVI459043 C524577:C524579 IW524577:IW524579 SS524577:SS524579 ACO524577:ACO524579 AMK524577:AMK524579 AWG524577:AWG524579 BGC524577:BGC524579 BPY524577:BPY524579 BZU524577:BZU524579 CJQ524577:CJQ524579 CTM524577:CTM524579 DDI524577:DDI524579 DNE524577:DNE524579 DXA524577:DXA524579 EGW524577:EGW524579 EQS524577:EQS524579 FAO524577:FAO524579 FKK524577:FKK524579 FUG524577:FUG524579 GEC524577:GEC524579 GNY524577:GNY524579 GXU524577:GXU524579 HHQ524577:HHQ524579 HRM524577:HRM524579 IBI524577:IBI524579 ILE524577:ILE524579 IVA524577:IVA524579 JEW524577:JEW524579 JOS524577:JOS524579 JYO524577:JYO524579 KIK524577:KIK524579 KSG524577:KSG524579 LCC524577:LCC524579 LLY524577:LLY524579 LVU524577:LVU524579 MFQ524577:MFQ524579 MPM524577:MPM524579 MZI524577:MZI524579 NJE524577:NJE524579 NTA524577:NTA524579 OCW524577:OCW524579 OMS524577:OMS524579 OWO524577:OWO524579 PGK524577:PGK524579 PQG524577:PQG524579 QAC524577:QAC524579 QJY524577:QJY524579 QTU524577:QTU524579 RDQ524577:RDQ524579 RNM524577:RNM524579 RXI524577:RXI524579 SHE524577:SHE524579 SRA524577:SRA524579 TAW524577:TAW524579 TKS524577:TKS524579 TUO524577:TUO524579 UEK524577:UEK524579 UOG524577:UOG524579 UYC524577:UYC524579 VHY524577:VHY524579 VRU524577:VRU524579 WBQ524577:WBQ524579 WLM524577:WLM524579 WVI524577:WVI524579 C590113:C590115 IW590113:IW590115 SS590113:SS590115 ACO590113:ACO590115 AMK590113:AMK590115 AWG590113:AWG590115 BGC590113:BGC590115 BPY590113:BPY590115 BZU590113:BZU590115 CJQ590113:CJQ590115 CTM590113:CTM590115 DDI590113:DDI590115 DNE590113:DNE590115 DXA590113:DXA590115 EGW590113:EGW590115 EQS590113:EQS590115 FAO590113:FAO590115 FKK590113:FKK590115 FUG590113:FUG590115 GEC590113:GEC590115 GNY590113:GNY590115 GXU590113:GXU590115 HHQ590113:HHQ590115 HRM590113:HRM590115 IBI590113:IBI590115 ILE590113:ILE590115 IVA590113:IVA590115 JEW590113:JEW590115 JOS590113:JOS590115 JYO590113:JYO590115 KIK590113:KIK590115 KSG590113:KSG590115 LCC590113:LCC590115 LLY590113:LLY590115 LVU590113:LVU590115 MFQ590113:MFQ590115 MPM590113:MPM590115 MZI590113:MZI590115 NJE590113:NJE590115 NTA590113:NTA590115 OCW590113:OCW590115 OMS590113:OMS590115 OWO590113:OWO590115 PGK590113:PGK590115 PQG590113:PQG590115 QAC590113:QAC590115 QJY590113:QJY590115 QTU590113:QTU590115 RDQ590113:RDQ590115 RNM590113:RNM590115 RXI590113:RXI590115 SHE590113:SHE590115 SRA590113:SRA590115 TAW590113:TAW590115 TKS590113:TKS590115 TUO590113:TUO590115 UEK590113:UEK590115 UOG590113:UOG590115 UYC590113:UYC590115 VHY590113:VHY590115 VRU590113:VRU590115 WBQ590113:WBQ590115 WLM590113:WLM590115 WVI590113:WVI590115 C655649:C655651 IW655649:IW655651 SS655649:SS655651 ACO655649:ACO655651 AMK655649:AMK655651 AWG655649:AWG655651 BGC655649:BGC655651 BPY655649:BPY655651 BZU655649:BZU655651 CJQ655649:CJQ655651 CTM655649:CTM655651 DDI655649:DDI655651 DNE655649:DNE655651 DXA655649:DXA655651 EGW655649:EGW655651 EQS655649:EQS655651 FAO655649:FAO655651 FKK655649:FKK655651 FUG655649:FUG655651 GEC655649:GEC655651 GNY655649:GNY655651 GXU655649:GXU655651 HHQ655649:HHQ655651 HRM655649:HRM655651 IBI655649:IBI655651 ILE655649:ILE655651 IVA655649:IVA655651 JEW655649:JEW655651 JOS655649:JOS655651 JYO655649:JYO655651 KIK655649:KIK655651 KSG655649:KSG655651 LCC655649:LCC655651 LLY655649:LLY655651 LVU655649:LVU655651 MFQ655649:MFQ655651 MPM655649:MPM655651 MZI655649:MZI655651 NJE655649:NJE655651 NTA655649:NTA655651 OCW655649:OCW655651 OMS655649:OMS655651 OWO655649:OWO655651 PGK655649:PGK655651 PQG655649:PQG655651 QAC655649:QAC655651 QJY655649:QJY655651 QTU655649:QTU655651 RDQ655649:RDQ655651 RNM655649:RNM655651 RXI655649:RXI655651 SHE655649:SHE655651 SRA655649:SRA655651 TAW655649:TAW655651 TKS655649:TKS655651 TUO655649:TUO655651 UEK655649:UEK655651 UOG655649:UOG655651 UYC655649:UYC655651 VHY655649:VHY655651 VRU655649:VRU655651 WBQ655649:WBQ655651 WLM655649:WLM655651 WVI655649:WVI655651 C721185:C721187 IW721185:IW721187 SS721185:SS721187 ACO721185:ACO721187 AMK721185:AMK721187 AWG721185:AWG721187 BGC721185:BGC721187 BPY721185:BPY721187 BZU721185:BZU721187 CJQ721185:CJQ721187 CTM721185:CTM721187 DDI721185:DDI721187 DNE721185:DNE721187 DXA721185:DXA721187 EGW721185:EGW721187 EQS721185:EQS721187 FAO721185:FAO721187 FKK721185:FKK721187 FUG721185:FUG721187 GEC721185:GEC721187 GNY721185:GNY721187 GXU721185:GXU721187 HHQ721185:HHQ721187 HRM721185:HRM721187 IBI721185:IBI721187 ILE721185:ILE721187 IVA721185:IVA721187 JEW721185:JEW721187 JOS721185:JOS721187 JYO721185:JYO721187 KIK721185:KIK721187 KSG721185:KSG721187 LCC721185:LCC721187 LLY721185:LLY721187 LVU721185:LVU721187 MFQ721185:MFQ721187 MPM721185:MPM721187 MZI721185:MZI721187 NJE721185:NJE721187 NTA721185:NTA721187 OCW721185:OCW721187 OMS721185:OMS721187 OWO721185:OWO721187 PGK721185:PGK721187 PQG721185:PQG721187 QAC721185:QAC721187 QJY721185:QJY721187 QTU721185:QTU721187 RDQ721185:RDQ721187 RNM721185:RNM721187 RXI721185:RXI721187 SHE721185:SHE721187 SRA721185:SRA721187 TAW721185:TAW721187 TKS721185:TKS721187 TUO721185:TUO721187 UEK721185:UEK721187 UOG721185:UOG721187 UYC721185:UYC721187 VHY721185:VHY721187 VRU721185:VRU721187 WBQ721185:WBQ721187 WLM721185:WLM721187 WVI721185:WVI721187 C786721:C786723 IW786721:IW786723 SS786721:SS786723 ACO786721:ACO786723 AMK786721:AMK786723 AWG786721:AWG786723 BGC786721:BGC786723 BPY786721:BPY786723 BZU786721:BZU786723 CJQ786721:CJQ786723 CTM786721:CTM786723 DDI786721:DDI786723 DNE786721:DNE786723 DXA786721:DXA786723 EGW786721:EGW786723 EQS786721:EQS786723 FAO786721:FAO786723 FKK786721:FKK786723 FUG786721:FUG786723 GEC786721:GEC786723 GNY786721:GNY786723 GXU786721:GXU786723 HHQ786721:HHQ786723 HRM786721:HRM786723 IBI786721:IBI786723 ILE786721:ILE786723 IVA786721:IVA786723 JEW786721:JEW786723 JOS786721:JOS786723 JYO786721:JYO786723 KIK786721:KIK786723 KSG786721:KSG786723 LCC786721:LCC786723 LLY786721:LLY786723 LVU786721:LVU786723 MFQ786721:MFQ786723 MPM786721:MPM786723 MZI786721:MZI786723 NJE786721:NJE786723 NTA786721:NTA786723 OCW786721:OCW786723 OMS786721:OMS786723 OWO786721:OWO786723 PGK786721:PGK786723 PQG786721:PQG786723 QAC786721:QAC786723 QJY786721:QJY786723 QTU786721:QTU786723 RDQ786721:RDQ786723 RNM786721:RNM786723 RXI786721:RXI786723 SHE786721:SHE786723 SRA786721:SRA786723 TAW786721:TAW786723 TKS786721:TKS786723 TUO786721:TUO786723 UEK786721:UEK786723 UOG786721:UOG786723 UYC786721:UYC786723 VHY786721:VHY786723 VRU786721:VRU786723 WBQ786721:WBQ786723 WLM786721:WLM786723 WVI786721:WVI786723 C852257:C852259 IW852257:IW852259 SS852257:SS852259 ACO852257:ACO852259 AMK852257:AMK852259 AWG852257:AWG852259 BGC852257:BGC852259 BPY852257:BPY852259 BZU852257:BZU852259 CJQ852257:CJQ852259 CTM852257:CTM852259 DDI852257:DDI852259 DNE852257:DNE852259 DXA852257:DXA852259 EGW852257:EGW852259 EQS852257:EQS852259 FAO852257:FAO852259 FKK852257:FKK852259 FUG852257:FUG852259 GEC852257:GEC852259 GNY852257:GNY852259 GXU852257:GXU852259 HHQ852257:HHQ852259 HRM852257:HRM852259 IBI852257:IBI852259 ILE852257:ILE852259 IVA852257:IVA852259 JEW852257:JEW852259 JOS852257:JOS852259 JYO852257:JYO852259 KIK852257:KIK852259 KSG852257:KSG852259 LCC852257:LCC852259 LLY852257:LLY852259 LVU852257:LVU852259 MFQ852257:MFQ852259 MPM852257:MPM852259 MZI852257:MZI852259 NJE852257:NJE852259 NTA852257:NTA852259 OCW852257:OCW852259 OMS852257:OMS852259 OWO852257:OWO852259 PGK852257:PGK852259 PQG852257:PQG852259 QAC852257:QAC852259 QJY852257:QJY852259 QTU852257:QTU852259 RDQ852257:RDQ852259 RNM852257:RNM852259 RXI852257:RXI852259 SHE852257:SHE852259 SRA852257:SRA852259 TAW852257:TAW852259 TKS852257:TKS852259 TUO852257:TUO852259 UEK852257:UEK852259 UOG852257:UOG852259 UYC852257:UYC852259 VHY852257:VHY852259 VRU852257:VRU852259 WBQ852257:WBQ852259 WLM852257:WLM852259 WVI852257:WVI852259 C917793:C917795 IW917793:IW917795 SS917793:SS917795 ACO917793:ACO917795 AMK917793:AMK917795 AWG917793:AWG917795 BGC917793:BGC917795 BPY917793:BPY917795 BZU917793:BZU917795 CJQ917793:CJQ917795 CTM917793:CTM917795 DDI917793:DDI917795 DNE917793:DNE917795 DXA917793:DXA917795 EGW917793:EGW917795 EQS917793:EQS917795 FAO917793:FAO917795 FKK917793:FKK917795 FUG917793:FUG917795 GEC917793:GEC917795 GNY917793:GNY917795 GXU917793:GXU917795 HHQ917793:HHQ917795 HRM917793:HRM917795 IBI917793:IBI917795 ILE917793:ILE917795 IVA917793:IVA917795 JEW917793:JEW917795 JOS917793:JOS917795 JYO917793:JYO917795 KIK917793:KIK917795 KSG917793:KSG917795 LCC917793:LCC917795 LLY917793:LLY917795 LVU917793:LVU917795 MFQ917793:MFQ917795 MPM917793:MPM917795 MZI917793:MZI917795 NJE917793:NJE917795 NTA917793:NTA917795 OCW917793:OCW917795 OMS917793:OMS917795 OWO917793:OWO917795 PGK917793:PGK917795 PQG917793:PQG917795 QAC917793:QAC917795 QJY917793:QJY917795 QTU917793:QTU917795 RDQ917793:RDQ917795 RNM917793:RNM917795 RXI917793:RXI917795 SHE917793:SHE917795 SRA917793:SRA917795 TAW917793:TAW917795 TKS917793:TKS917795 TUO917793:TUO917795 UEK917793:UEK917795 UOG917793:UOG917795 UYC917793:UYC917795 VHY917793:VHY917795 VRU917793:VRU917795 WBQ917793:WBQ917795 WLM917793:WLM917795 WVI917793:WVI917795 C983329:C983331 IW983329:IW983331 SS983329:SS983331 ACO983329:ACO983331 AMK983329:AMK983331 AWG983329:AWG983331 BGC983329:BGC983331 BPY983329:BPY983331 BZU983329:BZU983331 CJQ983329:CJQ983331 CTM983329:CTM983331 DDI983329:DDI983331 DNE983329:DNE983331 DXA983329:DXA983331 EGW983329:EGW983331 EQS983329:EQS983331 FAO983329:FAO983331 FKK983329:FKK983331 FUG983329:FUG983331 GEC983329:GEC983331 GNY983329:GNY983331 GXU983329:GXU983331 HHQ983329:HHQ983331 HRM983329:HRM983331 IBI983329:IBI983331 ILE983329:ILE983331 IVA983329:IVA983331 JEW983329:JEW983331 JOS983329:JOS983331 JYO983329:JYO983331 KIK983329:KIK983331 KSG983329:KSG983331 LCC983329:LCC983331 LLY983329:LLY983331 LVU983329:LVU983331 MFQ983329:MFQ983331 MPM983329:MPM983331 MZI983329:MZI983331 NJE983329:NJE983331 NTA983329:NTA983331 OCW983329:OCW983331 OMS983329:OMS983331 OWO983329:OWO983331 PGK983329:PGK983331 PQG983329:PQG983331 QAC983329:QAC983331 QJY983329:QJY983331 QTU983329:QTU983331 RDQ983329:RDQ983331 RNM983329:RNM983331 RXI983329:RXI983331 SHE983329:SHE983331 SRA983329:SRA983331 TAW983329:TAW983331 TKS983329:TKS983331 TUO983329:TUO983331 UEK983329:UEK983331 UOG983329:UOG983331 UYC983329:UYC983331 VHY983329:VHY983331 VRU983329:VRU983331 WBQ983329:WBQ983331 WLM983329:WLM983331 WVI983329:WVI983331 C65834 IW65834 SS65834 ACO65834 AMK65834 AWG65834 BGC65834 BPY65834 BZU65834 CJQ65834 CTM65834 DDI65834 DNE65834 DXA65834 EGW65834 EQS65834 FAO65834 FKK65834 FUG65834 GEC65834 GNY65834 GXU65834 HHQ65834 HRM65834 IBI65834 ILE65834 IVA65834 JEW65834 JOS65834 JYO65834 KIK65834 KSG65834 LCC65834 LLY65834 LVU65834 MFQ65834 MPM65834 MZI65834 NJE65834 NTA65834 OCW65834 OMS65834 OWO65834 PGK65834 PQG65834 QAC65834 QJY65834 QTU65834 RDQ65834 RNM65834 RXI65834 SHE65834 SRA65834 TAW65834 TKS65834 TUO65834 UEK65834 UOG65834 UYC65834 VHY65834 VRU65834 WBQ65834 WLM65834 WVI65834 C131370 IW131370 SS131370 ACO131370 AMK131370 AWG131370 BGC131370 BPY131370 BZU131370 CJQ131370 CTM131370 DDI131370 DNE131370 DXA131370 EGW131370 EQS131370 FAO131370 FKK131370 FUG131370 GEC131370 GNY131370 GXU131370 HHQ131370 HRM131370 IBI131370 ILE131370 IVA131370 JEW131370 JOS131370 JYO131370 KIK131370 KSG131370 LCC131370 LLY131370 LVU131370 MFQ131370 MPM131370 MZI131370 NJE131370 NTA131370 OCW131370 OMS131370 OWO131370 PGK131370 PQG131370 QAC131370 QJY131370 QTU131370 RDQ131370 RNM131370 RXI131370 SHE131370 SRA131370 TAW131370 TKS131370 TUO131370 UEK131370 UOG131370 UYC131370 VHY131370 VRU131370 WBQ131370 WLM131370 WVI131370 C196906 IW196906 SS196906 ACO196906 AMK196906 AWG196906 BGC196906 BPY196906 BZU196906 CJQ196906 CTM196906 DDI196906 DNE196906 DXA196906 EGW196906 EQS196906 FAO196906 FKK196906 FUG196906 GEC196906 GNY196906 GXU196906 HHQ196906 HRM196906 IBI196906 ILE196906 IVA196906 JEW196906 JOS196906 JYO196906 KIK196906 KSG196906 LCC196906 LLY196906 LVU196906 MFQ196906 MPM196906 MZI196906 NJE196906 NTA196906 OCW196906 OMS196906 OWO196906 PGK196906 PQG196906 QAC196906 QJY196906 QTU196906 RDQ196906 RNM196906 RXI196906 SHE196906 SRA196906 TAW196906 TKS196906 TUO196906 UEK196906 UOG196906 UYC196906 VHY196906 VRU196906 WBQ196906 WLM196906 WVI196906 C262442 IW262442 SS262442 ACO262442 AMK262442 AWG262442 BGC262442 BPY262442 BZU262442 CJQ262442 CTM262442 DDI262442 DNE262442 DXA262442 EGW262442 EQS262442 FAO262442 FKK262442 FUG262442 GEC262442 GNY262442 GXU262442 HHQ262442 HRM262442 IBI262442 ILE262442 IVA262442 JEW262442 JOS262442 JYO262442 KIK262442 KSG262442 LCC262442 LLY262442 LVU262442 MFQ262442 MPM262442 MZI262442 NJE262442 NTA262442 OCW262442 OMS262442 OWO262442 PGK262442 PQG262442 QAC262442 QJY262442 QTU262442 RDQ262442 RNM262442 RXI262442 SHE262442 SRA262442 TAW262442 TKS262442 TUO262442 UEK262442 UOG262442 UYC262442 VHY262442 VRU262442 WBQ262442 WLM262442 WVI262442 C327978 IW327978 SS327978 ACO327978 AMK327978 AWG327978 BGC327978 BPY327978 BZU327978 CJQ327978 CTM327978 DDI327978 DNE327978 DXA327978 EGW327978 EQS327978 FAO327978 FKK327978 FUG327978 GEC327978 GNY327978 GXU327978 HHQ327978 HRM327978 IBI327978 ILE327978 IVA327978 JEW327978 JOS327978 JYO327978 KIK327978 KSG327978 LCC327978 LLY327978 LVU327978 MFQ327978 MPM327978 MZI327978 NJE327978 NTA327978 OCW327978 OMS327978 OWO327978 PGK327978 PQG327978 QAC327978 QJY327978 QTU327978 RDQ327978 RNM327978 RXI327978 SHE327978 SRA327978 TAW327978 TKS327978 TUO327978 UEK327978 UOG327978 UYC327978 VHY327978 VRU327978 WBQ327978 WLM327978 WVI327978 C393514 IW393514 SS393514 ACO393514 AMK393514 AWG393514 BGC393514 BPY393514 BZU393514 CJQ393514 CTM393514 DDI393514 DNE393514 DXA393514 EGW393514 EQS393514 FAO393514 FKK393514 FUG393514 GEC393514 GNY393514 GXU393514 HHQ393514 HRM393514 IBI393514 ILE393514 IVA393514 JEW393514 JOS393514 JYO393514 KIK393514 KSG393514 LCC393514 LLY393514 LVU393514 MFQ393514 MPM393514 MZI393514 NJE393514 NTA393514 OCW393514 OMS393514 OWO393514 PGK393514 PQG393514 QAC393514 QJY393514 QTU393514 RDQ393514 RNM393514 RXI393514 SHE393514 SRA393514 TAW393514 TKS393514 TUO393514 UEK393514 UOG393514 UYC393514 VHY393514 VRU393514 WBQ393514 WLM393514 WVI393514 C459050 IW459050 SS459050 ACO459050 AMK459050 AWG459050 BGC459050 BPY459050 BZU459050 CJQ459050 CTM459050 DDI459050 DNE459050 DXA459050 EGW459050 EQS459050 FAO459050 FKK459050 FUG459050 GEC459050 GNY459050 GXU459050 HHQ459050 HRM459050 IBI459050 ILE459050 IVA459050 JEW459050 JOS459050 JYO459050 KIK459050 KSG459050 LCC459050 LLY459050 LVU459050 MFQ459050 MPM459050 MZI459050 NJE459050 NTA459050 OCW459050 OMS459050 OWO459050 PGK459050 PQG459050 QAC459050 QJY459050 QTU459050 RDQ459050 RNM459050 RXI459050 SHE459050 SRA459050 TAW459050 TKS459050 TUO459050 UEK459050 UOG459050 UYC459050 VHY459050 VRU459050 WBQ459050 WLM459050 WVI459050 C524586 IW524586 SS524586 ACO524586 AMK524586 AWG524586 BGC524586 BPY524586 BZU524586 CJQ524586 CTM524586 DDI524586 DNE524586 DXA524586 EGW524586 EQS524586 FAO524586 FKK524586 FUG524586 GEC524586 GNY524586 GXU524586 HHQ524586 HRM524586 IBI524586 ILE524586 IVA524586 JEW524586 JOS524586 JYO524586 KIK524586 KSG524586 LCC524586 LLY524586 LVU524586 MFQ524586 MPM524586 MZI524586 NJE524586 NTA524586 OCW524586 OMS524586 OWO524586 PGK524586 PQG524586 QAC524586 QJY524586 QTU524586 RDQ524586 RNM524586 RXI524586 SHE524586 SRA524586 TAW524586 TKS524586 TUO524586 UEK524586 UOG524586 UYC524586 VHY524586 VRU524586 WBQ524586 WLM524586 WVI524586 C590122 IW590122 SS590122 ACO590122 AMK590122 AWG590122 BGC590122 BPY590122 BZU590122 CJQ590122 CTM590122 DDI590122 DNE590122 DXA590122 EGW590122 EQS590122 FAO590122 FKK590122 FUG590122 GEC590122 GNY590122 GXU590122 HHQ590122 HRM590122 IBI590122 ILE590122 IVA590122 JEW590122 JOS590122 JYO590122 KIK590122 KSG590122 LCC590122 LLY590122 LVU590122 MFQ590122 MPM590122 MZI590122 NJE590122 NTA590122 OCW590122 OMS590122 OWO590122 PGK590122 PQG590122 QAC590122 QJY590122 QTU590122 RDQ590122 RNM590122 RXI590122 SHE590122 SRA590122 TAW590122 TKS590122 TUO590122 UEK590122 UOG590122 UYC590122 VHY590122 VRU590122 WBQ590122 WLM590122 WVI590122 C655658 IW655658 SS655658 ACO655658 AMK655658 AWG655658 BGC655658 BPY655658 BZU655658 CJQ655658 CTM655658 DDI655658 DNE655658 DXA655658 EGW655658 EQS655658 FAO655658 FKK655658 FUG655658 GEC655658 GNY655658 GXU655658 HHQ655658 HRM655658 IBI655658 ILE655658 IVA655658 JEW655658 JOS655658 JYO655658 KIK655658 KSG655658 LCC655658 LLY655658 LVU655658 MFQ655658 MPM655658 MZI655658 NJE655658 NTA655658 OCW655658 OMS655658 OWO655658 PGK655658 PQG655658 QAC655658 QJY655658 QTU655658 RDQ655658 RNM655658 RXI655658 SHE655658 SRA655658 TAW655658 TKS655658 TUO655658 UEK655658 UOG655658 UYC655658 VHY655658 VRU655658 WBQ655658 WLM655658 WVI655658 C721194 IW721194 SS721194 ACO721194 AMK721194 AWG721194 BGC721194 BPY721194 BZU721194 CJQ721194 CTM721194 DDI721194 DNE721194 DXA721194 EGW721194 EQS721194 FAO721194 FKK721194 FUG721194 GEC721194 GNY721194 GXU721194 HHQ721194 HRM721194 IBI721194 ILE721194 IVA721194 JEW721194 JOS721194 JYO721194 KIK721194 KSG721194 LCC721194 LLY721194 LVU721194 MFQ721194 MPM721194 MZI721194 NJE721194 NTA721194 OCW721194 OMS721194 OWO721194 PGK721194 PQG721194 QAC721194 QJY721194 QTU721194 RDQ721194 RNM721194 RXI721194 SHE721194 SRA721194 TAW721194 TKS721194 TUO721194 UEK721194 UOG721194 UYC721194 VHY721194 VRU721194 WBQ721194 WLM721194 WVI721194 C786730 IW786730 SS786730 ACO786730 AMK786730 AWG786730 BGC786730 BPY786730 BZU786730 CJQ786730 CTM786730 DDI786730 DNE786730 DXA786730 EGW786730 EQS786730 FAO786730 FKK786730 FUG786730 GEC786730 GNY786730 GXU786730 HHQ786730 HRM786730 IBI786730 ILE786730 IVA786730 JEW786730 JOS786730 JYO786730 KIK786730 KSG786730 LCC786730 LLY786730 LVU786730 MFQ786730 MPM786730 MZI786730 NJE786730 NTA786730 OCW786730 OMS786730 OWO786730 PGK786730 PQG786730 QAC786730 QJY786730 QTU786730 RDQ786730 RNM786730 RXI786730 SHE786730 SRA786730 TAW786730 TKS786730 TUO786730 UEK786730 UOG786730 UYC786730 VHY786730 VRU786730 WBQ786730 WLM786730 WVI786730 C852266 IW852266 SS852266 ACO852266 AMK852266 AWG852266 BGC852266 BPY852266 BZU852266 CJQ852266 CTM852266 DDI852266 DNE852266 DXA852266 EGW852266 EQS852266 FAO852266 FKK852266 FUG852266 GEC852266 GNY852266 GXU852266 HHQ852266 HRM852266 IBI852266 ILE852266 IVA852266 JEW852266 JOS852266 JYO852266 KIK852266 KSG852266 LCC852266 LLY852266 LVU852266 MFQ852266 MPM852266 MZI852266 NJE852266 NTA852266 OCW852266 OMS852266 OWO852266 PGK852266 PQG852266 QAC852266 QJY852266 QTU852266 RDQ852266 RNM852266 RXI852266 SHE852266 SRA852266 TAW852266 TKS852266 TUO852266 UEK852266 UOG852266 UYC852266 VHY852266 VRU852266 WBQ852266 WLM852266 WVI852266 C917802 IW917802 SS917802 ACO917802 AMK917802 AWG917802 BGC917802 BPY917802 BZU917802 CJQ917802 CTM917802 DDI917802 DNE917802 DXA917802 EGW917802 EQS917802 FAO917802 FKK917802 FUG917802 GEC917802 GNY917802 GXU917802 HHQ917802 HRM917802 IBI917802 ILE917802 IVA917802 JEW917802 JOS917802 JYO917802 KIK917802 KSG917802 LCC917802 LLY917802 LVU917802 MFQ917802 MPM917802 MZI917802 NJE917802 NTA917802 OCW917802 OMS917802 OWO917802 PGK917802 PQG917802 QAC917802 QJY917802 QTU917802 RDQ917802 RNM917802 RXI917802 SHE917802 SRA917802 TAW917802 TKS917802 TUO917802 UEK917802 UOG917802 UYC917802 VHY917802 VRU917802 WBQ917802 WLM917802 WVI917802 C983338 IW983338 SS983338 ACO983338 AMK983338 AWG983338 BGC983338 BPY983338 BZU983338 CJQ983338 CTM983338 DDI983338 DNE983338 DXA983338 EGW983338 EQS983338 FAO983338 FKK983338 FUG983338 GEC983338 GNY983338 GXU983338 HHQ983338 HRM983338 IBI983338 ILE983338 IVA983338 JEW983338 JOS983338 JYO983338 KIK983338 KSG983338 LCC983338 LLY983338 LVU983338 MFQ983338 MPM983338 MZI983338 NJE983338 NTA983338 OCW983338 OMS983338 OWO983338 PGK983338 PQG983338 QAC983338 QJY983338 QTU983338 RDQ983338 RNM983338 RXI983338 SHE983338 SRA983338 TAW983338 TKS983338 TUO983338 UEK983338 UOG983338 UYC983338 VHY983338 VRU983338 WBQ983338 WLM983338 WVI983338" xr:uid="{5F1C59CD-E236-4409-808F-23BF9327CF77}"/>
    <dataValidation allowBlank="1" showInputMessage="1" showErrorMessage="1" prompt="Características cualitativas significativas que les impacten financieramente." sqref="C157:E157 IW157:IY157 SS157:SU157 ACO157:ACQ157 AMK157:AMM157 AWG157:AWI157 BGC157:BGE157 BPY157:BQA157 BZU157:BZW157 CJQ157:CJS157 CTM157:CTO157 DDI157:DDK157 DNE157:DNG157 DXA157:DXC157 EGW157:EGY157 EQS157:EQU157 FAO157:FAQ157 FKK157:FKM157 FUG157:FUI157 GEC157:GEE157 GNY157:GOA157 GXU157:GXW157 HHQ157:HHS157 HRM157:HRO157 IBI157:IBK157 ILE157:ILG157 IVA157:IVC157 JEW157:JEY157 JOS157:JOU157 JYO157:JYQ157 KIK157:KIM157 KSG157:KSI157 LCC157:LCE157 LLY157:LMA157 LVU157:LVW157 MFQ157:MFS157 MPM157:MPO157 MZI157:MZK157 NJE157:NJG157 NTA157:NTC157 OCW157:OCY157 OMS157:OMU157 OWO157:OWQ157 PGK157:PGM157 PQG157:PQI157 QAC157:QAE157 QJY157:QKA157 QTU157:QTW157 RDQ157:RDS157 RNM157:RNO157 RXI157:RXK157 SHE157:SHG157 SRA157:SRC157 TAW157:TAY157 TKS157:TKU157 TUO157:TUQ157 UEK157:UEM157 UOG157:UOI157 UYC157:UYE157 VHY157:VIA157 VRU157:VRW157 WBQ157:WBS157 WLM157:WLO157 WVI157:WVK157 C65770:E65770 IW65770:IY65770 SS65770:SU65770 ACO65770:ACQ65770 AMK65770:AMM65770 AWG65770:AWI65770 BGC65770:BGE65770 BPY65770:BQA65770 BZU65770:BZW65770 CJQ65770:CJS65770 CTM65770:CTO65770 DDI65770:DDK65770 DNE65770:DNG65770 DXA65770:DXC65770 EGW65770:EGY65770 EQS65770:EQU65770 FAO65770:FAQ65770 FKK65770:FKM65770 FUG65770:FUI65770 GEC65770:GEE65770 GNY65770:GOA65770 GXU65770:GXW65770 HHQ65770:HHS65770 HRM65770:HRO65770 IBI65770:IBK65770 ILE65770:ILG65770 IVA65770:IVC65770 JEW65770:JEY65770 JOS65770:JOU65770 JYO65770:JYQ65770 KIK65770:KIM65770 KSG65770:KSI65770 LCC65770:LCE65770 LLY65770:LMA65770 LVU65770:LVW65770 MFQ65770:MFS65770 MPM65770:MPO65770 MZI65770:MZK65770 NJE65770:NJG65770 NTA65770:NTC65770 OCW65770:OCY65770 OMS65770:OMU65770 OWO65770:OWQ65770 PGK65770:PGM65770 PQG65770:PQI65770 QAC65770:QAE65770 QJY65770:QKA65770 QTU65770:QTW65770 RDQ65770:RDS65770 RNM65770:RNO65770 RXI65770:RXK65770 SHE65770:SHG65770 SRA65770:SRC65770 TAW65770:TAY65770 TKS65770:TKU65770 TUO65770:TUQ65770 UEK65770:UEM65770 UOG65770:UOI65770 UYC65770:UYE65770 VHY65770:VIA65770 VRU65770:VRW65770 WBQ65770:WBS65770 WLM65770:WLO65770 WVI65770:WVK65770 C131306:E131306 IW131306:IY131306 SS131306:SU131306 ACO131306:ACQ131306 AMK131306:AMM131306 AWG131306:AWI131306 BGC131306:BGE131306 BPY131306:BQA131306 BZU131306:BZW131306 CJQ131306:CJS131306 CTM131306:CTO131306 DDI131306:DDK131306 DNE131306:DNG131306 DXA131306:DXC131306 EGW131306:EGY131306 EQS131306:EQU131306 FAO131306:FAQ131306 FKK131306:FKM131306 FUG131306:FUI131306 GEC131306:GEE131306 GNY131306:GOA131306 GXU131306:GXW131306 HHQ131306:HHS131306 HRM131306:HRO131306 IBI131306:IBK131306 ILE131306:ILG131306 IVA131306:IVC131306 JEW131306:JEY131306 JOS131306:JOU131306 JYO131306:JYQ131306 KIK131306:KIM131306 KSG131306:KSI131306 LCC131306:LCE131306 LLY131306:LMA131306 LVU131306:LVW131306 MFQ131306:MFS131306 MPM131306:MPO131306 MZI131306:MZK131306 NJE131306:NJG131306 NTA131306:NTC131306 OCW131306:OCY131306 OMS131306:OMU131306 OWO131306:OWQ131306 PGK131306:PGM131306 PQG131306:PQI131306 QAC131306:QAE131306 QJY131306:QKA131306 QTU131306:QTW131306 RDQ131306:RDS131306 RNM131306:RNO131306 RXI131306:RXK131306 SHE131306:SHG131306 SRA131306:SRC131306 TAW131306:TAY131306 TKS131306:TKU131306 TUO131306:TUQ131306 UEK131306:UEM131306 UOG131306:UOI131306 UYC131306:UYE131306 VHY131306:VIA131306 VRU131306:VRW131306 WBQ131306:WBS131306 WLM131306:WLO131306 WVI131306:WVK131306 C196842:E196842 IW196842:IY196842 SS196842:SU196842 ACO196842:ACQ196842 AMK196842:AMM196842 AWG196842:AWI196842 BGC196842:BGE196842 BPY196842:BQA196842 BZU196842:BZW196842 CJQ196842:CJS196842 CTM196842:CTO196842 DDI196842:DDK196842 DNE196842:DNG196842 DXA196842:DXC196842 EGW196842:EGY196842 EQS196842:EQU196842 FAO196842:FAQ196842 FKK196842:FKM196842 FUG196842:FUI196842 GEC196842:GEE196842 GNY196842:GOA196842 GXU196842:GXW196842 HHQ196842:HHS196842 HRM196842:HRO196842 IBI196842:IBK196842 ILE196842:ILG196842 IVA196842:IVC196842 JEW196842:JEY196842 JOS196842:JOU196842 JYO196842:JYQ196842 KIK196842:KIM196842 KSG196842:KSI196842 LCC196842:LCE196842 LLY196842:LMA196842 LVU196842:LVW196842 MFQ196842:MFS196842 MPM196842:MPO196842 MZI196842:MZK196842 NJE196842:NJG196842 NTA196842:NTC196842 OCW196842:OCY196842 OMS196842:OMU196842 OWO196842:OWQ196842 PGK196842:PGM196842 PQG196842:PQI196842 QAC196842:QAE196842 QJY196842:QKA196842 QTU196842:QTW196842 RDQ196842:RDS196842 RNM196842:RNO196842 RXI196842:RXK196842 SHE196842:SHG196842 SRA196842:SRC196842 TAW196842:TAY196842 TKS196842:TKU196842 TUO196842:TUQ196842 UEK196842:UEM196842 UOG196842:UOI196842 UYC196842:UYE196842 VHY196842:VIA196842 VRU196842:VRW196842 WBQ196842:WBS196842 WLM196842:WLO196842 WVI196842:WVK196842 C262378:E262378 IW262378:IY262378 SS262378:SU262378 ACO262378:ACQ262378 AMK262378:AMM262378 AWG262378:AWI262378 BGC262378:BGE262378 BPY262378:BQA262378 BZU262378:BZW262378 CJQ262378:CJS262378 CTM262378:CTO262378 DDI262378:DDK262378 DNE262378:DNG262378 DXA262378:DXC262378 EGW262378:EGY262378 EQS262378:EQU262378 FAO262378:FAQ262378 FKK262378:FKM262378 FUG262378:FUI262378 GEC262378:GEE262378 GNY262378:GOA262378 GXU262378:GXW262378 HHQ262378:HHS262378 HRM262378:HRO262378 IBI262378:IBK262378 ILE262378:ILG262378 IVA262378:IVC262378 JEW262378:JEY262378 JOS262378:JOU262378 JYO262378:JYQ262378 KIK262378:KIM262378 KSG262378:KSI262378 LCC262378:LCE262378 LLY262378:LMA262378 LVU262378:LVW262378 MFQ262378:MFS262378 MPM262378:MPO262378 MZI262378:MZK262378 NJE262378:NJG262378 NTA262378:NTC262378 OCW262378:OCY262378 OMS262378:OMU262378 OWO262378:OWQ262378 PGK262378:PGM262378 PQG262378:PQI262378 QAC262378:QAE262378 QJY262378:QKA262378 QTU262378:QTW262378 RDQ262378:RDS262378 RNM262378:RNO262378 RXI262378:RXK262378 SHE262378:SHG262378 SRA262378:SRC262378 TAW262378:TAY262378 TKS262378:TKU262378 TUO262378:TUQ262378 UEK262378:UEM262378 UOG262378:UOI262378 UYC262378:UYE262378 VHY262378:VIA262378 VRU262378:VRW262378 WBQ262378:WBS262378 WLM262378:WLO262378 WVI262378:WVK262378 C327914:E327914 IW327914:IY327914 SS327914:SU327914 ACO327914:ACQ327914 AMK327914:AMM327914 AWG327914:AWI327914 BGC327914:BGE327914 BPY327914:BQA327914 BZU327914:BZW327914 CJQ327914:CJS327914 CTM327914:CTO327914 DDI327914:DDK327914 DNE327914:DNG327914 DXA327914:DXC327914 EGW327914:EGY327914 EQS327914:EQU327914 FAO327914:FAQ327914 FKK327914:FKM327914 FUG327914:FUI327914 GEC327914:GEE327914 GNY327914:GOA327914 GXU327914:GXW327914 HHQ327914:HHS327914 HRM327914:HRO327914 IBI327914:IBK327914 ILE327914:ILG327914 IVA327914:IVC327914 JEW327914:JEY327914 JOS327914:JOU327914 JYO327914:JYQ327914 KIK327914:KIM327914 KSG327914:KSI327914 LCC327914:LCE327914 LLY327914:LMA327914 LVU327914:LVW327914 MFQ327914:MFS327914 MPM327914:MPO327914 MZI327914:MZK327914 NJE327914:NJG327914 NTA327914:NTC327914 OCW327914:OCY327914 OMS327914:OMU327914 OWO327914:OWQ327914 PGK327914:PGM327914 PQG327914:PQI327914 QAC327914:QAE327914 QJY327914:QKA327914 QTU327914:QTW327914 RDQ327914:RDS327914 RNM327914:RNO327914 RXI327914:RXK327914 SHE327914:SHG327914 SRA327914:SRC327914 TAW327914:TAY327914 TKS327914:TKU327914 TUO327914:TUQ327914 UEK327914:UEM327914 UOG327914:UOI327914 UYC327914:UYE327914 VHY327914:VIA327914 VRU327914:VRW327914 WBQ327914:WBS327914 WLM327914:WLO327914 WVI327914:WVK327914 C393450:E393450 IW393450:IY393450 SS393450:SU393450 ACO393450:ACQ393450 AMK393450:AMM393450 AWG393450:AWI393450 BGC393450:BGE393450 BPY393450:BQA393450 BZU393450:BZW393450 CJQ393450:CJS393450 CTM393450:CTO393450 DDI393450:DDK393450 DNE393450:DNG393450 DXA393450:DXC393450 EGW393450:EGY393450 EQS393450:EQU393450 FAO393450:FAQ393450 FKK393450:FKM393450 FUG393450:FUI393450 GEC393450:GEE393450 GNY393450:GOA393450 GXU393450:GXW393450 HHQ393450:HHS393450 HRM393450:HRO393450 IBI393450:IBK393450 ILE393450:ILG393450 IVA393450:IVC393450 JEW393450:JEY393450 JOS393450:JOU393450 JYO393450:JYQ393450 KIK393450:KIM393450 KSG393450:KSI393450 LCC393450:LCE393450 LLY393450:LMA393450 LVU393450:LVW393450 MFQ393450:MFS393450 MPM393450:MPO393450 MZI393450:MZK393450 NJE393450:NJG393450 NTA393450:NTC393450 OCW393450:OCY393450 OMS393450:OMU393450 OWO393450:OWQ393450 PGK393450:PGM393450 PQG393450:PQI393450 QAC393450:QAE393450 QJY393450:QKA393450 QTU393450:QTW393450 RDQ393450:RDS393450 RNM393450:RNO393450 RXI393450:RXK393450 SHE393450:SHG393450 SRA393450:SRC393450 TAW393450:TAY393450 TKS393450:TKU393450 TUO393450:TUQ393450 UEK393450:UEM393450 UOG393450:UOI393450 UYC393450:UYE393450 VHY393450:VIA393450 VRU393450:VRW393450 WBQ393450:WBS393450 WLM393450:WLO393450 WVI393450:WVK393450 C458986:E458986 IW458986:IY458986 SS458986:SU458986 ACO458986:ACQ458986 AMK458986:AMM458986 AWG458986:AWI458986 BGC458986:BGE458986 BPY458986:BQA458986 BZU458986:BZW458986 CJQ458986:CJS458986 CTM458986:CTO458986 DDI458986:DDK458986 DNE458986:DNG458986 DXA458986:DXC458986 EGW458986:EGY458986 EQS458986:EQU458986 FAO458986:FAQ458986 FKK458986:FKM458986 FUG458986:FUI458986 GEC458986:GEE458986 GNY458986:GOA458986 GXU458986:GXW458986 HHQ458986:HHS458986 HRM458986:HRO458986 IBI458986:IBK458986 ILE458986:ILG458986 IVA458986:IVC458986 JEW458986:JEY458986 JOS458986:JOU458986 JYO458986:JYQ458986 KIK458986:KIM458986 KSG458986:KSI458986 LCC458986:LCE458986 LLY458986:LMA458986 LVU458986:LVW458986 MFQ458986:MFS458986 MPM458986:MPO458986 MZI458986:MZK458986 NJE458986:NJG458986 NTA458986:NTC458986 OCW458986:OCY458986 OMS458986:OMU458986 OWO458986:OWQ458986 PGK458986:PGM458986 PQG458986:PQI458986 QAC458986:QAE458986 QJY458986:QKA458986 QTU458986:QTW458986 RDQ458986:RDS458986 RNM458986:RNO458986 RXI458986:RXK458986 SHE458986:SHG458986 SRA458986:SRC458986 TAW458986:TAY458986 TKS458986:TKU458986 TUO458986:TUQ458986 UEK458986:UEM458986 UOG458986:UOI458986 UYC458986:UYE458986 VHY458986:VIA458986 VRU458986:VRW458986 WBQ458986:WBS458986 WLM458986:WLO458986 WVI458986:WVK458986 C524522:E524522 IW524522:IY524522 SS524522:SU524522 ACO524522:ACQ524522 AMK524522:AMM524522 AWG524522:AWI524522 BGC524522:BGE524522 BPY524522:BQA524522 BZU524522:BZW524522 CJQ524522:CJS524522 CTM524522:CTO524522 DDI524522:DDK524522 DNE524522:DNG524522 DXA524522:DXC524522 EGW524522:EGY524522 EQS524522:EQU524522 FAO524522:FAQ524522 FKK524522:FKM524522 FUG524522:FUI524522 GEC524522:GEE524522 GNY524522:GOA524522 GXU524522:GXW524522 HHQ524522:HHS524522 HRM524522:HRO524522 IBI524522:IBK524522 ILE524522:ILG524522 IVA524522:IVC524522 JEW524522:JEY524522 JOS524522:JOU524522 JYO524522:JYQ524522 KIK524522:KIM524522 KSG524522:KSI524522 LCC524522:LCE524522 LLY524522:LMA524522 LVU524522:LVW524522 MFQ524522:MFS524522 MPM524522:MPO524522 MZI524522:MZK524522 NJE524522:NJG524522 NTA524522:NTC524522 OCW524522:OCY524522 OMS524522:OMU524522 OWO524522:OWQ524522 PGK524522:PGM524522 PQG524522:PQI524522 QAC524522:QAE524522 QJY524522:QKA524522 QTU524522:QTW524522 RDQ524522:RDS524522 RNM524522:RNO524522 RXI524522:RXK524522 SHE524522:SHG524522 SRA524522:SRC524522 TAW524522:TAY524522 TKS524522:TKU524522 TUO524522:TUQ524522 UEK524522:UEM524522 UOG524522:UOI524522 UYC524522:UYE524522 VHY524522:VIA524522 VRU524522:VRW524522 WBQ524522:WBS524522 WLM524522:WLO524522 WVI524522:WVK524522 C590058:E590058 IW590058:IY590058 SS590058:SU590058 ACO590058:ACQ590058 AMK590058:AMM590058 AWG590058:AWI590058 BGC590058:BGE590058 BPY590058:BQA590058 BZU590058:BZW590058 CJQ590058:CJS590058 CTM590058:CTO590058 DDI590058:DDK590058 DNE590058:DNG590058 DXA590058:DXC590058 EGW590058:EGY590058 EQS590058:EQU590058 FAO590058:FAQ590058 FKK590058:FKM590058 FUG590058:FUI590058 GEC590058:GEE590058 GNY590058:GOA590058 GXU590058:GXW590058 HHQ590058:HHS590058 HRM590058:HRO590058 IBI590058:IBK590058 ILE590058:ILG590058 IVA590058:IVC590058 JEW590058:JEY590058 JOS590058:JOU590058 JYO590058:JYQ590058 KIK590058:KIM590058 KSG590058:KSI590058 LCC590058:LCE590058 LLY590058:LMA590058 LVU590058:LVW590058 MFQ590058:MFS590058 MPM590058:MPO590058 MZI590058:MZK590058 NJE590058:NJG590058 NTA590058:NTC590058 OCW590058:OCY590058 OMS590058:OMU590058 OWO590058:OWQ590058 PGK590058:PGM590058 PQG590058:PQI590058 QAC590058:QAE590058 QJY590058:QKA590058 QTU590058:QTW590058 RDQ590058:RDS590058 RNM590058:RNO590058 RXI590058:RXK590058 SHE590058:SHG590058 SRA590058:SRC590058 TAW590058:TAY590058 TKS590058:TKU590058 TUO590058:TUQ590058 UEK590058:UEM590058 UOG590058:UOI590058 UYC590058:UYE590058 VHY590058:VIA590058 VRU590058:VRW590058 WBQ590058:WBS590058 WLM590058:WLO590058 WVI590058:WVK590058 C655594:E655594 IW655594:IY655594 SS655594:SU655594 ACO655594:ACQ655594 AMK655594:AMM655594 AWG655594:AWI655594 BGC655594:BGE655594 BPY655594:BQA655594 BZU655594:BZW655594 CJQ655594:CJS655594 CTM655594:CTO655594 DDI655594:DDK655594 DNE655594:DNG655594 DXA655594:DXC655594 EGW655594:EGY655594 EQS655594:EQU655594 FAO655594:FAQ655594 FKK655594:FKM655594 FUG655594:FUI655594 GEC655594:GEE655594 GNY655594:GOA655594 GXU655594:GXW655594 HHQ655594:HHS655594 HRM655594:HRO655594 IBI655594:IBK655594 ILE655594:ILG655594 IVA655594:IVC655594 JEW655594:JEY655594 JOS655594:JOU655594 JYO655594:JYQ655594 KIK655594:KIM655594 KSG655594:KSI655594 LCC655594:LCE655594 LLY655594:LMA655594 LVU655594:LVW655594 MFQ655594:MFS655594 MPM655594:MPO655594 MZI655594:MZK655594 NJE655594:NJG655594 NTA655594:NTC655594 OCW655594:OCY655594 OMS655594:OMU655594 OWO655594:OWQ655594 PGK655594:PGM655594 PQG655594:PQI655594 QAC655594:QAE655594 QJY655594:QKA655594 QTU655594:QTW655594 RDQ655594:RDS655594 RNM655594:RNO655594 RXI655594:RXK655594 SHE655594:SHG655594 SRA655594:SRC655594 TAW655594:TAY655594 TKS655594:TKU655594 TUO655594:TUQ655594 UEK655594:UEM655594 UOG655594:UOI655594 UYC655594:UYE655594 VHY655594:VIA655594 VRU655594:VRW655594 WBQ655594:WBS655594 WLM655594:WLO655594 WVI655594:WVK655594 C721130:E721130 IW721130:IY721130 SS721130:SU721130 ACO721130:ACQ721130 AMK721130:AMM721130 AWG721130:AWI721130 BGC721130:BGE721130 BPY721130:BQA721130 BZU721130:BZW721130 CJQ721130:CJS721130 CTM721130:CTO721130 DDI721130:DDK721130 DNE721130:DNG721130 DXA721130:DXC721130 EGW721130:EGY721130 EQS721130:EQU721130 FAO721130:FAQ721130 FKK721130:FKM721130 FUG721130:FUI721130 GEC721130:GEE721130 GNY721130:GOA721130 GXU721130:GXW721130 HHQ721130:HHS721130 HRM721130:HRO721130 IBI721130:IBK721130 ILE721130:ILG721130 IVA721130:IVC721130 JEW721130:JEY721130 JOS721130:JOU721130 JYO721130:JYQ721130 KIK721130:KIM721130 KSG721130:KSI721130 LCC721130:LCE721130 LLY721130:LMA721130 LVU721130:LVW721130 MFQ721130:MFS721130 MPM721130:MPO721130 MZI721130:MZK721130 NJE721130:NJG721130 NTA721130:NTC721130 OCW721130:OCY721130 OMS721130:OMU721130 OWO721130:OWQ721130 PGK721130:PGM721130 PQG721130:PQI721130 QAC721130:QAE721130 QJY721130:QKA721130 QTU721130:QTW721130 RDQ721130:RDS721130 RNM721130:RNO721130 RXI721130:RXK721130 SHE721130:SHG721130 SRA721130:SRC721130 TAW721130:TAY721130 TKS721130:TKU721130 TUO721130:TUQ721130 UEK721130:UEM721130 UOG721130:UOI721130 UYC721130:UYE721130 VHY721130:VIA721130 VRU721130:VRW721130 WBQ721130:WBS721130 WLM721130:WLO721130 WVI721130:WVK721130 C786666:E786666 IW786666:IY786666 SS786666:SU786666 ACO786666:ACQ786666 AMK786666:AMM786666 AWG786666:AWI786666 BGC786666:BGE786666 BPY786666:BQA786666 BZU786666:BZW786666 CJQ786666:CJS786666 CTM786666:CTO786666 DDI786666:DDK786666 DNE786666:DNG786666 DXA786666:DXC786666 EGW786666:EGY786666 EQS786666:EQU786666 FAO786666:FAQ786666 FKK786666:FKM786666 FUG786666:FUI786666 GEC786666:GEE786666 GNY786666:GOA786666 GXU786666:GXW786666 HHQ786666:HHS786666 HRM786666:HRO786666 IBI786666:IBK786666 ILE786666:ILG786666 IVA786666:IVC786666 JEW786666:JEY786666 JOS786666:JOU786666 JYO786666:JYQ786666 KIK786666:KIM786666 KSG786666:KSI786666 LCC786666:LCE786666 LLY786666:LMA786666 LVU786666:LVW786666 MFQ786666:MFS786666 MPM786666:MPO786666 MZI786666:MZK786666 NJE786666:NJG786666 NTA786666:NTC786666 OCW786666:OCY786666 OMS786666:OMU786666 OWO786666:OWQ786666 PGK786666:PGM786666 PQG786666:PQI786666 QAC786666:QAE786666 QJY786666:QKA786666 QTU786666:QTW786666 RDQ786666:RDS786666 RNM786666:RNO786666 RXI786666:RXK786666 SHE786666:SHG786666 SRA786666:SRC786666 TAW786666:TAY786666 TKS786666:TKU786666 TUO786666:TUQ786666 UEK786666:UEM786666 UOG786666:UOI786666 UYC786666:UYE786666 VHY786666:VIA786666 VRU786666:VRW786666 WBQ786666:WBS786666 WLM786666:WLO786666 WVI786666:WVK786666 C852202:E852202 IW852202:IY852202 SS852202:SU852202 ACO852202:ACQ852202 AMK852202:AMM852202 AWG852202:AWI852202 BGC852202:BGE852202 BPY852202:BQA852202 BZU852202:BZW852202 CJQ852202:CJS852202 CTM852202:CTO852202 DDI852202:DDK852202 DNE852202:DNG852202 DXA852202:DXC852202 EGW852202:EGY852202 EQS852202:EQU852202 FAO852202:FAQ852202 FKK852202:FKM852202 FUG852202:FUI852202 GEC852202:GEE852202 GNY852202:GOA852202 GXU852202:GXW852202 HHQ852202:HHS852202 HRM852202:HRO852202 IBI852202:IBK852202 ILE852202:ILG852202 IVA852202:IVC852202 JEW852202:JEY852202 JOS852202:JOU852202 JYO852202:JYQ852202 KIK852202:KIM852202 KSG852202:KSI852202 LCC852202:LCE852202 LLY852202:LMA852202 LVU852202:LVW852202 MFQ852202:MFS852202 MPM852202:MPO852202 MZI852202:MZK852202 NJE852202:NJG852202 NTA852202:NTC852202 OCW852202:OCY852202 OMS852202:OMU852202 OWO852202:OWQ852202 PGK852202:PGM852202 PQG852202:PQI852202 QAC852202:QAE852202 QJY852202:QKA852202 QTU852202:QTW852202 RDQ852202:RDS852202 RNM852202:RNO852202 RXI852202:RXK852202 SHE852202:SHG852202 SRA852202:SRC852202 TAW852202:TAY852202 TKS852202:TKU852202 TUO852202:TUQ852202 UEK852202:UEM852202 UOG852202:UOI852202 UYC852202:UYE852202 VHY852202:VIA852202 VRU852202:VRW852202 WBQ852202:WBS852202 WLM852202:WLO852202 WVI852202:WVK852202 C917738:E917738 IW917738:IY917738 SS917738:SU917738 ACO917738:ACQ917738 AMK917738:AMM917738 AWG917738:AWI917738 BGC917738:BGE917738 BPY917738:BQA917738 BZU917738:BZW917738 CJQ917738:CJS917738 CTM917738:CTO917738 DDI917738:DDK917738 DNE917738:DNG917738 DXA917738:DXC917738 EGW917738:EGY917738 EQS917738:EQU917738 FAO917738:FAQ917738 FKK917738:FKM917738 FUG917738:FUI917738 GEC917738:GEE917738 GNY917738:GOA917738 GXU917738:GXW917738 HHQ917738:HHS917738 HRM917738:HRO917738 IBI917738:IBK917738 ILE917738:ILG917738 IVA917738:IVC917738 JEW917738:JEY917738 JOS917738:JOU917738 JYO917738:JYQ917738 KIK917738:KIM917738 KSG917738:KSI917738 LCC917738:LCE917738 LLY917738:LMA917738 LVU917738:LVW917738 MFQ917738:MFS917738 MPM917738:MPO917738 MZI917738:MZK917738 NJE917738:NJG917738 NTA917738:NTC917738 OCW917738:OCY917738 OMS917738:OMU917738 OWO917738:OWQ917738 PGK917738:PGM917738 PQG917738:PQI917738 QAC917738:QAE917738 QJY917738:QKA917738 QTU917738:QTW917738 RDQ917738:RDS917738 RNM917738:RNO917738 RXI917738:RXK917738 SHE917738:SHG917738 SRA917738:SRC917738 TAW917738:TAY917738 TKS917738:TKU917738 TUO917738:TUQ917738 UEK917738:UEM917738 UOG917738:UOI917738 UYC917738:UYE917738 VHY917738:VIA917738 VRU917738:VRW917738 WBQ917738:WBS917738 WLM917738:WLO917738 WVI917738:WVK917738 C983274:E983274 IW983274:IY983274 SS983274:SU983274 ACO983274:ACQ983274 AMK983274:AMM983274 AWG983274:AWI983274 BGC983274:BGE983274 BPY983274:BQA983274 BZU983274:BZW983274 CJQ983274:CJS983274 CTM983274:CTO983274 DDI983274:DDK983274 DNE983274:DNG983274 DXA983274:DXC983274 EGW983274:EGY983274 EQS983274:EQU983274 FAO983274:FAQ983274 FKK983274:FKM983274 FUG983274:FUI983274 GEC983274:GEE983274 GNY983274:GOA983274 GXU983274:GXW983274 HHQ983274:HHS983274 HRM983274:HRO983274 IBI983274:IBK983274 ILE983274:ILG983274 IVA983274:IVC983274 JEW983274:JEY983274 JOS983274:JOU983274 JYO983274:JYQ983274 KIK983274:KIM983274 KSG983274:KSI983274 LCC983274:LCE983274 LLY983274:LMA983274 LVU983274:LVW983274 MFQ983274:MFS983274 MPM983274:MPO983274 MZI983274:MZK983274 NJE983274:NJG983274 NTA983274:NTC983274 OCW983274:OCY983274 OMS983274:OMU983274 OWO983274:OWQ983274 PGK983274:PGM983274 PQG983274:PQI983274 QAC983274:QAE983274 QJY983274:QKA983274 QTU983274:QTW983274 RDQ983274:RDS983274 RNM983274:RNO983274 RXI983274:RXK983274 SHE983274:SHG983274 SRA983274:SRC983274 TAW983274:TAY983274 TKS983274:TKU983274 TUO983274:TUQ983274 UEK983274:UEM983274 UOG983274:UOI983274 UYC983274:UYE983274 VHY983274:VIA983274 VRU983274:VRW983274 WBQ983274:WBS983274 WLM983274:WLO983274 WVI983274:WVK983274 D65818:E65818 IX65818:IY65818 ST65818:SU65818 ACP65818:ACQ65818 AML65818:AMM65818 AWH65818:AWI65818 BGD65818:BGE65818 BPZ65818:BQA65818 BZV65818:BZW65818 CJR65818:CJS65818 CTN65818:CTO65818 DDJ65818:DDK65818 DNF65818:DNG65818 DXB65818:DXC65818 EGX65818:EGY65818 EQT65818:EQU65818 FAP65818:FAQ65818 FKL65818:FKM65818 FUH65818:FUI65818 GED65818:GEE65818 GNZ65818:GOA65818 GXV65818:GXW65818 HHR65818:HHS65818 HRN65818:HRO65818 IBJ65818:IBK65818 ILF65818:ILG65818 IVB65818:IVC65818 JEX65818:JEY65818 JOT65818:JOU65818 JYP65818:JYQ65818 KIL65818:KIM65818 KSH65818:KSI65818 LCD65818:LCE65818 LLZ65818:LMA65818 LVV65818:LVW65818 MFR65818:MFS65818 MPN65818:MPO65818 MZJ65818:MZK65818 NJF65818:NJG65818 NTB65818:NTC65818 OCX65818:OCY65818 OMT65818:OMU65818 OWP65818:OWQ65818 PGL65818:PGM65818 PQH65818:PQI65818 QAD65818:QAE65818 QJZ65818:QKA65818 QTV65818:QTW65818 RDR65818:RDS65818 RNN65818:RNO65818 RXJ65818:RXK65818 SHF65818:SHG65818 SRB65818:SRC65818 TAX65818:TAY65818 TKT65818:TKU65818 TUP65818:TUQ65818 UEL65818:UEM65818 UOH65818:UOI65818 UYD65818:UYE65818 VHZ65818:VIA65818 VRV65818:VRW65818 WBR65818:WBS65818 WLN65818:WLO65818 WVJ65818:WVK65818 D131354:E131354 IX131354:IY131354 ST131354:SU131354 ACP131354:ACQ131354 AML131354:AMM131354 AWH131354:AWI131354 BGD131354:BGE131354 BPZ131354:BQA131354 BZV131354:BZW131354 CJR131354:CJS131354 CTN131354:CTO131354 DDJ131354:DDK131354 DNF131354:DNG131354 DXB131354:DXC131354 EGX131354:EGY131354 EQT131354:EQU131354 FAP131354:FAQ131354 FKL131354:FKM131354 FUH131354:FUI131354 GED131354:GEE131354 GNZ131354:GOA131354 GXV131354:GXW131354 HHR131354:HHS131354 HRN131354:HRO131354 IBJ131354:IBK131354 ILF131354:ILG131354 IVB131354:IVC131354 JEX131354:JEY131354 JOT131354:JOU131354 JYP131354:JYQ131354 KIL131354:KIM131354 KSH131354:KSI131354 LCD131354:LCE131354 LLZ131354:LMA131354 LVV131354:LVW131354 MFR131354:MFS131354 MPN131354:MPO131354 MZJ131354:MZK131354 NJF131354:NJG131354 NTB131354:NTC131354 OCX131354:OCY131354 OMT131354:OMU131354 OWP131354:OWQ131354 PGL131354:PGM131354 PQH131354:PQI131354 QAD131354:QAE131354 QJZ131354:QKA131354 QTV131354:QTW131354 RDR131354:RDS131354 RNN131354:RNO131354 RXJ131354:RXK131354 SHF131354:SHG131354 SRB131354:SRC131354 TAX131354:TAY131354 TKT131354:TKU131354 TUP131354:TUQ131354 UEL131354:UEM131354 UOH131354:UOI131354 UYD131354:UYE131354 VHZ131354:VIA131354 VRV131354:VRW131354 WBR131354:WBS131354 WLN131354:WLO131354 WVJ131354:WVK131354 D196890:E196890 IX196890:IY196890 ST196890:SU196890 ACP196890:ACQ196890 AML196890:AMM196890 AWH196890:AWI196890 BGD196890:BGE196890 BPZ196890:BQA196890 BZV196890:BZW196890 CJR196890:CJS196890 CTN196890:CTO196890 DDJ196890:DDK196890 DNF196890:DNG196890 DXB196890:DXC196890 EGX196890:EGY196890 EQT196890:EQU196890 FAP196890:FAQ196890 FKL196890:FKM196890 FUH196890:FUI196890 GED196890:GEE196890 GNZ196890:GOA196890 GXV196890:GXW196890 HHR196890:HHS196890 HRN196890:HRO196890 IBJ196890:IBK196890 ILF196890:ILG196890 IVB196890:IVC196890 JEX196890:JEY196890 JOT196890:JOU196890 JYP196890:JYQ196890 KIL196890:KIM196890 KSH196890:KSI196890 LCD196890:LCE196890 LLZ196890:LMA196890 LVV196890:LVW196890 MFR196890:MFS196890 MPN196890:MPO196890 MZJ196890:MZK196890 NJF196890:NJG196890 NTB196890:NTC196890 OCX196890:OCY196890 OMT196890:OMU196890 OWP196890:OWQ196890 PGL196890:PGM196890 PQH196890:PQI196890 QAD196890:QAE196890 QJZ196890:QKA196890 QTV196890:QTW196890 RDR196890:RDS196890 RNN196890:RNO196890 RXJ196890:RXK196890 SHF196890:SHG196890 SRB196890:SRC196890 TAX196890:TAY196890 TKT196890:TKU196890 TUP196890:TUQ196890 UEL196890:UEM196890 UOH196890:UOI196890 UYD196890:UYE196890 VHZ196890:VIA196890 VRV196890:VRW196890 WBR196890:WBS196890 WLN196890:WLO196890 WVJ196890:WVK196890 D262426:E262426 IX262426:IY262426 ST262426:SU262426 ACP262426:ACQ262426 AML262426:AMM262426 AWH262426:AWI262426 BGD262426:BGE262426 BPZ262426:BQA262426 BZV262426:BZW262426 CJR262426:CJS262426 CTN262426:CTO262426 DDJ262426:DDK262426 DNF262426:DNG262426 DXB262426:DXC262426 EGX262426:EGY262426 EQT262426:EQU262426 FAP262426:FAQ262426 FKL262426:FKM262426 FUH262426:FUI262426 GED262426:GEE262426 GNZ262426:GOA262426 GXV262426:GXW262426 HHR262426:HHS262426 HRN262426:HRO262426 IBJ262426:IBK262426 ILF262426:ILG262426 IVB262426:IVC262426 JEX262426:JEY262426 JOT262426:JOU262426 JYP262426:JYQ262426 KIL262426:KIM262426 KSH262426:KSI262426 LCD262426:LCE262426 LLZ262426:LMA262426 LVV262426:LVW262426 MFR262426:MFS262426 MPN262426:MPO262426 MZJ262426:MZK262426 NJF262426:NJG262426 NTB262426:NTC262426 OCX262426:OCY262426 OMT262426:OMU262426 OWP262426:OWQ262426 PGL262426:PGM262426 PQH262426:PQI262426 QAD262426:QAE262426 QJZ262426:QKA262426 QTV262426:QTW262426 RDR262426:RDS262426 RNN262426:RNO262426 RXJ262426:RXK262426 SHF262426:SHG262426 SRB262426:SRC262426 TAX262426:TAY262426 TKT262426:TKU262426 TUP262426:TUQ262426 UEL262426:UEM262426 UOH262426:UOI262426 UYD262426:UYE262426 VHZ262426:VIA262426 VRV262426:VRW262426 WBR262426:WBS262426 WLN262426:WLO262426 WVJ262426:WVK262426 D327962:E327962 IX327962:IY327962 ST327962:SU327962 ACP327962:ACQ327962 AML327962:AMM327962 AWH327962:AWI327962 BGD327962:BGE327962 BPZ327962:BQA327962 BZV327962:BZW327962 CJR327962:CJS327962 CTN327962:CTO327962 DDJ327962:DDK327962 DNF327962:DNG327962 DXB327962:DXC327962 EGX327962:EGY327962 EQT327962:EQU327962 FAP327962:FAQ327962 FKL327962:FKM327962 FUH327962:FUI327962 GED327962:GEE327962 GNZ327962:GOA327962 GXV327962:GXW327962 HHR327962:HHS327962 HRN327962:HRO327962 IBJ327962:IBK327962 ILF327962:ILG327962 IVB327962:IVC327962 JEX327962:JEY327962 JOT327962:JOU327962 JYP327962:JYQ327962 KIL327962:KIM327962 KSH327962:KSI327962 LCD327962:LCE327962 LLZ327962:LMA327962 LVV327962:LVW327962 MFR327962:MFS327962 MPN327962:MPO327962 MZJ327962:MZK327962 NJF327962:NJG327962 NTB327962:NTC327962 OCX327962:OCY327962 OMT327962:OMU327962 OWP327962:OWQ327962 PGL327962:PGM327962 PQH327962:PQI327962 QAD327962:QAE327962 QJZ327962:QKA327962 QTV327962:QTW327962 RDR327962:RDS327962 RNN327962:RNO327962 RXJ327962:RXK327962 SHF327962:SHG327962 SRB327962:SRC327962 TAX327962:TAY327962 TKT327962:TKU327962 TUP327962:TUQ327962 UEL327962:UEM327962 UOH327962:UOI327962 UYD327962:UYE327962 VHZ327962:VIA327962 VRV327962:VRW327962 WBR327962:WBS327962 WLN327962:WLO327962 WVJ327962:WVK327962 D393498:E393498 IX393498:IY393498 ST393498:SU393498 ACP393498:ACQ393498 AML393498:AMM393498 AWH393498:AWI393498 BGD393498:BGE393498 BPZ393498:BQA393498 BZV393498:BZW393498 CJR393498:CJS393498 CTN393498:CTO393498 DDJ393498:DDK393498 DNF393498:DNG393498 DXB393498:DXC393498 EGX393498:EGY393498 EQT393498:EQU393498 FAP393498:FAQ393498 FKL393498:FKM393498 FUH393498:FUI393498 GED393498:GEE393498 GNZ393498:GOA393498 GXV393498:GXW393498 HHR393498:HHS393498 HRN393498:HRO393498 IBJ393498:IBK393498 ILF393498:ILG393498 IVB393498:IVC393498 JEX393498:JEY393498 JOT393498:JOU393498 JYP393498:JYQ393498 KIL393498:KIM393498 KSH393498:KSI393498 LCD393498:LCE393498 LLZ393498:LMA393498 LVV393498:LVW393498 MFR393498:MFS393498 MPN393498:MPO393498 MZJ393498:MZK393498 NJF393498:NJG393498 NTB393498:NTC393498 OCX393498:OCY393498 OMT393498:OMU393498 OWP393498:OWQ393498 PGL393498:PGM393498 PQH393498:PQI393498 QAD393498:QAE393498 QJZ393498:QKA393498 QTV393498:QTW393498 RDR393498:RDS393498 RNN393498:RNO393498 RXJ393498:RXK393498 SHF393498:SHG393498 SRB393498:SRC393498 TAX393498:TAY393498 TKT393498:TKU393498 TUP393498:TUQ393498 UEL393498:UEM393498 UOH393498:UOI393498 UYD393498:UYE393498 VHZ393498:VIA393498 VRV393498:VRW393498 WBR393498:WBS393498 WLN393498:WLO393498 WVJ393498:WVK393498 D459034:E459034 IX459034:IY459034 ST459034:SU459034 ACP459034:ACQ459034 AML459034:AMM459034 AWH459034:AWI459034 BGD459034:BGE459034 BPZ459034:BQA459034 BZV459034:BZW459034 CJR459034:CJS459034 CTN459034:CTO459034 DDJ459034:DDK459034 DNF459034:DNG459034 DXB459034:DXC459034 EGX459034:EGY459034 EQT459034:EQU459034 FAP459034:FAQ459034 FKL459034:FKM459034 FUH459034:FUI459034 GED459034:GEE459034 GNZ459034:GOA459034 GXV459034:GXW459034 HHR459034:HHS459034 HRN459034:HRO459034 IBJ459034:IBK459034 ILF459034:ILG459034 IVB459034:IVC459034 JEX459034:JEY459034 JOT459034:JOU459034 JYP459034:JYQ459034 KIL459034:KIM459034 KSH459034:KSI459034 LCD459034:LCE459034 LLZ459034:LMA459034 LVV459034:LVW459034 MFR459034:MFS459034 MPN459034:MPO459034 MZJ459034:MZK459034 NJF459034:NJG459034 NTB459034:NTC459034 OCX459034:OCY459034 OMT459034:OMU459034 OWP459034:OWQ459034 PGL459034:PGM459034 PQH459034:PQI459034 QAD459034:QAE459034 QJZ459034:QKA459034 QTV459034:QTW459034 RDR459034:RDS459034 RNN459034:RNO459034 RXJ459034:RXK459034 SHF459034:SHG459034 SRB459034:SRC459034 TAX459034:TAY459034 TKT459034:TKU459034 TUP459034:TUQ459034 UEL459034:UEM459034 UOH459034:UOI459034 UYD459034:UYE459034 VHZ459034:VIA459034 VRV459034:VRW459034 WBR459034:WBS459034 WLN459034:WLO459034 WVJ459034:WVK459034 D524570:E524570 IX524570:IY524570 ST524570:SU524570 ACP524570:ACQ524570 AML524570:AMM524570 AWH524570:AWI524570 BGD524570:BGE524570 BPZ524570:BQA524570 BZV524570:BZW524570 CJR524570:CJS524570 CTN524570:CTO524570 DDJ524570:DDK524570 DNF524570:DNG524570 DXB524570:DXC524570 EGX524570:EGY524570 EQT524570:EQU524570 FAP524570:FAQ524570 FKL524570:FKM524570 FUH524570:FUI524570 GED524570:GEE524570 GNZ524570:GOA524570 GXV524570:GXW524570 HHR524570:HHS524570 HRN524570:HRO524570 IBJ524570:IBK524570 ILF524570:ILG524570 IVB524570:IVC524570 JEX524570:JEY524570 JOT524570:JOU524570 JYP524570:JYQ524570 KIL524570:KIM524570 KSH524570:KSI524570 LCD524570:LCE524570 LLZ524570:LMA524570 LVV524570:LVW524570 MFR524570:MFS524570 MPN524570:MPO524570 MZJ524570:MZK524570 NJF524570:NJG524570 NTB524570:NTC524570 OCX524570:OCY524570 OMT524570:OMU524570 OWP524570:OWQ524570 PGL524570:PGM524570 PQH524570:PQI524570 QAD524570:QAE524570 QJZ524570:QKA524570 QTV524570:QTW524570 RDR524570:RDS524570 RNN524570:RNO524570 RXJ524570:RXK524570 SHF524570:SHG524570 SRB524570:SRC524570 TAX524570:TAY524570 TKT524570:TKU524570 TUP524570:TUQ524570 UEL524570:UEM524570 UOH524570:UOI524570 UYD524570:UYE524570 VHZ524570:VIA524570 VRV524570:VRW524570 WBR524570:WBS524570 WLN524570:WLO524570 WVJ524570:WVK524570 D590106:E590106 IX590106:IY590106 ST590106:SU590106 ACP590106:ACQ590106 AML590106:AMM590106 AWH590106:AWI590106 BGD590106:BGE590106 BPZ590106:BQA590106 BZV590106:BZW590106 CJR590106:CJS590106 CTN590106:CTO590106 DDJ590106:DDK590106 DNF590106:DNG590106 DXB590106:DXC590106 EGX590106:EGY590106 EQT590106:EQU590106 FAP590106:FAQ590106 FKL590106:FKM590106 FUH590106:FUI590106 GED590106:GEE590106 GNZ590106:GOA590106 GXV590106:GXW590106 HHR590106:HHS590106 HRN590106:HRO590106 IBJ590106:IBK590106 ILF590106:ILG590106 IVB590106:IVC590106 JEX590106:JEY590106 JOT590106:JOU590106 JYP590106:JYQ590106 KIL590106:KIM590106 KSH590106:KSI590106 LCD590106:LCE590106 LLZ590106:LMA590106 LVV590106:LVW590106 MFR590106:MFS590106 MPN590106:MPO590106 MZJ590106:MZK590106 NJF590106:NJG590106 NTB590106:NTC590106 OCX590106:OCY590106 OMT590106:OMU590106 OWP590106:OWQ590106 PGL590106:PGM590106 PQH590106:PQI590106 QAD590106:QAE590106 QJZ590106:QKA590106 QTV590106:QTW590106 RDR590106:RDS590106 RNN590106:RNO590106 RXJ590106:RXK590106 SHF590106:SHG590106 SRB590106:SRC590106 TAX590106:TAY590106 TKT590106:TKU590106 TUP590106:TUQ590106 UEL590106:UEM590106 UOH590106:UOI590106 UYD590106:UYE590106 VHZ590106:VIA590106 VRV590106:VRW590106 WBR590106:WBS590106 WLN590106:WLO590106 WVJ590106:WVK590106 D655642:E655642 IX655642:IY655642 ST655642:SU655642 ACP655642:ACQ655642 AML655642:AMM655642 AWH655642:AWI655642 BGD655642:BGE655642 BPZ655642:BQA655642 BZV655642:BZW655642 CJR655642:CJS655642 CTN655642:CTO655642 DDJ655642:DDK655642 DNF655642:DNG655642 DXB655642:DXC655642 EGX655642:EGY655642 EQT655642:EQU655642 FAP655642:FAQ655642 FKL655642:FKM655642 FUH655642:FUI655642 GED655642:GEE655642 GNZ655642:GOA655642 GXV655642:GXW655642 HHR655642:HHS655642 HRN655642:HRO655642 IBJ655642:IBK655642 ILF655642:ILG655642 IVB655642:IVC655642 JEX655642:JEY655642 JOT655642:JOU655642 JYP655642:JYQ655642 KIL655642:KIM655642 KSH655642:KSI655642 LCD655642:LCE655642 LLZ655642:LMA655642 LVV655642:LVW655642 MFR655642:MFS655642 MPN655642:MPO655642 MZJ655642:MZK655642 NJF655642:NJG655642 NTB655642:NTC655642 OCX655642:OCY655642 OMT655642:OMU655642 OWP655642:OWQ655642 PGL655642:PGM655642 PQH655642:PQI655642 QAD655642:QAE655642 QJZ655642:QKA655642 QTV655642:QTW655642 RDR655642:RDS655642 RNN655642:RNO655642 RXJ655642:RXK655642 SHF655642:SHG655642 SRB655642:SRC655642 TAX655642:TAY655642 TKT655642:TKU655642 TUP655642:TUQ655642 UEL655642:UEM655642 UOH655642:UOI655642 UYD655642:UYE655642 VHZ655642:VIA655642 VRV655642:VRW655642 WBR655642:WBS655642 WLN655642:WLO655642 WVJ655642:WVK655642 D721178:E721178 IX721178:IY721178 ST721178:SU721178 ACP721178:ACQ721178 AML721178:AMM721178 AWH721178:AWI721178 BGD721178:BGE721178 BPZ721178:BQA721178 BZV721178:BZW721178 CJR721178:CJS721178 CTN721178:CTO721178 DDJ721178:DDK721178 DNF721178:DNG721178 DXB721178:DXC721178 EGX721178:EGY721178 EQT721178:EQU721178 FAP721178:FAQ721178 FKL721178:FKM721178 FUH721178:FUI721178 GED721178:GEE721178 GNZ721178:GOA721178 GXV721178:GXW721178 HHR721178:HHS721178 HRN721178:HRO721178 IBJ721178:IBK721178 ILF721178:ILG721178 IVB721178:IVC721178 JEX721178:JEY721178 JOT721178:JOU721178 JYP721178:JYQ721178 KIL721178:KIM721178 KSH721178:KSI721178 LCD721178:LCE721178 LLZ721178:LMA721178 LVV721178:LVW721178 MFR721178:MFS721178 MPN721178:MPO721178 MZJ721178:MZK721178 NJF721178:NJG721178 NTB721178:NTC721178 OCX721178:OCY721178 OMT721178:OMU721178 OWP721178:OWQ721178 PGL721178:PGM721178 PQH721178:PQI721178 QAD721178:QAE721178 QJZ721178:QKA721178 QTV721178:QTW721178 RDR721178:RDS721178 RNN721178:RNO721178 RXJ721178:RXK721178 SHF721178:SHG721178 SRB721178:SRC721178 TAX721178:TAY721178 TKT721178:TKU721178 TUP721178:TUQ721178 UEL721178:UEM721178 UOH721178:UOI721178 UYD721178:UYE721178 VHZ721178:VIA721178 VRV721178:VRW721178 WBR721178:WBS721178 WLN721178:WLO721178 WVJ721178:WVK721178 D786714:E786714 IX786714:IY786714 ST786714:SU786714 ACP786714:ACQ786714 AML786714:AMM786714 AWH786714:AWI786714 BGD786714:BGE786714 BPZ786714:BQA786714 BZV786714:BZW786714 CJR786714:CJS786714 CTN786714:CTO786714 DDJ786714:DDK786714 DNF786714:DNG786714 DXB786714:DXC786714 EGX786714:EGY786714 EQT786714:EQU786714 FAP786714:FAQ786714 FKL786714:FKM786714 FUH786714:FUI786714 GED786714:GEE786714 GNZ786714:GOA786714 GXV786714:GXW786714 HHR786714:HHS786714 HRN786714:HRO786714 IBJ786714:IBK786714 ILF786714:ILG786714 IVB786714:IVC786714 JEX786714:JEY786714 JOT786714:JOU786714 JYP786714:JYQ786714 KIL786714:KIM786714 KSH786714:KSI786714 LCD786714:LCE786714 LLZ786714:LMA786714 LVV786714:LVW786714 MFR786714:MFS786714 MPN786714:MPO786714 MZJ786714:MZK786714 NJF786714:NJG786714 NTB786714:NTC786714 OCX786714:OCY786714 OMT786714:OMU786714 OWP786714:OWQ786714 PGL786714:PGM786714 PQH786714:PQI786714 QAD786714:QAE786714 QJZ786714:QKA786714 QTV786714:QTW786714 RDR786714:RDS786714 RNN786714:RNO786714 RXJ786714:RXK786714 SHF786714:SHG786714 SRB786714:SRC786714 TAX786714:TAY786714 TKT786714:TKU786714 TUP786714:TUQ786714 UEL786714:UEM786714 UOH786714:UOI786714 UYD786714:UYE786714 VHZ786714:VIA786714 VRV786714:VRW786714 WBR786714:WBS786714 WLN786714:WLO786714 WVJ786714:WVK786714 D852250:E852250 IX852250:IY852250 ST852250:SU852250 ACP852250:ACQ852250 AML852250:AMM852250 AWH852250:AWI852250 BGD852250:BGE852250 BPZ852250:BQA852250 BZV852250:BZW852250 CJR852250:CJS852250 CTN852250:CTO852250 DDJ852250:DDK852250 DNF852250:DNG852250 DXB852250:DXC852250 EGX852250:EGY852250 EQT852250:EQU852250 FAP852250:FAQ852250 FKL852250:FKM852250 FUH852250:FUI852250 GED852250:GEE852250 GNZ852250:GOA852250 GXV852250:GXW852250 HHR852250:HHS852250 HRN852250:HRO852250 IBJ852250:IBK852250 ILF852250:ILG852250 IVB852250:IVC852250 JEX852250:JEY852250 JOT852250:JOU852250 JYP852250:JYQ852250 KIL852250:KIM852250 KSH852250:KSI852250 LCD852250:LCE852250 LLZ852250:LMA852250 LVV852250:LVW852250 MFR852250:MFS852250 MPN852250:MPO852250 MZJ852250:MZK852250 NJF852250:NJG852250 NTB852250:NTC852250 OCX852250:OCY852250 OMT852250:OMU852250 OWP852250:OWQ852250 PGL852250:PGM852250 PQH852250:PQI852250 QAD852250:QAE852250 QJZ852250:QKA852250 QTV852250:QTW852250 RDR852250:RDS852250 RNN852250:RNO852250 RXJ852250:RXK852250 SHF852250:SHG852250 SRB852250:SRC852250 TAX852250:TAY852250 TKT852250:TKU852250 TUP852250:TUQ852250 UEL852250:UEM852250 UOH852250:UOI852250 UYD852250:UYE852250 VHZ852250:VIA852250 VRV852250:VRW852250 WBR852250:WBS852250 WLN852250:WLO852250 WVJ852250:WVK852250 D917786:E917786 IX917786:IY917786 ST917786:SU917786 ACP917786:ACQ917786 AML917786:AMM917786 AWH917786:AWI917786 BGD917786:BGE917786 BPZ917786:BQA917786 BZV917786:BZW917786 CJR917786:CJS917786 CTN917786:CTO917786 DDJ917786:DDK917786 DNF917786:DNG917786 DXB917786:DXC917786 EGX917786:EGY917786 EQT917786:EQU917786 FAP917786:FAQ917786 FKL917786:FKM917786 FUH917786:FUI917786 GED917786:GEE917786 GNZ917786:GOA917786 GXV917786:GXW917786 HHR917786:HHS917786 HRN917786:HRO917786 IBJ917786:IBK917786 ILF917786:ILG917786 IVB917786:IVC917786 JEX917786:JEY917786 JOT917786:JOU917786 JYP917786:JYQ917786 KIL917786:KIM917786 KSH917786:KSI917786 LCD917786:LCE917786 LLZ917786:LMA917786 LVV917786:LVW917786 MFR917786:MFS917786 MPN917786:MPO917786 MZJ917786:MZK917786 NJF917786:NJG917786 NTB917786:NTC917786 OCX917786:OCY917786 OMT917786:OMU917786 OWP917786:OWQ917786 PGL917786:PGM917786 PQH917786:PQI917786 QAD917786:QAE917786 QJZ917786:QKA917786 QTV917786:QTW917786 RDR917786:RDS917786 RNN917786:RNO917786 RXJ917786:RXK917786 SHF917786:SHG917786 SRB917786:SRC917786 TAX917786:TAY917786 TKT917786:TKU917786 TUP917786:TUQ917786 UEL917786:UEM917786 UOH917786:UOI917786 UYD917786:UYE917786 VHZ917786:VIA917786 VRV917786:VRW917786 WBR917786:WBS917786 WLN917786:WLO917786 WVJ917786:WVK917786 D983322:E983322 IX983322:IY983322 ST983322:SU983322 ACP983322:ACQ983322 AML983322:AMM983322 AWH983322:AWI983322 BGD983322:BGE983322 BPZ983322:BQA983322 BZV983322:BZW983322 CJR983322:CJS983322 CTN983322:CTO983322 DDJ983322:DDK983322 DNF983322:DNG983322 DXB983322:DXC983322 EGX983322:EGY983322 EQT983322:EQU983322 FAP983322:FAQ983322 FKL983322:FKM983322 FUH983322:FUI983322 GED983322:GEE983322 GNZ983322:GOA983322 GXV983322:GXW983322 HHR983322:HHS983322 HRN983322:HRO983322 IBJ983322:IBK983322 ILF983322:ILG983322 IVB983322:IVC983322 JEX983322:JEY983322 JOT983322:JOU983322 JYP983322:JYQ983322 KIL983322:KIM983322 KSH983322:KSI983322 LCD983322:LCE983322 LLZ983322:LMA983322 LVV983322:LVW983322 MFR983322:MFS983322 MPN983322:MPO983322 MZJ983322:MZK983322 NJF983322:NJG983322 NTB983322:NTC983322 OCX983322:OCY983322 OMT983322:OMU983322 OWP983322:OWQ983322 PGL983322:PGM983322 PQH983322:PQI983322 QAD983322:QAE983322 QJZ983322:QKA983322 QTV983322:QTW983322 RDR983322:RDS983322 RNN983322:RNO983322 RXJ983322:RXK983322 SHF983322:SHG983322 SRB983322:SRC983322 TAX983322:TAY983322 TKT983322:TKU983322 TUP983322:TUQ983322 UEL983322:UEM983322 UOH983322:UOI983322 UYD983322:UYE983322 VHZ983322:VIA983322 VRV983322:VRW983322 WBR983322:WBS983322 WLN983322:WLO983322 WVJ983322:WVK983322 D65825:E65827 IX65825:IY65827 ST65825:SU65827 ACP65825:ACQ65827 AML65825:AMM65827 AWH65825:AWI65827 BGD65825:BGE65827 BPZ65825:BQA65827 BZV65825:BZW65827 CJR65825:CJS65827 CTN65825:CTO65827 DDJ65825:DDK65827 DNF65825:DNG65827 DXB65825:DXC65827 EGX65825:EGY65827 EQT65825:EQU65827 FAP65825:FAQ65827 FKL65825:FKM65827 FUH65825:FUI65827 GED65825:GEE65827 GNZ65825:GOA65827 GXV65825:GXW65827 HHR65825:HHS65827 HRN65825:HRO65827 IBJ65825:IBK65827 ILF65825:ILG65827 IVB65825:IVC65827 JEX65825:JEY65827 JOT65825:JOU65827 JYP65825:JYQ65827 KIL65825:KIM65827 KSH65825:KSI65827 LCD65825:LCE65827 LLZ65825:LMA65827 LVV65825:LVW65827 MFR65825:MFS65827 MPN65825:MPO65827 MZJ65825:MZK65827 NJF65825:NJG65827 NTB65825:NTC65827 OCX65825:OCY65827 OMT65825:OMU65827 OWP65825:OWQ65827 PGL65825:PGM65827 PQH65825:PQI65827 QAD65825:QAE65827 QJZ65825:QKA65827 QTV65825:QTW65827 RDR65825:RDS65827 RNN65825:RNO65827 RXJ65825:RXK65827 SHF65825:SHG65827 SRB65825:SRC65827 TAX65825:TAY65827 TKT65825:TKU65827 TUP65825:TUQ65827 UEL65825:UEM65827 UOH65825:UOI65827 UYD65825:UYE65827 VHZ65825:VIA65827 VRV65825:VRW65827 WBR65825:WBS65827 WLN65825:WLO65827 WVJ65825:WVK65827 D131361:E131363 IX131361:IY131363 ST131361:SU131363 ACP131361:ACQ131363 AML131361:AMM131363 AWH131361:AWI131363 BGD131361:BGE131363 BPZ131361:BQA131363 BZV131361:BZW131363 CJR131361:CJS131363 CTN131361:CTO131363 DDJ131361:DDK131363 DNF131361:DNG131363 DXB131361:DXC131363 EGX131361:EGY131363 EQT131361:EQU131363 FAP131361:FAQ131363 FKL131361:FKM131363 FUH131361:FUI131363 GED131361:GEE131363 GNZ131361:GOA131363 GXV131361:GXW131363 HHR131361:HHS131363 HRN131361:HRO131363 IBJ131361:IBK131363 ILF131361:ILG131363 IVB131361:IVC131363 JEX131361:JEY131363 JOT131361:JOU131363 JYP131361:JYQ131363 KIL131361:KIM131363 KSH131361:KSI131363 LCD131361:LCE131363 LLZ131361:LMA131363 LVV131361:LVW131363 MFR131361:MFS131363 MPN131361:MPO131363 MZJ131361:MZK131363 NJF131361:NJG131363 NTB131361:NTC131363 OCX131361:OCY131363 OMT131361:OMU131363 OWP131361:OWQ131363 PGL131361:PGM131363 PQH131361:PQI131363 QAD131361:QAE131363 QJZ131361:QKA131363 QTV131361:QTW131363 RDR131361:RDS131363 RNN131361:RNO131363 RXJ131361:RXK131363 SHF131361:SHG131363 SRB131361:SRC131363 TAX131361:TAY131363 TKT131361:TKU131363 TUP131361:TUQ131363 UEL131361:UEM131363 UOH131361:UOI131363 UYD131361:UYE131363 VHZ131361:VIA131363 VRV131361:VRW131363 WBR131361:WBS131363 WLN131361:WLO131363 WVJ131361:WVK131363 D196897:E196899 IX196897:IY196899 ST196897:SU196899 ACP196897:ACQ196899 AML196897:AMM196899 AWH196897:AWI196899 BGD196897:BGE196899 BPZ196897:BQA196899 BZV196897:BZW196899 CJR196897:CJS196899 CTN196897:CTO196899 DDJ196897:DDK196899 DNF196897:DNG196899 DXB196897:DXC196899 EGX196897:EGY196899 EQT196897:EQU196899 FAP196897:FAQ196899 FKL196897:FKM196899 FUH196897:FUI196899 GED196897:GEE196899 GNZ196897:GOA196899 GXV196897:GXW196899 HHR196897:HHS196899 HRN196897:HRO196899 IBJ196897:IBK196899 ILF196897:ILG196899 IVB196897:IVC196899 JEX196897:JEY196899 JOT196897:JOU196899 JYP196897:JYQ196899 KIL196897:KIM196899 KSH196897:KSI196899 LCD196897:LCE196899 LLZ196897:LMA196899 LVV196897:LVW196899 MFR196897:MFS196899 MPN196897:MPO196899 MZJ196897:MZK196899 NJF196897:NJG196899 NTB196897:NTC196899 OCX196897:OCY196899 OMT196897:OMU196899 OWP196897:OWQ196899 PGL196897:PGM196899 PQH196897:PQI196899 QAD196897:QAE196899 QJZ196897:QKA196899 QTV196897:QTW196899 RDR196897:RDS196899 RNN196897:RNO196899 RXJ196897:RXK196899 SHF196897:SHG196899 SRB196897:SRC196899 TAX196897:TAY196899 TKT196897:TKU196899 TUP196897:TUQ196899 UEL196897:UEM196899 UOH196897:UOI196899 UYD196897:UYE196899 VHZ196897:VIA196899 VRV196897:VRW196899 WBR196897:WBS196899 WLN196897:WLO196899 WVJ196897:WVK196899 D262433:E262435 IX262433:IY262435 ST262433:SU262435 ACP262433:ACQ262435 AML262433:AMM262435 AWH262433:AWI262435 BGD262433:BGE262435 BPZ262433:BQA262435 BZV262433:BZW262435 CJR262433:CJS262435 CTN262433:CTO262435 DDJ262433:DDK262435 DNF262433:DNG262435 DXB262433:DXC262435 EGX262433:EGY262435 EQT262433:EQU262435 FAP262433:FAQ262435 FKL262433:FKM262435 FUH262433:FUI262435 GED262433:GEE262435 GNZ262433:GOA262435 GXV262433:GXW262435 HHR262433:HHS262435 HRN262433:HRO262435 IBJ262433:IBK262435 ILF262433:ILG262435 IVB262433:IVC262435 JEX262433:JEY262435 JOT262433:JOU262435 JYP262433:JYQ262435 KIL262433:KIM262435 KSH262433:KSI262435 LCD262433:LCE262435 LLZ262433:LMA262435 LVV262433:LVW262435 MFR262433:MFS262435 MPN262433:MPO262435 MZJ262433:MZK262435 NJF262433:NJG262435 NTB262433:NTC262435 OCX262433:OCY262435 OMT262433:OMU262435 OWP262433:OWQ262435 PGL262433:PGM262435 PQH262433:PQI262435 QAD262433:QAE262435 QJZ262433:QKA262435 QTV262433:QTW262435 RDR262433:RDS262435 RNN262433:RNO262435 RXJ262433:RXK262435 SHF262433:SHG262435 SRB262433:SRC262435 TAX262433:TAY262435 TKT262433:TKU262435 TUP262433:TUQ262435 UEL262433:UEM262435 UOH262433:UOI262435 UYD262433:UYE262435 VHZ262433:VIA262435 VRV262433:VRW262435 WBR262433:WBS262435 WLN262433:WLO262435 WVJ262433:WVK262435 D327969:E327971 IX327969:IY327971 ST327969:SU327971 ACP327969:ACQ327971 AML327969:AMM327971 AWH327969:AWI327971 BGD327969:BGE327971 BPZ327969:BQA327971 BZV327969:BZW327971 CJR327969:CJS327971 CTN327969:CTO327971 DDJ327969:DDK327971 DNF327969:DNG327971 DXB327969:DXC327971 EGX327969:EGY327971 EQT327969:EQU327971 FAP327969:FAQ327971 FKL327969:FKM327971 FUH327969:FUI327971 GED327969:GEE327971 GNZ327969:GOA327971 GXV327969:GXW327971 HHR327969:HHS327971 HRN327969:HRO327971 IBJ327969:IBK327971 ILF327969:ILG327971 IVB327969:IVC327971 JEX327969:JEY327971 JOT327969:JOU327971 JYP327969:JYQ327971 KIL327969:KIM327971 KSH327969:KSI327971 LCD327969:LCE327971 LLZ327969:LMA327971 LVV327969:LVW327971 MFR327969:MFS327971 MPN327969:MPO327971 MZJ327969:MZK327971 NJF327969:NJG327971 NTB327969:NTC327971 OCX327969:OCY327971 OMT327969:OMU327971 OWP327969:OWQ327971 PGL327969:PGM327971 PQH327969:PQI327971 QAD327969:QAE327971 QJZ327969:QKA327971 QTV327969:QTW327971 RDR327969:RDS327971 RNN327969:RNO327971 RXJ327969:RXK327971 SHF327969:SHG327971 SRB327969:SRC327971 TAX327969:TAY327971 TKT327969:TKU327971 TUP327969:TUQ327971 UEL327969:UEM327971 UOH327969:UOI327971 UYD327969:UYE327971 VHZ327969:VIA327971 VRV327969:VRW327971 WBR327969:WBS327971 WLN327969:WLO327971 WVJ327969:WVK327971 D393505:E393507 IX393505:IY393507 ST393505:SU393507 ACP393505:ACQ393507 AML393505:AMM393507 AWH393505:AWI393507 BGD393505:BGE393507 BPZ393505:BQA393507 BZV393505:BZW393507 CJR393505:CJS393507 CTN393505:CTO393507 DDJ393505:DDK393507 DNF393505:DNG393507 DXB393505:DXC393507 EGX393505:EGY393507 EQT393505:EQU393507 FAP393505:FAQ393507 FKL393505:FKM393507 FUH393505:FUI393507 GED393505:GEE393507 GNZ393505:GOA393507 GXV393505:GXW393507 HHR393505:HHS393507 HRN393505:HRO393507 IBJ393505:IBK393507 ILF393505:ILG393507 IVB393505:IVC393507 JEX393505:JEY393507 JOT393505:JOU393507 JYP393505:JYQ393507 KIL393505:KIM393507 KSH393505:KSI393507 LCD393505:LCE393507 LLZ393505:LMA393507 LVV393505:LVW393507 MFR393505:MFS393507 MPN393505:MPO393507 MZJ393505:MZK393507 NJF393505:NJG393507 NTB393505:NTC393507 OCX393505:OCY393507 OMT393505:OMU393507 OWP393505:OWQ393507 PGL393505:PGM393507 PQH393505:PQI393507 QAD393505:QAE393507 QJZ393505:QKA393507 QTV393505:QTW393507 RDR393505:RDS393507 RNN393505:RNO393507 RXJ393505:RXK393507 SHF393505:SHG393507 SRB393505:SRC393507 TAX393505:TAY393507 TKT393505:TKU393507 TUP393505:TUQ393507 UEL393505:UEM393507 UOH393505:UOI393507 UYD393505:UYE393507 VHZ393505:VIA393507 VRV393505:VRW393507 WBR393505:WBS393507 WLN393505:WLO393507 WVJ393505:WVK393507 D459041:E459043 IX459041:IY459043 ST459041:SU459043 ACP459041:ACQ459043 AML459041:AMM459043 AWH459041:AWI459043 BGD459041:BGE459043 BPZ459041:BQA459043 BZV459041:BZW459043 CJR459041:CJS459043 CTN459041:CTO459043 DDJ459041:DDK459043 DNF459041:DNG459043 DXB459041:DXC459043 EGX459041:EGY459043 EQT459041:EQU459043 FAP459041:FAQ459043 FKL459041:FKM459043 FUH459041:FUI459043 GED459041:GEE459043 GNZ459041:GOA459043 GXV459041:GXW459043 HHR459041:HHS459043 HRN459041:HRO459043 IBJ459041:IBK459043 ILF459041:ILG459043 IVB459041:IVC459043 JEX459041:JEY459043 JOT459041:JOU459043 JYP459041:JYQ459043 KIL459041:KIM459043 KSH459041:KSI459043 LCD459041:LCE459043 LLZ459041:LMA459043 LVV459041:LVW459043 MFR459041:MFS459043 MPN459041:MPO459043 MZJ459041:MZK459043 NJF459041:NJG459043 NTB459041:NTC459043 OCX459041:OCY459043 OMT459041:OMU459043 OWP459041:OWQ459043 PGL459041:PGM459043 PQH459041:PQI459043 QAD459041:QAE459043 QJZ459041:QKA459043 QTV459041:QTW459043 RDR459041:RDS459043 RNN459041:RNO459043 RXJ459041:RXK459043 SHF459041:SHG459043 SRB459041:SRC459043 TAX459041:TAY459043 TKT459041:TKU459043 TUP459041:TUQ459043 UEL459041:UEM459043 UOH459041:UOI459043 UYD459041:UYE459043 VHZ459041:VIA459043 VRV459041:VRW459043 WBR459041:WBS459043 WLN459041:WLO459043 WVJ459041:WVK459043 D524577:E524579 IX524577:IY524579 ST524577:SU524579 ACP524577:ACQ524579 AML524577:AMM524579 AWH524577:AWI524579 BGD524577:BGE524579 BPZ524577:BQA524579 BZV524577:BZW524579 CJR524577:CJS524579 CTN524577:CTO524579 DDJ524577:DDK524579 DNF524577:DNG524579 DXB524577:DXC524579 EGX524577:EGY524579 EQT524577:EQU524579 FAP524577:FAQ524579 FKL524577:FKM524579 FUH524577:FUI524579 GED524577:GEE524579 GNZ524577:GOA524579 GXV524577:GXW524579 HHR524577:HHS524579 HRN524577:HRO524579 IBJ524577:IBK524579 ILF524577:ILG524579 IVB524577:IVC524579 JEX524577:JEY524579 JOT524577:JOU524579 JYP524577:JYQ524579 KIL524577:KIM524579 KSH524577:KSI524579 LCD524577:LCE524579 LLZ524577:LMA524579 LVV524577:LVW524579 MFR524577:MFS524579 MPN524577:MPO524579 MZJ524577:MZK524579 NJF524577:NJG524579 NTB524577:NTC524579 OCX524577:OCY524579 OMT524577:OMU524579 OWP524577:OWQ524579 PGL524577:PGM524579 PQH524577:PQI524579 QAD524577:QAE524579 QJZ524577:QKA524579 QTV524577:QTW524579 RDR524577:RDS524579 RNN524577:RNO524579 RXJ524577:RXK524579 SHF524577:SHG524579 SRB524577:SRC524579 TAX524577:TAY524579 TKT524577:TKU524579 TUP524577:TUQ524579 UEL524577:UEM524579 UOH524577:UOI524579 UYD524577:UYE524579 VHZ524577:VIA524579 VRV524577:VRW524579 WBR524577:WBS524579 WLN524577:WLO524579 WVJ524577:WVK524579 D590113:E590115 IX590113:IY590115 ST590113:SU590115 ACP590113:ACQ590115 AML590113:AMM590115 AWH590113:AWI590115 BGD590113:BGE590115 BPZ590113:BQA590115 BZV590113:BZW590115 CJR590113:CJS590115 CTN590113:CTO590115 DDJ590113:DDK590115 DNF590113:DNG590115 DXB590113:DXC590115 EGX590113:EGY590115 EQT590113:EQU590115 FAP590113:FAQ590115 FKL590113:FKM590115 FUH590113:FUI590115 GED590113:GEE590115 GNZ590113:GOA590115 GXV590113:GXW590115 HHR590113:HHS590115 HRN590113:HRO590115 IBJ590113:IBK590115 ILF590113:ILG590115 IVB590113:IVC590115 JEX590113:JEY590115 JOT590113:JOU590115 JYP590113:JYQ590115 KIL590113:KIM590115 KSH590113:KSI590115 LCD590113:LCE590115 LLZ590113:LMA590115 LVV590113:LVW590115 MFR590113:MFS590115 MPN590113:MPO590115 MZJ590113:MZK590115 NJF590113:NJG590115 NTB590113:NTC590115 OCX590113:OCY590115 OMT590113:OMU590115 OWP590113:OWQ590115 PGL590113:PGM590115 PQH590113:PQI590115 QAD590113:QAE590115 QJZ590113:QKA590115 QTV590113:QTW590115 RDR590113:RDS590115 RNN590113:RNO590115 RXJ590113:RXK590115 SHF590113:SHG590115 SRB590113:SRC590115 TAX590113:TAY590115 TKT590113:TKU590115 TUP590113:TUQ590115 UEL590113:UEM590115 UOH590113:UOI590115 UYD590113:UYE590115 VHZ590113:VIA590115 VRV590113:VRW590115 WBR590113:WBS590115 WLN590113:WLO590115 WVJ590113:WVK590115 D655649:E655651 IX655649:IY655651 ST655649:SU655651 ACP655649:ACQ655651 AML655649:AMM655651 AWH655649:AWI655651 BGD655649:BGE655651 BPZ655649:BQA655651 BZV655649:BZW655651 CJR655649:CJS655651 CTN655649:CTO655651 DDJ655649:DDK655651 DNF655649:DNG655651 DXB655649:DXC655651 EGX655649:EGY655651 EQT655649:EQU655651 FAP655649:FAQ655651 FKL655649:FKM655651 FUH655649:FUI655651 GED655649:GEE655651 GNZ655649:GOA655651 GXV655649:GXW655651 HHR655649:HHS655651 HRN655649:HRO655651 IBJ655649:IBK655651 ILF655649:ILG655651 IVB655649:IVC655651 JEX655649:JEY655651 JOT655649:JOU655651 JYP655649:JYQ655651 KIL655649:KIM655651 KSH655649:KSI655651 LCD655649:LCE655651 LLZ655649:LMA655651 LVV655649:LVW655651 MFR655649:MFS655651 MPN655649:MPO655651 MZJ655649:MZK655651 NJF655649:NJG655651 NTB655649:NTC655651 OCX655649:OCY655651 OMT655649:OMU655651 OWP655649:OWQ655651 PGL655649:PGM655651 PQH655649:PQI655651 QAD655649:QAE655651 QJZ655649:QKA655651 QTV655649:QTW655651 RDR655649:RDS655651 RNN655649:RNO655651 RXJ655649:RXK655651 SHF655649:SHG655651 SRB655649:SRC655651 TAX655649:TAY655651 TKT655649:TKU655651 TUP655649:TUQ655651 UEL655649:UEM655651 UOH655649:UOI655651 UYD655649:UYE655651 VHZ655649:VIA655651 VRV655649:VRW655651 WBR655649:WBS655651 WLN655649:WLO655651 WVJ655649:WVK655651 D721185:E721187 IX721185:IY721187 ST721185:SU721187 ACP721185:ACQ721187 AML721185:AMM721187 AWH721185:AWI721187 BGD721185:BGE721187 BPZ721185:BQA721187 BZV721185:BZW721187 CJR721185:CJS721187 CTN721185:CTO721187 DDJ721185:DDK721187 DNF721185:DNG721187 DXB721185:DXC721187 EGX721185:EGY721187 EQT721185:EQU721187 FAP721185:FAQ721187 FKL721185:FKM721187 FUH721185:FUI721187 GED721185:GEE721187 GNZ721185:GOA721187 GXV721185:GXW721187 HHR721185:HHS721187 HRN721185:HRO721187 IBJ721185:IBK721187 ILF721185:ILG721187 IVB721185:IVC721187 JEX721185:JEY721187 JOT721185:JOU721187 JYP721185:JYQ721187 KIL721185:KIM721187 KSH721185:KSI721187 LCD721185:LCE721187 LLZ721185:LMA721187 LVV721185:LVW721187 MFR721185:MFS721187 MPN721185:MPO721187 MZJ721185:MZK721187 NJF721185:NJG721187 NTB721185:NTC721187 OCX721185:OCY721187 OMT721185:OMU721187 OWP721185:OWQ721187 PGL721185:PGM721187 PQH721185:PQI721187 QAD721185:QAE721187 QJZ721185:QKA721187 QTV721185:QTW721187 RDR721185:RDS721187 RNN721185:RNO721187 RXJ721185:RXK721187 SHF721185:SHG721187 SRB721185:SRC721187 TAX721185:TAY721187 TKT721185:TKU721187 TUP721185:TUQ721187 UEL721185:UEM721187 UOH721185:UOI721187 UYD721185:UYE721187 VHZ721185:VIA721187 VRV721185:VRW721187 WBR721185:WBS721187 WLN721185:WLO721187 WVJ721185:WVK721187 D786721:E786723 IX786721:IY786723 ST786721:SU786723 ACP786721:ACQ786723 AML786721:AMM786723 AWH786721:AWI786723 BGD786721:BGE786723 BPZ786721:BQA786723 BZV786721:BZW786723 CJR786721:CJS786723 CTN786721:CTO786723 DDJ786721:DDK786723 DNF786721:DNG786723 DXB786721:DXC786723 EGX786721:EGY786723 EQT786721:EQU786723 FAP786721:FAQ786723 FKL786721:FKM786723 FUH786721:FUI786723 GED786721:GEE786723 GNZ786721:GOA786723 GXV786721:GXW786723 HHR786721:HHS786723 HRN786721:HRO786723 IBJ786721:IBK786723 ILF786721:ILG786723 IVB786721:IVC786723 JEX786721:JEY786723 JOT786721:JOU786723 JYP786721:JYQ786723 KIL786721:KIM786723 KSH786721:KSI786723 LCD786721:LCE786723 LLZ786721:LMA786723 LVV786721:LVW786723 MFR786721:MFS786723 MPN786721:MPO786723 MZJ786721:MZK786723 NJF786721:NJG786723 NTB786721:NTC786723 OCX786721:OCY786723 OMT786721:OMU786723 OWP786721:OWQ786723 PGL786721:PGM786723 PQH786721:PQI786723 QAD786721:QAE786723 QJZ786721:QKA786723 QTV786721:QTW786723 RDR786721:RDS786723 RNN786721:RNO786723 RXJ786721:RXK786723 SHF786721:SHG786723 SRB786721:SRC786723 TAX786721:TAY786723 TKT786721:TKU786723 TUP786721:TUQ786723 UEL786721:UEM786723 UOH786721:UOI786723 UYD786721:UYE786723 VHZ786721:VIA786723 VRV786721:VRW786723 WBR786721:WBS786723 WLN786721:WLO786723 WVJ786721:WVK786723 D852257:E852259 IX852257:IY852259 ST852257:SU852259 ACP852257:ACQ852259 AML852257:AMM852259 AWH852257:AWI852259 BGD852257:BGE852259 BPZ852257:BQA852259 BZV852257:BZW852259 CJR852257:CJS852259 CTN852257:CTO852259 DDJ852257:DDK852259 DNF852257:DNG852259 DXB852257:DXC852259 EGX852257:EGY852259 EQT852257:EQU852259 FAP852257:FAQ852259 FKL852257:FKM852259 FUH852257:FUI852259 GED852257:GEE852259 GNZ852257:GOA852259 GXV852257:GXW852259 HHR852257:HHS852259 HRN852257:HRO852259 IBJ852257:IBK852259 ILF852257:ILG852259 IVB852257:IVC852259 JEX852257:JEY852259 JOT852257:JOU852259 JYP852257:JYQ852259 KIL852257:KIM852259 KSH852257:KSI852259 LCD852257:LCE852259 LLZ852257:LMA852259 LVV852257:LVW852259 MFR852257:MFS852259 MPN852257:MPO852259 MZJ852257:MZK852259 NJF852257:NJG852259 NTB852257:NTC852259 OCX852257:OCY852259 OMT852257:OMU852259 OWP852257:OWQ852259 PGL852257:PGM852259 PQH852257:PQI852259 QAD852257:QAE852259 QJZ852257:QKA852259 QTV852257:QTW852259 RDR852257:RDS852259 RNN852257:RNO852259 RXJ852257:RXK852259 SHF852257:SHG852259 SRB852257:SRC852259 TAX852257:TAY852259 TKT852257:TKU852259 TUP852257:TUQ852259 UEL852257:UEM852259 UOH852257:UOI852259 UYD852257:UYE852259 VHZ852257:VIA852259 VRV852257:VRW852259 WBR852257:WBS852259 WLN852257:WLO852259 WVJ852257:WVK852259 D917793:E917795 IX917793:IY917795 ST917793:SU917795 ACP917793:ACQ917795 AML917793:AMM917795 AWH917793:AWI917795 BGD917793:BGE917795 BPZ917793:BQA917795 BZV917793:BZW917795 CJR917793:CJS917795 CTN917793:CTO917795 DDJ917793:DDK917795 DNF917793:DNG917795 DXB917793:DXC917795 EGX917793:EGY917795 EQT917793:EQU917795 FAP917793:FAQ917795 FKL917793:FKM917795 FUH917793:FUI917795 GED917793:GEE917795 GNZ917793:GOA917795 GXV917793:GXW917795 HHR917793:HHS917795 HRN917793:HRO917795 IBJ917793:IBK917795 ILF917793:ILG917795 IVB917793:IVC917795 JEX917793:JEY917795 JOT917793:JOU917795 JYP917793:JYQ917795 KIL917793:KIM917795 KSH917793:KSI917795 LCD917793:LCE917795 LLZ917793:LMA917795 LVV917793:LVW917795 MFR917793:MFS917795 MPN917793:MPO917795 MZJ917793:MZK917795 NJF917793:NJG917795 NTB917793:NTC917795 OCX917793:OCY917795 OMT917793:OMU917795 OWP917793:OWQ917795 PGL917793:PGM917795 PQH917793:PQI917795 QAD917793:QAE917795 QJZ917793:QKA917795 QTV917793:QTW917795 RDR917793:RDS917795 RNN917793:RNO917795 RXJ917793:RXK917795 SHF917793:SHG917795 SRB917793:SRC917795 TAX917793:TAY917795 TKT917793:TKU917795 TUP917793:TUQ917795 UEL917793:UEM917795 UOH917793:UOI917795 UYD917793:UYE917795 VHZ917793:VIA917795 VRV917793:VRW917795 WBR917793:WBS917795 WLN917793:WLO917795 WVJ917793:WVK917795 D983329:E983331 IX983329:IY983331 ST983329:SU983331 ACP983329:ACQ983331 AML983329:AMM983331 AWH983329:AWI983331 BGD983329:BGE983331 BPZ983329:BQA983331 BZV983329:BZW983331 CJR983329:CJS983331 CTN983329:CTO983331 DDJ983329:DDK983331 DNF983329:DNG983331 DXB983329:DXC983331 EGX983329:EGY983331 EQT983329:EQU983331 FAP983329:FAQ983331 FKL983329:FKM983331 FUH983329:FUI983331 GED983329:GEE983331 GNZ983329:GOA983331 GXV983329:GXW983331 HHR983329:HHS983331 HRN983329:HRO983331 IBJ983329:IBK983331 ILF983329:ILG983331 IVB983329:IVC983331 JEX983329:JEY983331 JOT983329:JOU983331 JYP983329:JYQ983331 KIL983329:KIM983331 KSH983329:KSI983331 LCD983329:LCE983331 LLZ983329:LMA983331 LVV983329:LVW983331 MFR983329:MFS983331 MPN983329:MPO983331 MZJ983329:MZK983331 NJF983329:NJG983331 NTB983329:NTC983331 OCX983329:OCY983331 OMT983329:OMU983331 OWP983329:OWQ983331 PGL983329:PGM983331 PQH983329:PQI983331 QAD983329:QAE983331 QJZ983329:QKA983331 QTV983329:QTW983331 RDR983329:RDS983331 RNN983329:RNO983331 RXJ983329:RXK983331 SHF983329:SHG983331 SRB983329:SRC983331 TAX983329:TAY983331 TKT983329:TKU983331 TUP983329:TUQ983331 UEL983329:UEM983331 UOH983329:UOI983331 UYD983329:UYE983331 VHZ983329:VIA983331 VRV983329:VRW983331 WBR983329:WBS983331 WLN983329:WLO983331 WVJ983329:WVK983331 D65834:E65834 IX65834:IY65834 ST65834:SU65834 ACP65834:ACQ65834 AML65834:AMM65834 AWH65834:AWI65834 BGD65834:BGE65834 BPZ65834:BQA65834 BZV65834:BZW65834 CJR65834:CJS65834 CTN65834:CTO65834 DDJ65834:DDK65834 DNF65834:DNG65834 DXB65834:DXC65834 EGX65834:EGY65834 EQT65834:EQU65834 FAP65834:FAQ65834 FKL65834:FKM65834 FUH65834:FUI65834 GED65834:GEE65834 GNZ65834:GOA65834 GXV65834:GXW65834 HHR65834:HHS65834 HRN65834:HRO65834 IBJ65834:IBK65834 ILF65834:ILG65834 IVB65834:IVC65834 JEX65834:JEY65834 JOT65834:JOU65834 JYP65834:JYQ65834 KIL65834:KIM65834 KSH65834:KSI65834 LCD65834:LCE65834 LLZ65834:LMA65834 LVV65834:LVW65834 MFR65834:MFS65834 MPN65834:MPO65834 MZJ65834:MZK65834 NJF65834:NJG65834 NTB65834:NTC65834 OCX65834:OCY65834 OMT65834:OMU65834 OWP65834:OWQ65834 PGL65834:PGM65834 PQH65834:PQI65834 QAD65834:QAE65834 QJZ65834:QKA65834 QTV65834:QTW65834 RDR65834:RDS65834 RNN65834:RNO65834 RXJ65834:RXK65834 SHF65834:SHG65834 SRB65834:SRC65834 TAX65834:TAY65834 TKT65834:TKU65834 TUP65834:TUQ65834 UEL65834:UEM65834 UOH65834:UOI65834 UYD65834:UYE65834 VHZ65834:VIA65834 VRV65834:VRW65834 WBR65834:WBS65834 WLN65834:WLO65834 WVJ65834:WVK65834 D131370:E131370 IX131370:IY131370 ST131370:SU131370 ACP131370:ACQ131370 AML131370:AMM131370 AWH131370:AWI131370 BGD131370:BGE131370 BPZ131370:BQA131370 BZV131370:BZW131370 CJR131370:CJS131370 CTN131370:CTO131370 DDJ131370:DDK131370 DNF131370:DNG131370 DXB131370:DXC131370 EGX131370:EGY131370 EQT131370:EQU131370 FAP131370:FAQ131370 FKL131370:FKM131370 FUH131370:FUI131370 GED131370:GEE131370 GNZ131370:GOA131370 GXV131370:GXW131370 HHR131370:HHS131370 HRN131370:HRO131370 IBJ131370:IBK131370 ILF131370:ILG131370 IVB131370:IVC131370 JEX131370:JEY131370 JOT131370:JOU131370 JYP131370:JYQ131370 KIL131370:KIM131370 KSH131370:KSI131370 LCD131370:LCE131370 LLZ131370:LMA131370 LVV131370:LVW131370 MFR131370:MFS131370 MPN131370:MPO131370 MZJ131370:MZK131370 NJF131370:NJG131370 NTB131370:NTC131370 OCX131370:OCY131370 OMT131370:OMU131370 OWP131370:OWQ131370 PGL131370:PGM131370 PQH131370:PQI131370 QAD131370:QAE131370 QJZ131370:QKA131370 QTV131370:QTW131370 RDR131370:RDS131370 RNN131370:RNO131370 RXJ131370:RXK131370 SHF131370:SHG131370 SRB131370:SRC131370 TAX131370:TAY131370 TKT131370:TKU131370 TUP131370:TUQ131370 UEL131370:UEM131370 UOH131370:UOI131370 UYD131370:UYE131370 VHZ131370:VIA131370 VRV131370:VRW131370 WBR131370:WBS131370 WLN131370:WLO131370 WVJ131370:WVK131370 D196906:E196906 IX196906:IY196906 ST196906:SU196906 ACP196906:ACQ196906 AML196906:AMM196906 AWH196906:AWI196906 BGD196906:BGE196906 BPZ196906:BQA196906 BZV196906:BZW196906 CJR196906:CJS196906 CTN196906:CTO196906 DDJ196906:DDK196906 DNF196906:DNG196906 DXB196906:DXC196906 EGX196906:EGY196906 EQT196906:EQU196906 FAP196906:FAQ196906 FKL196906:FKM196906 FUH196906:FUI196906 GED196906:GEE196906 GNZ196906:GOA196906 GXV196906:GXW196906 HHR196906:HHS196906 HRN196906:HRO196906 IBJ196906:IBK196906 ILF196906:ILG196906 IVB196906:IVC196906 JEX196906:JEY196906 JOT196906:JOU196906 JYP196906:JYQ196906 KIL196906:KIM196906 KSH196906:KSI196906 LCD196906:LCE196906 LLZ196906:LMA196906 LVV196906:LVW196906 MFR196906:MFS196906 MPN196906:MPO196906 MZJ196906:MZK196906 NJF196906:NJG196906 NTB196906:NTC196906 OCX196906:OCY196906 OMT196906:OMU196906 OWP196906:OWQ196906 PGL196906:PGM196906 PQH196906:PQI196906 QAD196906:QAE196906 QJZ196906:QKA196906 QTV196906:QTW196906 RDR196906:RDS196906 RNN196906:RNO196906 RXJ196906:RXK196906 SHF196906:SHG196906 SRB196906:SRC196906 TAX196906:TAY196906 TKT196906:TKU196906 TUP196906:TUQ196906 UEL196906:UEM196906 UOH196906:UOI196906 UYD196906:UYE196906 VHZ196906:VIA196906 VRV196906:VRW196906 WBR196906:WBS196906 WLN196906:WLO196906 WVJ196906:WVK196906 D262442:E262442 IX262442:IY262442 ST262442:SU262442 ACP262442:ACQ262442 AML262442:AMM262442 AWH262442:AWI262442 BGD262442:BGE262442 BPZ262442:BQA262442 BZV262442:BZW262442 CJR262442:CJS262442 CTN262442:CTO262442 DDJ262442:DDK262442 DNF262442:DNG262442 DXB262442:DXC262442 EGX262442:EGY262442 EQT262442:EQU262442 FAP262442:FAQ262442 FKL262442:FKM262442 FUH262442:FUI262442 GED262442:GEE262442 GNZ262442:GOA262442 GXV262442:GXW262442 HHR262442:HHS262442 HRN262442:HRO262442 IBJ262442:IBK262442 ILF262442:ILG262442 IVB262442:IVC262442 JEX262442:JEY262442 JOT262442:JOU262442 JYP262442:JYQ262442 KIL262442:KIM262442 KSH262442:KSI262442 LCD262442:LCE262442 LLZ262442:LMA262442 LVV262442:LVW262442 MFR262442:MFS262442 MPN262442:MPO262442 MZJ262442:MZK262442 NJF262442:NJG262442 NTB262442:NTC262442 OCX262442:OCY262442 OMT262442:OMU262442 OWP262442:OWQ262442 PGL262442:PGM262442 PQH262442:PQI262442 QAD262442:QAE262442 QJZ262442:QKA262442 QTV262442:QTW262442 RDR262442:RDS262442 RNN262442:RNO262442 RXJ262442:RXK262442 SHF262442:SHG262442 SRB262442:SRC262442 TAX262442:TAY262442 TKT262442:TKU262442 TUP262442:TUQ262442 UEL262442:UEM262442 UOH262442:UOI262442 UYD262442:UYE262442 VHZ262442:VIA262442 VRV262442:VRW262442 WBR262442:WBS262442 WLN262442:WLO262442 WVJ262442:WVK262442 D327978:E327978 IX327978:IY327978 ST327978:SU327978 ACP327978:ACQ327978 AML327978:AMM327978 AWH327978:AWI327978 BGD327978:BGE327978 BPZ327978:BQA327978 BZV327978:BZW327978 CJR327978:CJS327978 CTN327978:CTO327978 DDJ327978:DDK327978 DNF327978:DNG327978 DXB327978:DXC327978 EGX327978:EGY327978 EQT327978:EQU327978 FAP327978:FAQ327978 FKL327978:FKM327978 FUH327978:FUI327978 GED327978:GEE327978 GNZ327978:GOA327978 GXV327978:GXW327978 HHR327978:HHS327978 HRN327978:HRO327978 IBJ327978:IBK327978 ILF327978:ILG327978 IVB327978:IVC327978 JEX327978:JEY327978 JOT327978:JOU327978 JYP327978:JYQ327978 KIL327978:KIM327978 KSH327978:KSI327978 LCD327978:LCE327978 LLZ327978:LMA327978 LVV327978:LVW327978 MFR327978:MFS327978 MPN327978:MPO327978 MZJ327978:MZK327978 NJF327978:NJG327978 NTB327978:NTC327978 OCX327978:OCY327978 OMT327978:OMU327978 OWP327978:OWQ327978 PGL327978:PGM327978 PQH327978:PQI327978 QAD327978:QAE327978 QJZ327978:QKA327978 QTV327978:QTW327978 RDR327978:RDS327978 RNN327978:RNO327978 RXJ327978:RXK327978 SHF327978:SHG327978 SRB327978:SRC327978 TAX327978:TAY327978 TKT327978:TKU327978 TUP327978:TUQ327978 UEL327978:UEM327978 UOH327978:UOI327978 UYD327978:UYE327978 VHZ327978:VIA327978 VRV327978:VRW327978 WBR327978:WBS327978 WLN327978:WLO327978 WVJ327978:WVK327978 D393514:E393514 IX393514:IY393514 ST393514:SU393514 ACP393514:ACQ393514 AML393514:AMM393514 AWH393514:AWI393514 BGD393514:BGE393514 BPZ393514:BQA393514 BZV393514:BZW393514 CJR393514:CJS393514 CTN393514:CTO393514 DDJ393514:DDK393514 DNF393514:DNG393514 DXB393514:DXC393514 EGX393514:EGY393514 EQT393514:EQU393514 FAP393514:FAQ393514 FKL393514:FKM393514 FUH393514:FUI393514 GED393514:GEE393514 GNZ393514:GOA393514 GXV393514:GXW393514 HHR393514:HHS393514 HRN393514:HRO393514 IBJ393514:IBK393514 ILF393514:ILG393514 IVB393514:IVC393514 JEX393514:JEY393514 JOT393514:JOU393514 JYP393514:JYQ393514 KIL393514:KIM393514 KSH393514:KSI393514 LCD393514:LCE393514 LLZ393514:LMA393514 LVV393514:LVW393514 MFR393514:MFS393514 MPN393514:MPO393514 MZJ393514:MZK393514 NJF393514:NJG393514 NTB393514:NTC393514 OCX393514:OCY393514 OMT393514:OMU393514 OWP393514:OWQ393514 PGL393514:PGM393514 PQH393514:PQI393514 QAD393514:QAE393514 QJZ393514:QKA393514 QTV393514:QTW393514 RDR393514:RDS393514 RNN393514:RNO393514 RXJ393514:RXK393514 SHF393514:SHG393514 SRB393514:SRC393514 TAX393514:TAY393514 TKT393514:TKU393514 TUP393514:TUQ393514 UEL393514:UEM393514 UOH393514:UOI393514 UYD393514:UYE393514 VHZ393514:VIA393514 VRV393514:VRW393514 WBR393514:WBS393514 WLN393514:WLO393514 WVJ393514:WVK393514 D459050:E459050 IX459050:IY459050 ST459050:SU459050 ACP459050:ACQ459050 AML459050:AMM459050 AWH459050:AWI459050 BGD459050:BGE459050 BPZ459050:BQA459050 BZV459050:BZW459050 CJR459050:CJS459050 CTN459050:CTO459050 DDJ459050:DDK459050 DNF459050:DNG459050 DXB459050:DXC459050 EGX459050:EGY459050 EQT459050:EQU459050 FAP459050:FAQ459050 FKL459050:FKM459050 FUH459050:FUI459050 GED459050:GEE459050 GNZ459050:GOA459050 GXV459050:GXW459050 HHR459050:HHS459050 HRN459050:HRO459050 IBJ459050:IBK459050 ILF459050:ILG459050 IVB459050:IVC459050 JEX459050:JEY459050 JOT459050:JOU459050 JYP459050:JYQ459050 KIL459050:KIM459050 KSH459050:KSI459050 LCD459050:LCE459050 LLZ459050:LMA459050 LVV459050:LVW459050 MFR459050:MFS459050 MPN459050:MPO459050 MZJ459050:MZK459050 NJF459050:NJG459050 NTB459050:NTC459050 OCX459050:OCY459050 OMT459050:OMU459050 OWP459050:OWQ459050 PGL459050:PGM459050 PQH459050:PQI459050 QAD459050:QAE459050 QJZ459050:QKA459050 QTV459050:QTW459050 RDR459050:RDS459050 RNN459050:RNO459050 RXJ459050:RXK459050 SHF459050:SHG459050 SRB459050:SRC459050 TAX459050:TAY459050 TKT459050:TKU459050 TUP459050:TUQ459050 UEL459050:UEM459050 UOH459050:UOI459050 UYD459050:UYE459050 VHZ459050:VIA459050 VRV459050:VRW459050 WBR459050:WBS459050 WLN459050:WLO459050 WVJ459050:WVK459050 D524586:E524586 IX524586:IY524586 ST524586:SU524586 ACP524586:ACQ524586 AML524586:AMM524586 AWH524586:AWI524586 BGD524586:BGE524586 BPZ524586:BQA524586 BZV524586:BZW524586 CJR524586:CJS524586 CTN524586:CTO524586 DDJ524586:DDK524586 DNF524586:DNG524586 DXB524586:DXC524586 EGX524586:EGY524586 EQT524586:EQU524586 FAP524586:FAQ524586 FKL524586:FKM524586 FUH524586:FUI524586 GED524586:GEE524586 GNZ524586:GOA524586 GXV524586:GXW524586 HHR524586:HHS524586 HRN524586:HRO524586 IBJ524586:IBK524586 ILF524586:ILG524586 IVB524586:IVC524586 JEX524586:JEY524586 JOT524586:JOU524586 JYP524586:JYQ524586 KIL524586:KIM524586 KSH524586:KSI524586 LCD524586:LCE524586 LLZ524586:LMA524586 LVV524586:LVW524586 MFR524586:MFS524586 MPN524586:MPO524586 MZJ524586:MZK524586 NJF524586:NJG524586 NTB524586:NTC524586 OCX524586:OCY524586 OMT524586:OMU524586 OWP524586:OWQ524586 PGL524586:PGM524586 PQH524586:PQI524586 QAD524586:QAE524586 QJZ524586:QKA524586 QTV524586:QTW524586 RDR524586:RDS524586 RNN524586:RNO524586 RXJ524586:RXK524586 SHF524586:SHG524586 SRB524586:SRC524586 TAX524586:TAY524586 TKT524586:TKU524586 TUP524586:TUQ524586 UEL524586:UEM524586 UOH524586:UOI524586 UYD524586:UYE524586 VHZ524586:VIA524586 VRV524586:VRW524586 WBR524586:WBS524586 WLN524586:WLO524586 WVJ524586:WVK524586 D590122:E590122 IX590122:IY590122 ST590122:SU590122 ACP590122:ACQ590122 AML590122:AMM590122 AWH590122:AWI590122 BGD590122:BGE590122 BPZ590122:BQA590122 BZV590122:BZW590122 CJR590122:CJS590122 CTN590122:CTO590122 DDJ590122:DDK590122 DNF590122:DNG590122 DXB590122:DXC590122 EGX590122:EGY590122 EQT590122:EQU590122 FAP590122:FAQ590122 FKL590122:FKM590122 FUH590122:FUI590122 GED590122:GEE590122 GNZ590122:GOA590122 GXV590122:GXW590122 HHR590122:HHS590122 HRN590122:HRO590122 IBJ590122:IBK590122 ILF590122:ILG590122 IVB590122:IVC590122 JEX590122:JEY590122 JOT590122:JOU590122 JYP590122:JYQ590122 KIL590122:KIM590122 KSH590122:KSI590122 LCD590122:LCE590122 LLZ590122:LMA590122 LVV590122:LVW590122 MFR590122:MFS590122 MPN590122:MPO590122 MZJ590122:MZK590122 NJF590122:NJG590122 NTB590122:NTC590122 OCX590122:OCY590122 OMT590122:OMU590122 OWP590122:OWQ590122 PGL590122:PGM590122 PQH590122:PQI590122 QAD590122:QAE590122 QJZ590122:QKA590122 QTV590122:QTW590122 RDR590122:RDS590122 RNN590122:RNO590122 RXJ590122:RXK590122 SHF590122:SHG590122 SRB590122:SRC590122 TAX590122:TAY590122 TKT590122:TKU590122 TUP590122:TUQ590122 UEL590122:UEM590122 UOH590122:UOI590122 UYD590122:UYE590122 VHZ590122:VIA590122 VRV590122:VRW590122 WBR590122:WBS590122 WLN590122:WLO590122 WVJ590122:WVK590122 D655658:E655658 IX655658:IY655658 ST655658:SU655658 ACP655658:ACQ655658 AML655658:AMM655658 AWH655658:AWI655658 BGD655658:BGE655658 BPZ655658:BQA655658 BZV655658:BZW655658 CJR655658:CJS655658 CTN655658:CTO655658 DDJ655658:DDK655658 DNF655658:DNG655658 DXB655658:DXC655658 EGX655658:EGY655658 EQT655658:EQU655658 FAP655658:FAQ655658 FKL655658:FKM655658 FUH655658:FUI655658 GED655658:GEE655658 GNZ655658:GOA655658 GXV655658:GXW655658 HHR655658:HHS655658 HRN655658:HRO655658 IBJ655658:IBK655658 ILF655658:ILG655658 IVB655658:IVC655658 JEX655658:JEY655658 JOT655658:JOU655658 JYP655658:JYQ655658 KIL655658:KIM655658 KSH655658:KSI655658 LCD655658:LCE655658 LLZ655658:LMA655658 LVV655658:LVW655658 MFR655658:MFS655658 MPN655658:MPO655658 MZJ655658:MZK655658 NJF655658:NJG655658 NTB655658:NTC655658 OCX655658:OCY655658 OMT655658:OMU655658 OWP655658:OWQ655658 PGL655658:PGM655658 PQH655658:PQI655658 QAD655658:QAE655658 QJZ655658:QKA655658 QTV655658:QTW655658 RDR655658:RDS655658 RNN655658:RNO655658 RXJ655658:RXK655658 SHF655658:SHG655658 SRB655658:SRC655658 TAX655658:TAY655658 TKT655658:TKU655658 TUP655658:TUQ655658 UEL655658:UEM655658 UOH655658:UOI655658 UYD655658:UYE655658 VHZ655658:VIA655658 VRV655658:VRW655658 WBR655658:WBS655658 WLN655658:WLO655658 WVJ655658:WVK655658 D721194:E721194 IX721194:IY721194 ST721194:SU721194 ACP721194:ACQ721194 AML721194:AMM721194 AWH721194:AWI721194 BGD721194:BGE721194 BPZ721194:BQA721194 BZV721194:BZW721194 CJR721194:CJS721194 CTN721194:CTO721194 DDJ721194:DDK721194 DNF721194:DNG721194 DXB721194:DXC721194 EGX721194:EGY721194 EQT721194:EQU721194 FAP721194:FAQ721194 FKL721194:FKM721194 FUH721194:FUI721194 GED721194:GEE721194 GNZ721194:GOA721194 GXV721194:GXW721194 HHR721194:HHS721194 HRN721194:HRO721194 IBJ721194:IBK721194 ILF721194:ILG721194 IVB721194:IVC721194 JEX721194:JEY721194 JOT721194:JOU721194 JYP721194:JYQ721194 KIL721194:KIM721194 KSH721194:KSI721194 LCD721194:LCE721194 LLZ721194:LMA721194 LVV721194:LVW721194 MFR721194:MFS721194 MPN721194:MPO721194 MZJ721194:MZK721194 NJF721194:NJG721194 NTB721194:NTC721194 OCX721194:OCY721194 OMT721194:OMU721194 OWP721194:OWQ721194 PGL721194:PGM721194 PQH721194:PQI721194 QAD721194:QAE721194 QJZ721194:QKA721194 QTV721194:QTW721194 RDR721194:RDS721194 RNN721194:RNO721194 RXJ721194:RXK721194 SHF721194:SHG721194 SRB721194:SRC721194 TAX721194:TAY721194 TKT721194:TKU721194 TUP721194:TUQ721194 UEL721194:UEM721194 UOH721194:UOI721194 UYD721194:UYE721194 VHZ721194:VIA721194 VRV721194:VRW721194 WBR721194:WBS721194 WLN721194:WLO721194 WVJ721194:WVK721194 D786730:E786730 IX786730:IY786730 ST786730:SU786730 ACP786730:ACQ786730 AML786730:AMM786730 AWH786730:AWI786730 BGD786730:BGE786730 BPZ786730:BQA786730 BZV786730:BZW786730 CJR786730:CJS786730 CTN786730:CTO786730 DDJ786730:DDK786730 DNF786730:DNG786730 DXB786730:DXC786730 EGX786730:EGY786730 EQT786730:EQU786730 FAP786730:FAQ786730 FKL786730:FKM786730 FUH786730:FUI786730 GED786730:GEE786730 GNZ786730:GOA786730 GXV786730:GXW786730 HHR786730:HHS786730 HRN786730:HRO786730 IBJ786730:IBK786730 ILF786730:ILG786730 IVB786730:IVC786730 JEX786730:JEY786730 JOT786730:JOU786730 JYP786730:JYQ786730 KIL786730:KIM786730 KSH786730:KSI786730 LCD786730:LCE786730 LLZ786730:LMA786730 LVV786730:LVW786730 MFR786730:MFS786730 MPN786730:MPO786730 MZJ786730:MZK786730 NJF786730:NJG786730 NTB786730:NTC786730 OCX786730:OCY786730 OMT786730:OMU786730 OWP786730:OWQ786730 PGL786730:PGM786730 PQH786730:PQI786730 QAD786730:QAE786730 QJZ786730:QKA786730 QTV786730:QTW786730 RDR786730:RDS786730 RNN786730:RNO786730 RXJ786730:RXK786730 SHF786730:SHG786730 SRB786730:SRC786730 TAX786730:TAY786730 TKT786730:TKU786730 TUP786730:TUQ786730 UEL786730:UEM786730 UOH786730:UOI786730 UYD786730:UYE786730 VHZ786730:VIA786730 VRV786730:VRW786730 WBR786730:WBS786730 WLN786730:WLO786730 WVJ786730:WVK786730 D852266:E852266 IX852266:IY852266 ST852266:SU852266 ACP852266:ACQ852266 AML852266:AMM852266 AWH852266:AWI852266 BGD852266:BGE852266 BPZ852266:BQA852266 BZV852266:BZW852266 CJR852266:CJS852266 CTN852266:CTO852266 DDJ852266:DDK852266 DNF852266:DNG852266 DXB852266:DXC852266 EGX852266:EGY852266 EQT852266:EQU852266 FAP852266:FAQ852266 FKL852266:FKM852266 FUH852266:FUI852266 GED852266:GEE852266 GNZ852266:GOA852266 GXV852266:GXW852266 HHR852266:HHS852266 HRN852266:HRO852266 IBJ852266:IBK852266 ILF852266:ILG852266 IVB852266:IVC852266 JEX852266:JEY852266 JOT852266:JOU852266 JYP852266:JYQ852266 KIL852266:KIM852266 KSH852266:KSI852266 LCD852266:LCE852266 LLZ852266:LMA852266 LVV852266:LVW852266 MFR852266:MFS852266 MPN852266:MPO852266 MZJ852266:MZK852266 NJF852266:NJG852266 NTB852266:NTC852266 OCX852266:OCY852266 OMT852266:OMU852266 OWP852266:OWQ852266 PGL852266:PGM852266 PQH852266:PQI852266 QAD852266:QAE852266 QJZ852266:QKA852266 QTV852266:QTW852266 RDR852266:RDS852266 RNN852266:RNO852266 RXJ852266:RXK852266 SHF852266:SHG852266 SRB852266:SRC852266 TAX852266:TAY852266 TKT852266:TKU852266 TUP852266:TUQ852266 UEL852266:UEM852266 UOH852266:UOI852266 UYD852266:UYE852266 VHZ852266:VIA852266 VRV852266:VRW852266 WBR852266:WBS852266 WLN852266:WLO852266 WVJ852266:WVK852266 D917802:E917802 IX917802:IY917802 ST917802:SU917802 ACP917802:ACQ917802 AML917802:AMM917802 AWH917802:AWI917802 BGD917802:BGE917802 BPZ917802:BQA917802 BZV917802:BZW917802 CJR917802:CJS917802 CTN917802:CTO917802 DDJ917802:DDK917802 DNF917802:DNG917802 DXB917802:DXC917802 EGX917802:EGY917802 EQT917802:EQU917802 FAP917802:FAQ917802 FKL917802:FKM917802 FUH917802:FUI917802 GED917802:GEE917802 GNZ917802:GOA917802 GXV917802:GXW917802 HHR917802:HHS917802 HRN917802:HRO917802 IBJ917802:IBK917802 ILF917802:ILG917802 IVB917802:IVC917802 JEX917802:JEY917802 JOT917802:JOU917802 JYP917802:JYQ917802 KIL917802:KIM917802 KSH917802:KSI917802 LCD917802:LCE917802 LLZ917802:LMA917802 LVV917802:LVW917802 MFR917802:MFS917802 MPN917802:MPO917802 MZJ917802:MZK917802 NJF917802:NJG917802 NTB917802:NTC917802 OCX917802:OCY917802 OMT917802:OMU917802 OWP917802:OWQ917802 PGL917802:PGM917802 PQH917802:PQI917802 QAD917802:QAE917802 QJZ917802:QKA917802 QTV917802:QTW917802 RDR917802:RDS917802 RNN917802:RNO917802 RXJ917802:RXK917802 SHF917802:SHG917802 SRB917802:SRC917802 TAX917802:TAY917802 TKT917802:TKU917802 TUP917802:TUQ917802 UEL917802:UEM917802 UOH917802:UOI917802 UYD917802:UYE917802 VHZ917802:VIA917802 VRV917802:VRW917802 WBR917802:WBS917802 WLN917802:WLO917802 WVJ917802:WVK917802 D983338:E983338 IX983338:IY983338 ST983338:SU983338 ACP983338:ACQ983338 AML983338:AMM983338 AWH983338:AWI983338 BGD983338:BGE983338 BPZ983338:BQA983338 BZV983338:BZW983338 CJR983338:CJS983338 CTN983338:CTO983338 DDJ983338:DDK983338 DNF983338:DNG983338 DXB983338:DXC983338 EGX983338:EGY983338 EQT983338:EQU983338 FAP983338:FAQ983338 FKL983338:FKM983338 FUH983338:FUI983338 GED983338:GEE983338 GNZ983338:GOA983338 GXV983338:GXW983338 HHR983338:HHS983338 HRN983338:HRO983338 IBJ983338:IBK983338 ILF983338:ILG983338 IVB983338:IVC983338 JEX983338:JEY983338 JOT983338:JOU983338 JYP983338:JYQ983338 KIL983338:KIM983338 KSH983338:KSI983338 LCD983338:LCE983338 LLZ983338:LMA983338 LVV983338:LVW983338 MFR983338:MFS983338 MPN983338:MPO983338 MZJ983338:MZK983338 NJF983338:NJG983338 NTB983338:NTC983338 OCX983338:OCY983338 OMT983338:OMU983338 OWP983338:OWQ983338 PGL983338:PGM983338 PQH983338:PQI983338 QAD983338:QAE983338 QJZ983338:QKA983338 QTV983338:QTW983338 RDR983338:RDS983338 RNN983338:RNO983338 RXJ983338:RXK983338 SHF983338:SHG983338 SRB983338:SRC983338 TAX983338:TAY983338 TKT983338:TKU983338 TUP983338:TUQ983338 UEL983338:UEM983338 UOH983338:UOI983338 UYD983338:UYE983338 VHZ983338:VIA983338 VRV983338:VRW983338 WBR983338:WBS983338 WLN983338:WLO983338 WVJ983338:WVK983338" xr:uid="{46DFE5E0-F275-43A3-BBB3-879023210B67}"/>
    <dataValidation allowBlank="1" showInputMessage="1" showErrorMessage="1" prompt="Corresponde al número de la cuenta de acuerdo al Plan de Cuentas emitido por el CONAC (DOF 22/11/2010)." sqref="A157 IU157 SQ157 ACM157 AMI157 AWE157 BGA157 BPW157 BZS157 CJO157 CTK157 DDG157 DNC157 DWY157 EGU157 EQQ157 FAM157 FKI157 FUE157 GEA157 GNW157 GXS157 HHO157 HRK157 IBG157 ILC157 IUY157 JEU157 JOQ157 JYM157 KII157 KSE157 LCA157 LLW157 LVS157 MFO157 MPK157 MZG157 NJC157 NSY157 OCU157 OMQ157 OWM157 PGI157 PQE157 QAA157 QJW157 QTS157 RDO157 RNK157 RXG157 SHC157 SQY157 TAU157 TKQ157 TUM157 UEI157 UOE157 UYA157 VHW157 VRS157 WBO157 WLK157 WVG157 A65770 IU65770 SQ65770 ACM65770 AMI65770 AWE65770 BGA65770 BPW65770 BZS65770 CJO65770 CTK65770 DDG65770 DNC65770 DWY65770 EGU65770 EQQ65770 FAM65770 FKI65770 FUE65770 GEA65770 GNW65770 GXS65770 HHO65770 HRK65770 IBG65770 ILC65770 IUY65770 JEU65770 JOQ65770 JYM65770 KII65770 KSE65770 LCA65770 LLW65770 LVS65770 MFO65770 MPK65770 MZG65770 NJC65770 NSY65770 OCU65770 OMQ65770 OWM65770 PGI65770 PQE65770 QAA65770 QJW65770 QTS65770 RDO65770 RNK65770 RXG65770 SHC65770 SQY65770 TAU65770 TKQ65770 TUM65770 UEI65770 UOE65770 UYA65770 VHW65770 VRS65770 WBO65770 WLK65770 WVG65770 A131306 IU131306 SQ131306 ACM131306 AMI131306 AWE131306 BGA131306 BPW131306 BZS131306 CJO131306 CTK131306 DDG131306 DNC131306 DWY131306 EGU131306 EQQ131306 FAM131306 FKI131306 FUE131306 GEA131306 GNW131306 GXS131306 HHO131306 HRK131306 IBG131306 ILC131306 IUY131306 JEU131306 JOQ131306 JYM131306 KII131306 KSE131306 LCA131306 LLW131306 LVS131306 MFO131306 MPK131306 MZG131306 NJC131306 NSY131306 OCU131306 OMQ131306 OWM131306 PGI131306 PQE131306 QAA131306 QJW131306 QTS131306 RDO131306 RNK131306 RXG131306 SHC131306 SQY131306 TAU131306 TKQ131306 TUM131306 UEI131306 UOE131306 UYA131306 VHW131306 VRS131306 WBO131306 WLK131306 WVG131306 A196842 IU196842 SQ196842 ACM196842 AMI196842 AWE196842 BGA196842 BPW196842 BZS196842 CJO196842 CTK196842 DDG196842 DNC196842 DWY196842 EGU196842 EQQ196842 FAM196842 FKI196842 FUE196842 GEA196842 GNW196842 GXS196842 HHO196842 HRK196842 IBG196842 ILC196842 IUY196842 JEU196842 JOQ196842 JYM196842 KII196842 KSE196842 LCA196842 LLW196842 LVS196842 MFO196842 MPK196842 MZG196842 NJC196842 NSY196842 OCU196842 OMQ196842 OWM196842 PGI196842 PQE196842 QAA196842 QJW196842 QTS196842 RDO196842 RNK196842 RXG196842 SHC196842 SQY196842 TAU196842 TKQ196842 TUM196842 UEI196842 UOE196842 UYA196842 VHW196842 VRS196842 WBO196842 WLK196842 WVG196842 A262378 IU262378 SQ262378 ACM262378 AMI262378 AWE262378 BGA262378 BPW262378 BZS262378 CJO262378 CTK262378 DDG262378 DNC262378 DWY262378 EGU262378 EQQ262378 FAM262378 FKI262378 FUE262378 GEA262378 GNW262378 GXS262378 HHO262378 HRK262378 IBG262378 ILC262378 IUY262378 JEU262378 JOQ262378 JYM262378 KII262378 KSE262378 LCA262378 LLW262378 LVS262378 MFO262378 MPK262378 MZG262378 NJC262378 NSY262378 OCU262378 OMQ262378 OWM262378 PGI262378 PQE262378 QAA262378 QJW262378 QTS262378 RDO262378 RNK262378 RXG262378 SHC262378 SQY262378 TAU262378 TKQ262378 TUM262378 UEI262378 UOE262378 UYA262378 VHW262378 VRS262378 WBO262378 WLK262378 WVG262378 A327914 IU327914 SQ327914 ACM327914 AMI327914 AWE327914 BGA327914 BPW327914 BZS327914 CJO327914 CTK327914 DDG327914 DNC327914 DWY327914 EGU327914 EQQ327914 FAM327914 FKI327914 FUE327914 GEA327914 GNW327914 GXS327914 HHO327914 HRK327914 IBG327914 ILC327914 IUY327914 JEU327914 JOQ327914 JYM327914 KII327914 KSE327914 LCA327914 LLW327914 LVS327914 MFO327914 MPK327914 MZG327914 NJC327914 NSY327914 OCU327914 OMQ327914 OWM327914 PGI327914 PQE327914 QAA327914 QJW327914 QTS327914 RDO327914 RNK327914 RXG327914 SHC327914 SQY327914 TAU327914 TKQ327914 TUM327914 UEI327914 UOE327914 UYA327914 VHW327914 VRS327914 WBO327914 WLK327914 WVG327914 A393450 IU393450 SQ393450 ACM393450 AMI393450 AWE393450 BGA393450 BPW393450 BZS393450 CJO393450 CTK393450 DDG393450 DNC393450 DWY393450 EGU393450 EQQ393450 FAM393450 FKI393450 FUE393450 GEA393450 GNW393450 GXS393450 HHO393450 HRK393450 IBG393450 ILC393450 IUY393450 JEU393450 JOQ393450 JYM393450 KII393450 KSE393450 LCA393450 LLW393450 LVS393450 MFO393450 MPK393450 MZG393450 NJC393450 NSY393450 OCU393450 OMQ393450 OWM393450 PGI393450 PQE393450 QAA393450 QJW393450 QTS393450 RDO393450 RNK393450 RXG393450 SHC393450 SQY393450 TAU393450 TKQ393450 TUM393450 UEI393450 UOE393450 UYA393450 VHW393450 VRS393450 WBO393450 WLK393450 WVG393450 A458986 IU458986 SQ458986 ACM458986 AMI458986 AWE458986 BGA458986 BPW458986 BZS458986 CJO458986 CTK458986 DDG458986 DNC458986 DWY458986 EGU458986 EQQ458986 FAM458986 FKI458986 FUE458986 GEA458986 GNW458986 GXS458986 HHO458986 HRK458986 IBG458986 ILC458986 IUY458986 JEU458986 JOQ458986 JYM458986 KII458986 KSE458986 LCA458986 LLW458986 LVS458986 MFO458986 MPK458986 MZG458986 NJC458986 NSY458986 OCU458986 OMQ458986 OWM458986 PGI458986 PQE458986 QAA458986 QJW458986 QTS458986 RDO458986 RNK458986 RXG458986 SHC458986 SQY458986 TAU458986 TKQ458986 TUM458986 UEI458986 UOE458986 UYA458986 VHW458986 VRS458986 WBO458986 WLK458986 WVG458986 A524522 IU524522 SQ524522 ACM524522 AMI524522 AWE524522 BGA524522 BPW524522 BZS524522 CJO524522 CTK524522 DDG524522 DNC524522 DWY524522 EGU524522 EQQ524522 FAM524522 FKI524522 FUE524522 GEA524522 GNW524522 GXS524522 HHO524522 HRK524522 IBG524522 ILC524522 IUY524522 JEU524522 JOQ524522 JYM524522 KII524522 KSE524522 LCA524522 LLW524522 LVS524522 MFO524522 MPK524522 MZG524522 NJC524522 NSY524522 OCU524522 OMQ524522 OWM524522 PGI524522 PQE524522 QAA524522 QJW524522 QTS524522 RDO524522 RNK524522 RXG524522 SHC524522 SQY524522 TAU524522 TKQ524522 TUM524522 UEI524522 UOE524522 UYA524522 VHW524522 VRS524522 WBO524522 WLK524522 WVG524522 A590058 IU590058 SQ590058 ACM590058 AMI590058 AWE590058 BGA590058 BPW590058 BZS590058 CJO590058 CTK590058 DDG590058 DNC590058 DWY590058 EGU590058 EQQ590058 FAM590058 FKI590058 FUE590058 GEA590058 GNW590058 GXS590058 HHO590058 HRK590058 IBG590058 ILC590058 IUY590058 JEU590058 JOQ590058 JYM590058 KII590058 KSE590058 LCA590058 LLW590058 LVS590058 MFO590058 MPK590058 MZG590058 NJC590058 NSY590058 OCU590058 OMQ590058 OWM590058 PGI590058 PQE590058 QAA590058 QJW590058 QTS590058 RDO590058 RNK590058 RXG590058 SHC590058 SQY590058 TAU590058 TKQ590058 TUM590058 UEI590058 UOE590058 UYA590058 VHW590058 VRS590058 WBO590058 WLK590058 WVG590058 A655594 IU655594 SQ655594 ACM655594 AMI655594 AWE655594 BGA655594 BPW655594 BZS655594 CJO655594 CTK655594 DDG655594 DNC655594 DWY655594 EGU655594 EQQ655594 FAM655594 FKI655594 FUE655594 GEA655594 GNW655594 GXS655594 HHO655594 HRK655594 IBG655594 ILC655594 IUY655594 JEU655594 JOQ655594 JYM655594 KII655594 KSE655594 LCA655594 LLW655594 LVS655594 MFO655594 MPK655594 MZG655594 NJC655594 NSY655594 OCU655594 OMQ655594 OWM655594 PGI655594 PQE655594 QAA655594 QJW655594 QTS655594 RDO655594 RNK655594 RXG655594 SHC655594 SQY655594 TAU655594 TKQ655594 TUM655594 UEI655594 UOE655594 UYA655594 VHW655594 VRS655594 WBO655594 WLK655594 WVG655594 A721130 IU721130 SQ721130 ACM721130 AMI721130 AWE721130 BGA721130 BPW721130 BZS721130 CJO721130 CTK721130 DDG721130 DNC721130 DWY721130 EGU721130 EQQ721130 FAM721130 FKI721130 FUE721130 GEA721130 GNW721130 GXS721130 HHO721130 HRK721130 IBG721130 ILC721130 IUY721130 JEU721130 JOQ721130 JYM721130 KII721130 KSE721130 LCA721130 LLW721130 LVS721130 MFO721130 MPK721130 MZG721130 NJC721130 NSY721130 OCU721130 OMQ721130 OWM721130 PGI721130 PQE721130 QAA721130 QJW721130 QTS721130 RDO721130 RNK721130 RXG721130 SHC721130 SQY721130 TAU721130 TKQ721130 TUM721130 UEI721130 UOE721130 UYA721130 VHW721130 VRS721130 WBO721130 WLK721130 WVG721130 A786666 IU786666 SQ786666 ACM786666 AMI786666 AWE786666 BGA786666 BPW786666 BZS786666 CJO786666 CTK786666 DDG786666 DNC786666 DWY786666 EGU786666 EQQ786666 FAM786666 FKI786666 FUE786666 GEA786666 GNW786666 GXS786666 HHO786666 HRK786666 IBG786666 ILC786666 IUY786666 JEU786666 JOQ786666 JYM786666 KII786666 KSE786666 LCA786666 LLW786666 LVS786666 MFO786666 MPK786666 MZG786666 NJC786666 NSY786666 OCU786666 OMQ786666 OWM786666 PGI786666 PQE786666 QAA786666 QJW786666 QTS786666 RDO786666 RNK786666 RXG786666 SHC786666 SQY786666 TAU786666 TKQ786666 TUM786666 UEI786666 UOE786666 UYA786666 VHW786666 VRS786666 WBO786666 WLK786666 WVG786666 A852202 IU852202 SQ852202 ACM852202 AMI852202 AWE852202 BGA852202 BPW852202 BZS852202 CJO852202 CTK852202 DDG852202 DNC852202 DWY852202 EGU852202 EQQ852202 FAM852202 FKI852202 FUE852202 GEA852202 GNW852202 GXS852202 HHO852202 HRK852202 IBG852202 ILC852202 IUY852202 JEU852202 JOQ852202 JYM852202 KII852202 KSE852202 LCA852202 LLW852202 LVS852202 MFO852202 MPK852202 MZG852202 NJC852202 NSY852202 OCU852202 OMQ852202 OWM852202 PGI852202 PQE852202 QAA852202 QJW852202 QTS852202 RDO852202 RNK852202 RXG852202 SHC852202 SQY852202 TAU852202 TKQ852202 TUM852202 UEI852202 UOE852202 UYA852202 VHW852202 VRS852202 WBO852202 WLK852202 WVG852202 A917738 IU917738 SQ917738 ACM917738 AMI917738 AWE917738 BGA917738 BPW917738 BZS917738 CJO917738 CTK917738 DDG917738 DNC917738 DWY917738 EGU917738 EQQ917738 FAM917738 FKI917738 FUE917738 GEA917738 GNW917738 GXS917738 HHO917738 HRK917738 IBG917738 ILC917738 IUY917738 JEU917738 JOQ917738 JYM917738 KII917738 KSE917738 LCA917738 LLW917738 LVS917738 MFO917738 MPK917738 MZG917738 NJC917738 NSY917738 OCU917738 OMQ917738 OWM917738 PGI917738 PQE917738 QAA917738 QJW917738 QTS917738 RDO917738 RNK917738 RXG917738 SHC917738 SQY917738 TAU917738 TKQ917738 TUM917738 UEI917738 UOE917738 UYA917738 VHW917738 VRS917738 WBO917738 WLK917738 WVG917738 A983274 IU983274 SQ983274 ACM983274 AMI983274 AWE983274 BGA983274 BPW983274 BZS983274 CJO983274 CTK983274 DDG983274 DNC983274 DWY983274 EGU983274 EQQ983274 FAM983274 FKI983274 FUE983274 GEA983274 GNW983274 GXS983274 HHO983274 HRK983274 IBG983274 ILC983274 IUY983274 JEU983274 JOQ983274 JYM983274 KII983274 KSE983274 LCA983274 LLW983274 LVS983274 MFO983274 MPK983274 MZG983274 NJC983274 NSY983274 OCU983274 OMQ983274 OWM983274 PGI983274 PQE983274 QAA983274 QJW983274 QTS983274 RDO983274 RNK983274 RXG983274 SHC983274 SQY983274 TAU983274 TKQ983274 TUM983274 UEI983274 UOE983274 UYA983274 VHW983274 VRS983274 WBO983274 WLK983274 WVG983274" xr:uid="{88BDCF5A-209E-4E72-BC92-159AF4237E4C}"/>
    <dataValidation allowBlank="1" showInputMessage="1" showErrorMessage="1" prompt="Saldo final del periodo que corresponde la cuenta pública presentada (mensual:  enero, febrero, marzo, etc.; trimestral: 1er, 2do, 3ro. o 4to.)." sqref="B157 IV157 SR157 ACN157 AMJ157 AWF157 BGB157 BPX157 BZT157 CJP157 CTL157 DDH157 DND157 DWZ157 EGV157 EQR157 FAN157 FKJ157 FUF157 GEB157 GNX157 GXT157 HHP157 HRL157 IBH157 ILD157 IUZ157 JEV157 JOR157 JYN157 KIJ157 KSF157 LCB157 LLX157 LVT157 MFP157 MPL157 MZH157 NJD157 NSZ157 OCV157 OMR157 OWN157 PGJ157 PQF157 QAB157 QJX157 QTT157 RDP157 RNL157 RXH157 SHD157 SQZ157 TAV157 TKR157 TUN157 UEJ157 UOF157 UYB157 VHX157 VRT157 WBP157 WLL157 WVH157 B65770 IV65770 SR65770 ACN65770 AMJ65770 AWF65770 BGB65770 BPX65770 BZT65770 CJP65770 CTL65770 DDH65770 DND65770 DWZ65770 EGV65770 EQR65770 FAN65770 FKJ65770 FUF65770 GEB65770 GNX65770 GXT65770 HHP65770 HRL65770 IBH65770 ILD65770 IUZ65770 JEV65770 JOR65770 JYN65770 KIJ65770 KSF65770 LCB65770 LLX65770 LVT65770 MFP65770 MPL65770 MZH65770 NJD65770 NSZ65770 OCV65770 OMR65770 OWN65770 PGJ65770 PQF65770 QAB65770 QJX65770 QTT65770 RDP65770 RNL65770 RXH65770 SHD65770 SQZ65770 TAV65770 TKR65770 TUN65770 UEJ65770 UOF65770 UYB65770 VHX65770 VRT65770 WBP65770 WLL65770 WVH65770 B131306 IV131306 SR131306 ACN131306 AMJ131306 AWF131306 BGB131306 BPX131306 BZT131306 CJP131306 CTL131306 DDH131306 DND131306 DWZ131306 EGV131306 EQR131306 FAN131306 FKJ131306 FUF131306 GEB131306 GNX131306 GXT131306 HHP131306 HRL131306 IBH131306 ILD131306 IUZ131306 JEV131306 JOR131306 JYN131306 KIJ131306 KSF131306 LCB131306 LLX131306 LVT131306 MFP131306 MPL131306 MZH131306 NJD131306 NSZ131306 OCV131306 OMR131306 OWN131306 PGJ131306 PQF131306 QAB131306 QJX131306 QTT131306 RDP131306 RNL131306 RXH131306 SHD131306 SQZ131306 TAV131306 TKR131306 TUN131306 UEJ131306 UOF131306 UYB131306 VHX131306 VRT131306 WBP131306 WLL131306 WVH131306 B196842 IV196842 SR196842 ACN196842 AMJ196842 AWF196842 BGB196842 BPX196842 BZT196842 CJP196842 CTL196842 DDH196842 DND196842 DWZ196842 EGV196842 EQR196842 FAN196842 FKJ196842 FUF196842 GEB196842 GNX196842 GXT196842 HHP196842 HRL196842 IBH196842 ILD196842 IUZ196842 JEV196842 JOR196842 JYN196842 KIJ196842 KSF196842 LCB196842 LLX196842 LVT196842 MFP196842 MPL196842 MZH196842 NJD196842 NSZ196842 OCV196842 OMR196842 OWN196842 PGJ196842 PQF196842 QAB196842 QJX196842 QTT196842 RDP196842 RNL196842 RXH196842 SHD196842 SQZ196842 TAV196842 TKR196842 TUN196842 UEJ196842 UOF196842 UYB196842 VHX196842 VRT196842 WBP196842 WLL196842 WVH196842 B262378 IV262378 SR262378 ACN262378 AMJ262378 AWF262378 BGB262378 BPX262378 BZT262378 CJP262378 CTL262378 DDH262378 DND262378 DWZ262378 EGV262378 EQR262378 FAN262378 FKJ262378 FUF262378 GEB262378 GNX262378 GXT262378 HHP262378 HRL262378 IBH262378 ILD262378 IUZ262378 JEV262378 JOR262378 JYN262378 KIJ262378 KSF262378 LCB262378 LLX262378 LVT262378 MFP262378 MPL262378 MZH262378 NJD262378 NSZ262378 OCV262378 OMR262378 OWN262378 PGJ262378 PQF262378 QAB262378 QJX262378 QTT262378 RDP262378 RNL262378 RXH262378 SHD262378 SQZ262378 TAV262378 TKR262378 TUN262378 UEJ262378 UOF262378 UYB262378 VHX262378 VRT262378 WBP262378 WLL262378 WVH262378 B327914 IV327914 SR327914 ACN327914 AMJ327914 AWF327914 BGB327914 BPX327914 BZT327914 CJP327914 CTL327914 DDH327914 DND327914 DWZ327914 EGV327914 EQR327914 FAN327914 FKJ327914 FUF327914 GEB327914 GNX327914 GXT327914 HHP327914 HRL327914 IBH327914 ILD327914 IUZ327914 JEV327914 JOR327914 JYN327914 KIJ327914 KSF327914 LCB327914 LLX327914 LVT327914 MFP327914 MPL327914 MZH327914 NJD327914 NSZ327914 OCV327914 OMR327914 OWN327914 PGJ327914 PQF327914 QAB327914 QJX327914 QTT327914 RDP327914 RNL327914 RXH327914 SHD327914 SQZ327914 TAV327914 TKR327914 TUN327914 UEJ327914 UOF327914 UYB327914 VHX327914 VRT327914 WBP327914 WLL327914 WVH327914 B393450 IV393450 SR393450 ACN393450 AMJ393450 AWF393450 BGB393450 BPX393450 BZT393450 CJP393450 CTL393450 DDH393450 DND393450 DWZ393450 EGV393450 EQR393450 FAN393450 FKJ393450 FUF393450 GEB393450 GNX393450 GXT393450 HHP393450 HRL393450 IBH393450 ILD393450 IUZ393450 JEV393450 JOR393450 JYN393450 KIJ393450 KSF393450 LCB393450 LLX393450 LVT393450 MFP393450 MPL393450 MZH393450 NJD393450 NSZ393450 OCV393450 OMR393450 OWN393450 PGJ393450 PQF393450 QAB393450 QJX393450 QTT393450 RDP393450 RNL393450 RXH393450 SHD393450 SQZ393450 TAV393450 TKR393450 TUN393450 UEJ393450 UOF393450 UYB393450 VHX393450 VRT393450 WBP393450 WLL393450 WVH393450 B458986 IV458986 SR458986 ACN458986 AMJ458986 AWF458986 BGB458986 BPX458986 BZT458986 CJP458986 CTL458986 DDH458986 DND458986 DWZ458986 EGV458986 EQR458986 FAN458986 FKJ458986 FUF458986 GEB458986 GNX458986 GXT458986 HHP458986 HRL458986 IBH458986 ILD458986 IUZ458986 JEV458986 JOR458986 JYN458986 KIJ458986 KSF458986 LCB458986 LLX458986 LVT458986 MFP458986 MPL458986 MZH458986 NJD458986 NSZ458986 OCV458986 OMR458986 OWN458986 PGJ458986 PQF458986 QAB458986 QJX458986 QTT458986 RDP458986 RNL458986 RXH458986 SHD458986 SQZ458986 TAV458986 TKR458986 TUN458986 UEJ458986 UOF458986 UYB458986 VHX458986 VRT458986 WBP458986 WLL458986 WVH458986 B524522 IV524522 SR524522 ACN524522 AMJ524522 AWF524522 BGB524522 BPX524522 BZT524522 CJP524522 CTL524522 DDH524522 DND524522 DWZ524522 EGV524522 EQR524522 FAN524522 FKJ524522 FUF524522 GEB524522 GNX524522 GXT524522 HHP524522 HRL524522 IBH524522 ILD524522 IUZ524522 JEV524522 JOR524522 JYN524522 KIJ524522 KSF524522 LCB524522 LLX524522 LVT524522 MFP524522 MPL524522 MZH524522 NJD524522 NSZ524522 OCV524522 OMR524522 OWN524522 PGJ524522 PQF524522 QAB524522 QJX524522 QTT524522 RDP524522 RNL524522 RXH524522 SHD524522 SQZ524522 TAV524522 TKR524522 TUN524522 UEJ524522 UOF524522 UYB524522 VHX524522 VRT524522 WBP524522 WLL524522 WVH524522 B590058 IV590058 SR590058 ACN590058 AMJ590058 AWF590058 BGB590058 BPX590058 BZT590058 CJP590058 CTL590058 DDH590058 DND590058 DWZ590058 EGV590058 EQR590058 FAN590058 FKJ590058 FUF590058 GEB590058 GNX590058 GXT590058 HHP590058 HRL590058 IBH590058 ILD590058 IUZ590058 JEV590058 JOR590058 JYN590058 KIJ590058 KSF590058 LCB590058 LLX590058 LVT590058 MFP590058 MPL590058 MZH590058 NJD590058 NSZ590058 OCV590058 OMR590058 OWN590058 PGJ590058 PQF590058 QAB590058 QJX590058 QTT590058 RDP590058 RNL590058 RXH590058 SHD590058 SQZ590058 TAV590058 TKR590058 TUN590058 UEJ590058 UOF590058 UYB590058 VHX590058 VRT590058 WBP590058 WLL590058 WVH590058 B655594 IV655594 SR655594 ACN655594 AMJ655594 AWF655594 BGB655594 BPX655594 BZT655594 CJP655594 CTL655594 DDH655594 DND655594 DWZ655594 EGV655594 EQR655594 FAN655594 FKJ655594 FUF655594 GEB655594 GNX655594 GXT655594 HHP655594 HRL655594 IBH655594 ILD655594 IUZ655594 JEV655594 JOR655594 JYN655594 KIJ655594 KSF655594 LCB655594 LLX655594 LVT655594 MFP655594 MPL655594 MZH655594 NJD655594 NSZ655594 OCV655594 OMR655594 OWN655594 PGJ655594 PQF655594 QAB655594 QJX655594 QTT655594 RDP655594 RNL655594 RXH655594 SHD655594 SQZ655594 TAV655594 TKR655594 TUN655594 UEJ655594 UOF655594 UYB655594 VHX655594 VRT655594 WBP655594 WLL655594 WVH655594 B721130 IV721130 SR721130 ACN721130 AMJ721130 AWF721130 BGB721130 BPX721130 BZT721130 CJP721130 CTL721130 DDH721130 DND721130 DWZ721130 EGV721130 EQR721130 FAN721130 FKJ721130 FUF721130 GEB721130 GNX721130 GXT721130 HHP721130 HRL721130 IBH721130 ILD721130 IUZ721130 JEV721130 JOR721130 JYN721130 KIJ721130 KSF721130 LCB721130 LLX721130 LVT721130 MFP721130 MPL721130 MZH721130 NJD721130 NSZ721130 OCV721130 OMR721130 OWN721130 PGJ721130 PQF721130 QAB721130 QJX721130 QTT721130 RDP721130 RNL721130 RXH721130 SHD721130 SQZ721130 TAV721130 TKR721130 TUN721130 UEJ721130 UOF721130 UYB721130 VHX721130 VRT721130 WBP721130 WLL721130 WVH721130 B786666 IV786666 SR786666 ACN786666 AMJ786666 AWF786666 BGB786666 BPX786666 BZT786666 CJP786666 CTL786666 DDH786666 DND786666 DWZ786666 EGV786666 EQR786666 FAN786666 FKJ786666 FUF786666 GEB786666 GNX786666 GXT786666 HHP786666 HRL786666 IBH786666 ILD786666 IUZ786666 JEV786666 JOR786666 JYN786666 KIJ786666 KSF786666 LCB786666 LLX786666 LVT786666 MFP786666 MPL786666 MZH786666 NJD786666 NSZ786666 OCV786666 OMR786666 OWN786666 PGJ786666 PQF786666 QAB786666 QJX786666 QTT786666 RDP786666 RNL786666 RXH786666 SHD786666 SQZ786666 TAV786666 TKR786666 TUN786666 UEJ786666 UOF786666 UYB786666 VHX786666 VRT786666 WBP786666 WLL786666 WVH786666 B852202 IV852202 SR852202 ACN852202 AMJ852202 AWF852202 BGB852202 BPX852202 BZT852202 CJP852202 CTL852202 DDH852202 DND852202 DWZ852202 EGV852202 EQR852202 FAN852202 FKJ852202 FUF852202 GEB852202 GNX852202 GXT852202 HHP852202 HRL852202 IBH852202 ILD852202 IUZ852202 JEV852202 JOR852202 JYN852202 KIJ852202 KSF852202 LCB852202 LLX852202 LVT852202 MFP852202 MPL852202 MZH852202 NJD852202 NSZ852202 OCV852202 OMR852202 OWN852202 PGJ852202 PQF852202 QAB852202 QJX852202 QTT852202 RDP852202 RNL852202 RXH852202 SHD852202 SQZ852202 TAV852202 TKR852202 TUN852202 UEJ852202 UOF852202 UYB852202 VHX852202 VRT852202 WBP852202 WLL852202 WVH852202 B917738 IV917738 SR917738 ACN917738 AMJ917738 AWF917738 BGB917738 BPX917738 BZT917738 CJP917738 CTL917738 DDH917738 DND917738 DWZ917738 EGV917738 EQR917738 FAN917738 FKJ917738 FUF917738 GEB917738 GNX917738 GXT917738 HHP917738 HRL917738 IBH917738 ILD917738 IUZ917738 JEV917738 JOR917738 JYN917738 KIJ917738 KSF917738 LCB917738 LLX917738 LVT917738 MFP917738 MPL917738 MZH917738 NJD917738 NSZ917738 OCV917738 OMR917738 OWN917738 PGJ917738 PQF917738 QAB917738 QJX917738 QTT917738 RDP917738 RNL917738 RXH917738 SHD917738 SQZ917738 TAV917738 TKR917738 TUN917738 UEJ917738 UOF917738 UYB917738 VHX917738 VRT917738 WBP917738 WLL917738 WVH917738 B983274 IV983274 SR983274 ACN983274 AMJ983274 AWF983274 BGB983274 BPX983274 BZT983274 CJP983274 CTL983274 DDH983274 DND983274 DWZ983274 EGV983274 EQR983274 FAN983274 FKJ983274 FUF983274 GEB983274 GNX983274 GXT983274 HHP983274 HRL983274 IBH983274 ILD983274 IUZ983274 JEV983274 JOR983274 JYN983274 KIJ983274 KSF983274 LCB983274 LLX983274 LVT983274 MFP983274 MPL983274 MZH983274 NJD983274 NSZ983274 OCV983274 OMR983274 OWN983274 PGJ983274 PQF983274 QAB983274 QJX983274 QTT983274 RDP983274 RNL983274 RXH983274 SHD983274 SQZ983274 TAV983274 TKR983274 TUN983274 UEJ983274 UOF983274 UYB983274 VHX983274 VRT983274 WBP983274 WLL983274 WVH983274 B65818 IV65818 SR65818 ACN65818 AMJ65818 AWF65818 BGB65818 BPX65818 BZT65818 CJP65818 CTL65818 DDH65818 DND65818 DWZ65818 EGV65818 EQR65818 FAN65818 FKJ65818 FUF65818 GEB65818 GNX65818 GXT65818 HHP65818 HRL65818 IBH65818 ILD65818 IUZ65818 JEV65818 JOR65818 JYN65818 KIJ65818 KSF65818 LCB65818 LLX65818 LVT65818 MFP65818 MPL65818 MZH65818 NJD65818 NSZ65818 OCV65818 OMR65818 OWN65818 PGJ65818 PQF65818 QAB65818 QJX65818 QTT65818 RDP65818 RNL65818 RXH65818 SHD65818 SQZ65818 TAV65818 TKR65818 TUN65818 UEJ65818 UOF65818 UYB65818 VHX65818 VRT65818 WBP65818 WLL65818 WVH65818 B131354 IV131354 SR131354 ACN131354 AMJ131354 AWF131354 BGB131354 BPX131354 BZT131354 CJP131354 CTL131354 DDH131354 DND131354 DWZ131354 EGV131354 EQR131354 FAN131354 FKJ131354 FUF131354 GEB131354 GNX131354 GXT131354 HHP131354 HRL131354 IBH131354 ILD131354 IUZ131354 JEV131354 JOR131354 JYN131354 KIJ131354 KSF131354 LCB131354 LLX131354 LVT131354 MFP131354 MPL131354 MZH131354 NJD131354 NSZ131354 OCV131354 OMR131354 OWN131354 PGJ131354 PQF131354 QAB131354 QJX131354 QTT131354 RDP131354 RNL131354 RXH131354 SHD131354 SQZ131354 TAV131354 TKR131354 TUN131354 UEJ131354 UOF131354 UYB131354 VHX131354 VRT131354 WBP131354 WLL131354 WVH131354 B196890 IV196890 SR196890 ACN196890 AMJ196890 AWF196890 BGB196890 BPX196890 BZT196890 CJP196890 CTL196890 DDH196890 DND196890 DWZ196890 EGV196890 EQR196890 FAN196890 FKJ196890 FUF196890 GEB196890 GNX196890 GXT196890 HHP196890 HRL196890 IBH196890 ILD196890 IUZ196890 JEV196890 JOR196890 JYN196890 KIJ196890 KSF196890 LCB196890 LLX196890 LVT196890 MFP196890 MPL196890 MZH196890 NJD196890 NSZ196890 OCV196890 OMR196890 OWN196890 PGJ196890 PQF196890 QAB196890 QJX196890 QTT196890 RDP196890 RNL196890 RXH196890 SHD196890 SQZ196890 TAV196890 TKR196890 TUN196890 UEJ196890 UOF196890 UYB196890 VHX196890 VRT196890 WBP196890 WLL196890 WVH196890 B262426 IV262426 SR262426 ACN262426 AMJ262426 AWF262426 BGB262426 BPX262426 BZT262426 CJP262426 CTL262426 DDH262426 DND262426 DWZ262426 EGV262426 EQR262426 FAN262426 FKJ262426 FUF262426 GEB262426 GNX262426 GXT262426 HHP262426 HRL262426 IBH262426 ILD262426 IUZ262426 JEV262426 JOR262426 JYN262426 KIJ262426 KSF262426 LCB262426 LLX262426 LVT262426 MFP262426 MPL262426 MZH262426 NJD262426 NSZ262426 OCV262426 OMR262426 OWN262426 PGJ262426 PQF262426 QAB262426 QJX262426 QTT262426 RDP262426 RNL262426 RXH262426 SHD262426 SQZ262426 TAV262426 TKR262426 TUN262426 UEJ262426 UOF262426 UYB262426 VHX262426 VRT262426 WBP262426 WLL262426 WVH262426 B327962 IV327962 SR327962 ACN327962 AMJ327962 AWF327962 BGB327962 BPX327962 BZT327962 CJP327962 CTL327962 DDH327962 DND327962 DWZ327962 EGV327962 EQR327962 FAN327962 FKJ327962 FUF327962 GEB327962 GNX327962 GXT327962 HHP327962 HRL327962 IBH327962 ILD327962 IUZ327962 JEV327962 JOR327962 JYN327962 KIJ327962 KSF327962 LCB327962 LLX327962 LVT327962 MFP327962 MPL327962 MZH327962 NJD327962 NSZ327962 OCV327962 OMR327962 OWN327962 PGJ327962 PQF327962 QAB327962 QJX327962 QTT327962 RDP327962 RNL327962 RXH327962 SHD327962 SQZ327962 TAV327962 TKR327962 TUN327962 UEJ327962 UOF327962 UYB327962 VHX327962 VRT327962 WBP327962 WLL327962 WVH327962 B393498 IV393498 SR393498 ACN393498 AMJ393498 AWF393498 BGB393498 BPX393498 BZT393498 CJP393498 CTL393498 DDH393498 DND393498 DWZ393498 EGV393498 EQR393498 FAN393498 FKJ393498 FUF393498 GEB393498 GNX393498 GXT393498 HHP393498 HRL393498 IBH393498 ILD393498 IUZ393498 JEV393498 JOR393498 JYN393498 KIJ393498 KSF393498 LCB393498 LLX393498 LVT393498 MFP393498 MPL393498 MZH393498 NJD393498 NSZ393498 OCV393498 OMR393498 OWN393498 PGJ393498 PQF393498 QAB393498 QJX393498 QTT393498 RDP393498 RNL393498 RXH393498 SHD393498 SQZ393498 TAV393498 TKR393498 TUN393498 UEJ393498 UOF393498 UYB393498 VHX393498 VRT393498 WBP393498 WLL393498 WVH393498 B459034 IV459034 SR459034 ACN459034 AMJ459034 AWF459034 BGB459034 BPX459034 BZT459034 CJP459034 CTL459034 DDH459034 DND459034 DWZ459034 EGV459034 EQR459034 FAN459034 FKJ459034 FUF459034 GEB459034 GNX459034 GXT459034 HHP459034 HRL459034 IBH459034 ILD459034 IUZ459034 JEV459034 JOR459034 JYN459034 KIJ459034 KSF459034 LCB459034 LLX459034 LVT459034 MFP459034 MPL459034 MZH459034 NJD459034 NSZ459034 OCV459034 OMR459034 OWN459034 PGJ459034 PQF459034 QAB459034 QJX459034 QTT459034 RDP459034 RNL459034 RXH459034 SHD459034 SQZ459034 TAV459034 TKR459034 TUN459034 UEJ459034 UOF459034 UYB459034 VHX459034 VRT459034 WBP459034 WLL459034 WVH459034 B524570 IV524570 SR524570 ACN524570 AMJ524570 AWF524570 BGB524570 BPX524570 BZT524570 CJP524570 CTL524570 DDH524570 DND524570 DWZ524570 EGV524570 EQR524570 FAN524570 FKJ524570 FUF524570 GEB524570 GNX524570 GXT524570 HHP524570 HRL524570 IBH524570 ILD524570 IUZ524570 JEV524570 JOR524570 JYN524570 KIJ524570 KSF524570 LCB524570 LLX524570 LVT524570 MFP524570 MPL524570 MZH524570 NJD524570 NSZ524570 OCV524570 OMR524570 OWN524570 PGJ524570 PQF524570 QAB524570 QJX524570 QTT524570 RDP524570 RNL524570 RXH524570 SHD524570 SQZ524570 TAV524570 TKR524570 TUN524570 UEJ524570 UOF524570 UYB524570 VHX524570 VRT524570 WBP524570 WLL524570 WVH524570 B590106 IV590106 SR590106 ACN590106 AMJ590106 AWF590106 BGB590106 BPX590106 BZT590106 CJP590106 CTL590106 DDH590106 DND590106 DWZ590106 EGV590106 EQR590106 FAN590106 FKJ590106 FUF590106 GEB590106 GNX590106 GXT590106 HHP590106 HRL590106 IBH590106 ILD590106 IUZ590106 JEV590106 JOR590106 JYN590106 KIJ590106 KSF590106 LCB590106 LLX590106 LVT590106 MFP590106 MPL590106 MZH590106 NJD590106 NSZ590106 OCV590106 OMR590106 OWN590106 PGJ590106 PQF590106 QAB590106 QJX590106 QTT590106 RDP590106 RNL590106 RXH590106 SHD590106 SQZ590106 TAV590106 TKR590106 TUN590106 UEJ590106 UOF590106 UYB590106 VHX590106 VRT590106 WBP590106 WLL590106 WVH590106 B655642 IV655642 SR655642 ACN655642 AMJ655642 AWF655642 BGB655642 BPX655642 BZT655642 CJP655642 CTL655642 DDH655642 DND655642 DWZ655642 EGV655642 EQR655642 FAN655642 FKJ655642 FUF655642 GEB655642 GNX655642 GXT655642 HHP655642 HRL655642 IBH655642 ILD655642 IUZ655642 JEV655642 JOR655642 JYN655642 KIJ655642 KSF655642 LCB655642 LLX655642 LVT655642 MFP655642 MPL655642 MZH655642 NJD655642 NSZ655642 OCV655642 OMR655642 OWN655642 PGJ655642 PQF655642 QAB655642 QJX655642 QTT655642 RDP655642 RNL655642 RXH655642 SHD655642 SQZ655642 TAV655642 TKR655642 TUN655642 UEJ655642 UOF655642 UYB655642 VHX655642 VRT655642 WBP655642 WLL655642 WVH655642 B721178 IV721178 SR721178 ACN721178 AMJ721178 AWF721178 BGB721178 BPX721178 BZT721178 CJP721178 CTL721178 DDH721178 DND721178 DWZ721178 EGV721178 EQR721178 FAN721178 FKJ721178 FUF721178 GEB721178 GNX721178 GXT721178 HHP721178 HRL721178 IBH721178 ILD721178 IUZ721178 JEV721178 JOR721178 JYN721178 KIJ721178 KSF721178 LCB721178 LLX721178 LVT721178 MFP721178 MPL721178 MZH721178 NJD721178 NSZ721178 OCV721178 OMR721178 OWN721178 PGJ721178 PQF721178 QAB721178 QJX721178 QTT721178 RDP721178 RNL721178 RXH721178 SHD721178 SQZ721178 TAV721178 TKR721178 TUN721178 UEJ721178 UOF721178 UYB721178 VHX721178 VRT721178 WBP721178 WLL721178 WVH721178 B786714 IV786714 SR786714 ACN786714 AMJ786714 AWF786714 BGB786714 BPX786714 BZT786714 CJP786714 CTL786714 DDH786714 DND786714 DWZ786714 EGV786714 EQR786714 FAN786714 FKJ786714 FUF786714 GEB786714 GNX786714 GXT786714 HHP786714 HRL786714 IBH786714 ILD786714 IUZ786714 JEV786714 JOR786714 JYN786714 KIJ786714 KSF786714 LCB786714 LLX786714 LVT786714 MFP786714 MPL786714 MZH786714 NJD786714 NSZ786714 OCV786714 OMR786714 OWN786714 PGJ786714 PQF786714 QAB786714 QJX786714 QTT786714 RDP786714 RNL786714 RXH786714 SHD786714 SQZ786714 TAV786714 TKR786714 TUN786714 UEJ786714 UOF786714 UYB786714 VHX786714 VRT786714 WBP786714 WLL786714 WVH786714 B852250 IV852250 SR852250 ACN852250 AMJ852250 AWF852250 BGB852250 BPX852250 BZT852250 CJP852250 CTL852250 DDH852250 DND852250 DWZ852250 EGV852250 EQR852250 FAN852250 FKJ852250 FUF852250 GEB852250 GNX852250 GXT852250 HHP852250 HRL852250 IBH852250 ILD852250 IUZ852250 JEV852250 JOR852250 JYN852250 KIJ852250 KSF852250 LCB852250 LLX852250 LVT852250 MFP852250 MPL852250 MZH852250 NJD852250 NSZ852250 OCV852250 OMR852250 OWN852250 PGJ852250 PQF852250 QAB852250 QJX852250 QTT852250 RDP852250 RNL852250 RXH852250 SHD852250 SQZ852250 TAV852250 TKR852250 TUN852250 UEJ852250 UOF852250 UYB852250 VHX852250 VRT852250 WBP852250 WLL852250 WVH852250 B917786 IV917786 SR917786 ACN917786 AMJ917786 AWF917786 BGB917786 BPX917786 BZT917786 CJP917786 CTL917786 DDH917786 DND917786 DWZ917786 EGV917786 EQR917786 FAN917786 FKJ917786 FUF917786 GEB917786 GNX917786 GXT917786 HHP917786 HRL917786 IBH917786 ILD917786 IUZ917786 JEV917786 JOR917786 JYN917786 KIJ917786 KSF917786 LCB917786 LLX917786 LVT917786 MFP917786 MPL917786 MZH917786 NJD917786 NSZ917786 OCV917786 OMR917786 OWN917786 PGJ917786 PQF917786 QAB917786 QJX917786 QTT917786 RDP917786 RNL917786 RXH917786 SHD917786 SQZ917786 TAV917786 TKR917786 TUN917786 UEJ917786 UOF917786 UYB917786 VHX917786 VRT917786 WBP917786 WLL917786 WVH917786 B983322 IV983322 SR983322 ACN983322 AMJ983322 AWF983322 BGB983322 BPX983322 BZT983322 CJP983322 CTL983322 DDH983322 DND983322 DWZ983322 EGV983322 EQR983322 FAN983322 FKJ983322 FUF983322 GEB983322 GNX983322 GXT983322 HHP983322 HRL983322 IBH983322 ILD983322 IUZ983322 JEV983322 JOR983322 JYN983322 KIJ983322 KSF983322 LCB983322 LLX983322 LVT983322 MFP983322 MPL983322 MZH983322 NJD983322 NSZ983322 OCV983322 OMR983322 OWN983322 PGJ983322 PQF983322 QAB983322 QJX983322 QTT983322 RDP983322 RNL983322 RXH983322 SHD983322 SQZ983322 TAV983322 TKR983322 TUN983322 UEJ983322 UOF983322 UYB983322 VHX983322 VRT983322 WBP983322 WLL983322 WVH983322 B65825:B65827 IV65825:IV65827 SR65825:SR65827 ACN65825:ACN65827 AMJ65825:AMJ65827 AWF65825:AWF65827 BGB65825:BGB65827 BPX65825:BPX65827 BZT65825:BZT65827 CJP65825:CJP65827 CTL65825:CTL65827 DDH65825:DDH65827 DND65825:DND65827 DWZ65825:DWZ65827 EGV65825:EGV65827 EQR65825:EQR65827 FAN65825:FAN65827 FKJ65825:FKJ65827 FUF65825:FUF65827 GEB65825:GEB65827 GNX65825:GNX65827 GXT65825:GXT65827 HHP65825:HHP65827 HRL65825:HRL65827 IBH65825:IBH65827 ILD65825:ILD65827 IUZ65825:IUZ65827 JEV65825:JEV65827 JOR65825:JOR65827 JYN65825:JYN65827 KIJ65825:KIJ65827 KSF65825:KSF65827 LCB65825:LCB65827 LLX65825:LLX65827 LVT65825:LVT65827 MFP65825:MFP65827 MPL65825:MPL65827 MZH65825:MZH65827 NJD65825:NJD65827 NSZ65825:NSZ65827 OCV65825:OCV65827 OMR65825:OMR65827 OWN65825:OWN65827 PGJ65825:PGJ65827 PQF65825:PQF65827 QAB65825:QAB65827 QJX65825:QJX65827 QTT65825:QTT65827 RDP65825:RDP65827 RNL65825:RNL65827 RXH65825:RXH65827 SHD65825:SHD65827 SQZ65825:SQZ65827 TAV65825:TAV65827 TKR65825:TKR65827 TUN65825:TUN65827 UEJ65825:UEJ65827 UOF65825:UOF65827 UYB65825:UYB65827 VHX65825:VHX65827 VRT65825:VRT65827 WBP65825:WBP65827 WLL65825:WLL65827 WVH65825:WVH65827 B131361:B131363 IV131361:IV131363 SR131361:SR131363 ACN131361:ACN131363 AMJ131361:AMJ131363 AWF131361:AWF131363 BGB131361:BGB131363 BPX131361:BPX131363 BZT131361:BZT131363 CJP131361:CJP131363 CTL131361:CTL131363 DDH131361:DDH131363 DND131361:DND131363 DWZ131361:DWZ131363 EGV131361:EGV131363 EQR131361:EQR131363 FAN131361:FAN131363 FKJ131361:FKJ131363 FUF131361:FUF131363 GEB131361:GEB131363 GNX131361:GNX131363 GXT131361:GXT131363 HHP131361:HHP131363 HRL131361:HRL131363 IBH131361:IBH131363 ILD131361:ILD131363 IUZ131361:IUZ131363 JEV131361:JEV131363 JOR131361:JOR131363 JYN131361:JYN131363 KIJ131361:KIJ131363 KSF131361:KSF131363 LCB131361:LCB131363 LLX131361:LLX131363 LVT131361:LVT131363 MFP131361:MFP131363 MPL131361:MPL131363 MZH131361:MZH131363 NJD131361:NJD131363 NSZ131361:NSZ131363 OCV131361:OCV131363 OMR131361:OMR131363 OWN131361:OWN131363 PGJ131361:PGJ131363 PQF131361:PQF131363 QAB131361:QAB131363 QJX131361:QJX131363 QTT131361:QTT131363 RDP131361:RDP131363 RNL131361:RNL131363 RXH131361:RXH131363 SHD131361:SHD131363 SQZ131361:SQZ131363 TAV131361:TAV131363 TKR131361:TKR131363 TUN131361:TUN131363 UEJ131361:UEJ131363 UOF131361:UOF131363 UYB131361:UYB131363 VHX131361:VHX131363 VRT131361:VRT131363 WBP131361:WBP131363 WLL131361:WLL131363 WVH131361:WVH131363 B196897:B196899 IV196897:IV196899 SR196897:SR196899 ACN196897:ACN196899 AMJ196897:AMJ196899 AWF196897:AWF196899 BGB196897:BGB196899 BPX196897:BPX196899 BZT196897:BZT196899 CJP196897:CJP196899 CTL196897:CTL196899 DDH196897:DDH196899 DND196897:DND196899 DWZ196897:DWZ196899 EGV196897:EGV196899 EQR196897:EQR196899 FAN196897:FAN196899 FKJ196897:FKJ196899 FUF196897:FUF196899 GEB196897:GEB196899 GNX196897:GNX196899 GXT196897:GXT196899 HHP196897:HHP196899 HRL196897:HRL196899 IBH196897:IBH196899 ILD196897:ILD196899 IUZ196897:IUZ196899 JEV196897:JEV196899 JOR196897:JOR196899 JYN196897:JYN196899 KIJ196897:KIJ196899 KSF196897:KSF196899 LCB196897:LCB196899 LLX196897:LLX196899 LVT196897:LVT196899 MFP196897:MFP196899 MPL196897:MPL196899 MZH196897:MZH196899 NJD196897:NJD196899 NSZ196897:NSZ196899 OCV196897:OCV196899 OMR196897:OMR196899 OWN196897:OWN196899 PGJ196897:PGJ196899 PQF196897:PQF196899 QAB196897:QAB196899 QJX196897:QJX196899 QTT196897:QTT196899 RDP196897:RDP196899 RNL196897:RNL196899 RXH196897:RXH196899 SHD196897:SHD196899 SQZ196897:SQZ196899 TAV196897:TAV196899 TKR196897:TKR196899 TUN196897:TUN196899 UEJ196897:UEJ196899 UOF196897:UOF196899 UYB196897:UYB196899 VHX196897:VHX196899 VRT196897:VRT196899 WBP196897:WBP196899 WLL196897:WLL196899 WVH196897:WVH196899 B262433:B262435 IV262433:IV262435 SR262433:SR262435 ACN262433:ACN262435 AMJ262433:AMJ262435 AWF262433:AWF262435 BGB262433:BGB262435 BPX262433:BPX262435 BZT262433:BZT262435 CJP262433:CJP262435 CTL262433:CTL262435 DDH262433:DDH262435 DND262433:DND262435 DWZ262433:DWZ262435 EGV262433:EGV262435 EQR262433:EQR262435 FAN262433:FAN262435 FKJ262433:FKJ262435 FUF262433:FUF262435 GEB262433:GEB262435 GNX262433:GNX262435 GXT262433:GXT262435 HHP262433:HHP262435 HRL262433:HRL262435 IBH262433:IBH262435 ILD262433:ILD262435 IUZ262433:IUZ262435 JEV262433:JEV262435 JOR262433:JOR262435 JYN262433:JYN262435 KIJ262433:KIJ262435 KSF262433:KSF262435 LCB262433:LCB262435 LLX262433:LLX262435 LVT262433:LVT262435 MFP262433:MFP262435 MPL262433:MPL262435 MZH262433:MZH262435 NJD262433:NJD262435 NSZ262433:NSZ262435 OCV262433:OCV262435 OMR262433:OMR262435 OWN262433:OWN262435 PGJ262433:PGJ262435 PQF262433:PQF262435 QAB262433:QAB262435 QJX262433:QJX262435 QTT262433:QTT262435 RDP262433:RDP262435 RNL262433:RNL262435 RXH262433:RXH262435 SHD262433:SHD262435 SQZ262433:SQZ262435 TAV262433:TAV262435 TKR262433:TKR262435 TUN262433:TUN262435 UEJ262433:UEJ262435 UOF262433:UOF262435 UYB262433:UYB262435 VHX262433:VHX262435 VRT262433:VRT262435 WBP262433:WBP262435 WLL262433:WLL262435 WVH262433:WVH262435 B327969:B327971 IV327969:IV327971 SR327969:SR327971 ACN327969:ACN327971 AMJ327969:AMJ327971 AWF327969:AWF327971 BGB327969:BGB327971 BPX327969:BPX327971 BZT327969:BZT327971 CJP327969:CJP327971 CTL327969:CTL327971 DDH327969:DDH327971 DND327969:DND327971 DWZ327969:DWZ327971 EGV327969:EGV327971 EQR327969:EQR327971 FAN327969:FAN327971 FKJ327969:FKJ327971 FUF327969:FUF327971 GEB327969:GEB327971 GNX327969:GNX327971 GXT327969:GXT327971 HHP327969:HHP327971 HRL327969:HRL327971 IBH327969:IBH327971 ILD327969:ILD327971 IUZ327969:IUZ327971 JEV327969:JEV327971 JOR327969:JOR327971 JYN327969:JYN327971 KIJ327969:KIJ327971 KSF327969:KSF327971 LCB327969:LCB327971 LLX327969:LLX327971 LVT327969:LVT327971 MFP327969:MFP327971 MPL327969:MPL327971 MZH327969:MZH327971 NJD327969:NJD327971 NSZ327969:NSZ327971 OCV327969:OCV327971 OMR327969:OMR327971 OWN327969:OWN327971 PGJ327969:PGJ327971 PQF327969:PQF327971 QAB327969:QAB327971 QJX327969:QJX327971 QTT327969:QTT327971 RDP327969:RDP327971 RNL327969:RNL327971 RXH327969:RXH327971 SHD327969:SHD327971 SQZ327969:SQZ327971 TAV327969:TAV327971 TKR327969:TKR327971 TUN327969:TUN327971 UEJ327969:UEJ327971 UOF327969:UOF327971 UYB327969:UYB327971 VHX327969:VHX327971 VRT327969:VRT327971 WBP327969:WBP327971 WLL327969:WLL327971 WVH327969:WVH327971 B393505:B393507 IV393505:IV393507 SR393505:SR393507 ACN393505:ACN393507 AMJ393505:AMJ393507 AWF393505:AWF393507 BGB393505:BGB393507 BPX393505:BPX393507 BZT393505:BZT393507 CJP393505:CJP393507 CTL393505:CTL393507 DDH393505:DDH393507 DND393505:DND393507 DWZ393505:DWZ393507 EGV393505:EGV393507 EQR393505:EQR393507 FAN393505:FAN393507 FKJ393505:FKJ393507 FUF393505:FUF393507 GEB393505:GEB393507 GNX393505:GNX393507 GXT393505:GXT393507 HHP393505:HHP393507 HRL393505:HRL393507 IBH393505:IBH393507 ILD393505:ILD393507 IUZ393505:IUZ393507 JEV393505:JEV393507 JOR393505:JOR393507 JYN393505:JYN393507 KIJ393505:KIJ393507 KSF393505:KSF393507 LCB393505:LCB393507 LLX393505:LLX393507 LVT393505:LVT393507 MFP393505:MFP393507 MPL393505:MPL393507 MZH393505:MZH393507 NJD393505:NJD393507 NSZ393505:NSZ393507 OCV393505:OCV393507 OMR393505:OMR393507 OWN393505:OWN393507 PGJ393505:PGJ393507 PQF393505:PQF393507 QAB393505:QAB393507 QJX393505:QJX393507 QTT393505:QTT393507 RDP393505:RDP393507 RNL393505:RNL393507 RXH393505:RXH393507 SHD393505:SHD393507 SQZ393505:SQZ393507 TAV393505:TAV393507 TKR393505:TKR393507 TUN393505:TUN393507 UEJ393505:UEJ393507 UOF393505:UOF393507 UYB393505:UYB393507 VHX393505:VHX393507 VRT393505:VRT393507 WBP393505:WBP393507 WLL393505:WLL393507 WVH393505:WVH393507 B459041:B459043 IV459041:IV459043 SR459041:SR459043 ACN459041:ACN459043 AMJ459041:AMJ459043 AWF459041:AWF459043 BGB459041:BGB459043 BPX459041:BPX459043 BZT459041:BZT459043 CJP459041:CJP459043 CTL459041:CTL459043 DDH459041:DDH459043 DND459041:DND459043 DWZ459041:DWZ459043 EGV459041:EGV459043 EQR459041:EQR459043 FAN459041:FAN459043 FKJ459041:FKJ459043 FUF459041:FUF459043 GEB459041:GEB459043 GNX459041:GNX459043 GXT459041:GXT459043 HHP459041:HHP459043 HRL459041:HRL459043 IBH459041:IBH459043 ILD459041:ILD459043 IUZ459041:IUZ459043 JEV459041:JEV459043 JOR459041:JOR459043 JYN459041:JYN459043 KIJ459041:KIJ459043 KSF459041:KSF459043 LCB459041:LCB459043 LLX459041:LLX459043 LVT459041:LVT459043 MFP459041:MFP459043 MPL459041:MPL459043 MZH459041:MZH459043 NJD459041:NJD459043 NSZ459041:NSZ459043 OCV459041:OCV459043 OMR459041:OMR459043 OWN459041:OWN459043 PGJ459041:PGJ459043 PQF459041:PQF459043 QAB459041:QAB459043 QJX459041:QJX459043 QTT459041:QTT459043 RDP459041:RDP459043 RNL459041:RNL459043 RXH459041:RXH459043 SHD459041:SHD459043 SQZ459041:SQZ459043 TAV459041:TAV459043 TKR459041:TKR459043 TUN459041:TUN459043 UEJ459041:UEJ459043 UOF459041:UOF459043 UYB459041:UYB459043 VHX459041:VHX459043 VRT459041:VRT459043 WBP459041:WBP459043 WLL459041:WLL459043 WVH459041:WVH459043 B524577:B524579 IV524577:IV524579 SR524577:SR524579 ACN524577:ACN524579 AMJ524577:AMJ524579 AWF524577:AWF524579 BGB524577:BGB524579 BPX524577:BPX524579 BZT524577:BZT524579 CJP524577:CJP524579 CTL524577:CTL524579 DDH524577:DDH524579 DND524577:DND524579 DWZ524577:DWZ524579 EGV524577:EGV524579 EQR524577:EQR524579 FAN524577:FAN524579 FKJ524577:FKJ524579 FUF524577:FUF524579 GEB524577:GEB524579 GNX524577:GNX524579 GXT524577:GXT524579 HHP524577:HHP524579 HRL524577:HRL524579 IBH524577:IBH524579 ILD524577:ILD524579 IUZ524577:IUZ524579 JEV524577:JEV524579 JOR524577:JOR524579 JYN524577:JYN524579 KIJ524577:KIJ524579 KSF524577:KSF524579 LCB524577:LCB524579 LLX524577:LLX524579 LVT524577:LVT524579 MFP524577:MFP524579 MPL524577:MPL524579 MZH524577:MZH524579 NJD524577:NJD524579 NSZ524577:NSZ524579 OCV524577:OCV524579 OMR524577:OMR524579 OWN524577:OWN524579 PGJ524577:PGJ524579 PQF524577:PQF524579 QAB524577:QAB524579 QJX524577:QJX524579 QTT524577:QTT524579 RDP524577:RDP524579 RNL524577:RNL524579 RXH524577:RXH524579 SHD524577:SHD524579 SQZ524577:SQZ524579 TAV524577:TAV524579 TKR524577:TKR524579 TUN524577:TUN524579 UEJ524577:UEJ524579 UOF524577:UOF524579 UYB524577:UYB524579 VHX524577:VHX524579 VRT524577:VRT524579 WBP524577:WBP524579 WLL524577:WLL524579 WVH524577:WVH524579 B590113:B590115 IV590113:IV590115 SR590113:SR590115 ACN590113:ACN590115 AMJ590113:AMJ590115 AWF590113:AWF590115 BGB590113:BGB590115 BPX590113:BPX590115 BZT590113:BZT590115 CJP590113:CJP590115 CTL590113:CTL590115 DDH590113:DDH590115 DND590113:DND590115 DWZ590113:DWZ590115 EGV590113:EGV590115 EQR590113:EQR590115 FAN590113:FAN590115 FKJ590113:FKJ590115 FUF590113:FUF590115 GEB590113:GEB590115 GNX590113:GNX590115 GXT590113:GXT590115 HHP590113:HHP590115 HRL590113:HRL590115 IBH590113:IBH590115 ILD590113:ILD590115 IUZ590113:IUZ590115 JEV590113:JEV590115 JOR590113:JOR590115 JYN590113:JYN590115 KIJ590113:KIJ590115 KSF590113:KSF590115 LCB590113:LCB590115 LLX590113:LLX590115 LVT590113:LVT590115 MFP590113:MFP590115 MPL590113:MPL590115 MZH590113:MZH590115 NJD590113:NJD590115 NSZ590113:NSZ590115 OCV590113:OCV590115 OMR590113:OMR590115 OWN590113:OWN590115 PGJ590113:PGJ590115 PQF590113:PQF590115 QAB590113:QAB590115 QJX590113:QJX590115 QTT590113:QTT590115 RDP590113:RDP590115 RNL590113:RNL590115 RXH590113:RXH590115 SHD590113:SHD590115 SQZ590113:SQZ590115 TAV590113:TAV590115 TKR590113:TKR590115 TUN590113:TUN590115 UEJ590113:UEJ590115 UOF590113:UOF590115 UYB590113:UYB590115 VHX590113:VHX590115 VRT590113:VRT590115 WBP590113:WBP590115 WLL590113:WLL590115 WVH590113:WVH590115 B655649:B655651 IV655649:IV655651 SR655649:SR655651 ACN655649:ACN655651 AMJ655649:AMJ655651 AWF655649:AWF655651 BGB655649:BGB655651 BPX655649:BPX655651 BZT655649:BZT655651 CJP655649:CJP655651 CTL655649:CTL655651 DDH655649:DDH655651 DND655649:DND655651 DWZ655649:DWZ655651 EGV655649:EGV655651 EQR655649:EQR655651 FAN655649:FAN655651 FKJ655649:FKJ655651 FUF655649:FUF655651 GEB655649:GEB655651 GNX655649:GNX655651 GXT655649:GXT655651 HHP655649:HHP655651 HRL655649:HRL655651 IBH655649:IBH655651 ILD655649:ILD655651 IUZ655649:IUZ655651 JEV655649:JEV655651 JOR655649:JOR655651 JYN655649:JYN655651 KIJ655649:KIJ655651 KSF655649:KSF655651 LCB655649:LCB655651 LLX655649:LLX655651 LVT655649:LVT655651 MFP655649:MFP655651 MPL655649:MPL655651 MZH655649:MZH655651 NJD655649:NJD655651 NSZ655649:NSZ655651 OCV655649:OCV655651 OMR655649:OMR655651 OWN655649:OWN655651 PGJ655649:PGJ655651 PQF655649:PQF655651 QAB655649:QAB655651 QJX655649:QJX655651 QTT655649:QTT655651 RDP655649:RDP655651 RNL655649:RNL655651 RXH655649:RXH655651 SHD655649:SHD655651 SQZ655649:SQZ655651 TAV655649:TAV655651 TKR655649:TKR655651 TUN655649:TUN655651 UEJ655649:UEJ655651 UOF655649:UOF655651 UYB655649:UYB655651 VHX655649:VHX655651 VRT655649:VRT655651 WBP655649:WBP655651 WLL655649:WLL655651 WVH655649:WVH655651 B721185:B721187 IV721185:IV721187 SR721185:SR721187 ACN721185:ACN721187 AMJ721185:AMJ721187 AWF721185:AWF721187 BGB721185:BGB721187 BPX721185:BPX721187 BZT721185:BZT721187 CJP721185:CJP721187 CTL721185:CTL721187 DDH721185:DDH721187 DND721185:DND721187 DWZ721185:DWZ721187 EGV721185:EGV721187 EQR721185:EQR721187 FAN721185:FAN721187 FKJ721185:FKJ721187 FUF721185:FUF721187 GEB721185:GEB721187 GNX721185:GNX721187 GXT721185:GXT721187 HHP721185:HHP721187 HRL721185:HRL721187 IBH721185:IBH721187 ILD721185:ILD721187 IUZ721185:IUZ721187 JEV721185:JEV721187 JOR721185:JOR721187 JYN721185:JYN721187 KIJ721185:KIJ721187 KSF721185:KSF721187 LCB721185:LCB721187 LLX721185:LLX721187 LVT721185:LVT721187 MFP721185:MFP721187 MPL721185:MPL721187 MZH721185:MZH721187 NJD721185:NJD721187 NSZ721185:NSZ721187 OCV721185:OCV721187 OMR721185:OMR721187 OWN721185:OWN721187 PGJ721185:PGJ721187 PQF721185:PQF721187 QAB721185:QAB721187 QJX721185:QJX721187 QTT721185:QTT721187 RDP721185:RDP721187 RNL721185:RNL721187 RXH721185:RXH721187 SHD721185:SHD721187 SQZ721185:SQZ721187 TAV721185:TAV721187 TKR721185:TKR721187 TUN721185:TUN721187 UEJ721185:UEJ721187 UOF721185:UOF721187 UYB721185:UYB721187 VHX721185:VHX721187 VRT721185:VRT721187 WBP721185:WBP721187 WLL721185:WLL721187 WVH721185:WVH721187 B786721:B786723 IV786721:IV786723 SR786721:SR786723 ACN786721:ACN786723 AMJ786721:AMJ786723 AWF786721:AWF786723 BGB786721:BGB786723 BPX786721:BPX786723 BZT786721:BZT786723 CJP786721:CJP786723 CTL786721:CTL786723 DDH786721:DDH786723 DND786721:DND786723 DWZ786721:DWZ786723 EGV786721:EGV786723 EQR786721:EQR786723 FAN786721:FAN786723 FKJ786721:FKJ786723 FUF786721:FUF786723 GEB786721:GEB786723 GNX786721:GNX786723 GXT786721:GXT786723 HHP786721:HHP786723 HRL786721:HRL786723 IBH786721:IBH786723 ILD786721:ILD786723 IUZ786721:IUZ786723 JEV786721:JEV786723 JOR786721:JOR786723 JYN786721:JYN786723 KIJ786721:KIJ786723 KSF786721:KSF786723 LCB786721:LCB786723 LLX786721:LLX786723 LVT786721:LVT786723 MFP786721:MFP786723 MPL786721:MPL786723 MZH786721:MZH786723 NJD786721:NJD786723 NSZ786721:NSZ786723 OCV786721:OCV786723 OMR786721:OMR786723 OWN786721:OWN786723 PGJ786721:PGJ786723 PQF786721:PQF786723 QAB786721:QAB786723 QJX786721:QJX786723 QTT786721:QTT786723 RDP786721:RDP786723 RNL786721:RNL786723 RXH786721:RXH786723 SHD786721:SHD786723 SQZ786721:SQZ786723 TAV786721:TAV786723 TKR786721:TKR786723 TUN786721:TUN786723 UEJ786721:UEJ786723 UOF786721:UOF786723 UYB786721:UYB786723 VHX786721:VHX786723 VRT786721:VRT786723 WBP786721:WBP786723 WLL786721:WLL786723 WVH786721:WVH786723 B852257:B852259 IV852257:IV852259 SR852257:SR852259 ACN852257:ACN852259 AMJ852257:AMJ852259 AWF852257:AWF852259 BGB852257:BGB852259 BPX852257:BPX852259 BZT852257:BZT852259 CJP852257:CJP852259 CTL852257:CTL852259 DDH852257:DDH852259 DND852257:DND852259 DWZ852257:DWZ852259 EGV852257:EGV852259 EQR852257:EQR852259 FAN852257:FAN852259 FKJ852257:FKJ852259 FUF852257:FUF852259 GEB852257:GEB852259 GNX852257:GNX852259 GXT852257:GXT852259 HHP852257:HHP852259 HRL852257:HRL852259 IBH852257:IBH852259 ILD852257:ILD852259 IUZ852257:IUZ852259 JEV852257:JEV852259 JOR852257:JOR852259 JYN852257:JYN852259 KIJ852257:KIJ852259 KSF852257:KSF852259 LCB852257:LCB852259 LLX852257:LLX852259 LVT852257:LVT852259 MFP852257:MFP852259 MPL852257:MPL852259 MZH852257:MZH852259 NJD852257:NJD852259 NSZ852257:NSZ852259 OCV852257:OCV852259 OMR852257:OMR852259 OWN852257:OWN852259 PGJ852257:PGJ852259 PQF852257:PQF852259 QAB852257:QAB852259 QJX852257:QJX852259 QTT852257:QTT852259 RDP852257:RDP852259 RNL852257:RNL852259 RXH852257:RXH852259 SHD852257:SHD852259 SQZ852257:SQZ852259 TAV852257:TAV852259 TKR852257:TKR852259 TUN852257:TUN852259 UEJ852257:UEJ852259 UOF852257:UOF852259 UYB852257:UYB852259 VHX852257:VHX852259 VRT852257:VRT852259 WBP852257:WBP852259 WLL852257:WLL852259 WVH852257:WVH852259 B917793:B917795 IV917793:IV917795 SR917793:SR917795 ACN917793:ACN917795 AMJ917793:AMJ917795 AWF917793:AWF917795 BGB917793:BGB917795 BPX917793:BPX917795 BZT917793:BZT917795 CJP917793:CJP917795 CTL917793:CTL917795 DDH917793:DDH917795 DND917793:DND917795 DWZ917793:DWZ917795 EGV917793:EGV917795 EQR917793:EQR917795 FAN917793:FAN917795 FKJ917793:FKJ917795 FUF917793:FUF917795 GEB917793:GEB917795 GNX917793:GNX917795 GXT917793:GXT917795 HHP917793:HHP917795 HRL917793:HRL917795 IBH917793:IBH917795 ILD917793:ILD917795 IUZ917793:IUZ917795 JEV917793:JEV917795 JOR917793:JOR917795 JYN917793:JYN917795 KIJ917793:KIJ917795 KSF917793:KSF917795 LCB917793:LCB917795 LLX917793:LLX917795 LVT917793:LVT917795 MFP917793:MFP917795 MPL917793:MPL917795 MZH917793:MZH917795 NJD917793:NJD917795 NSZ917793:NSZ917795 OCV917793:OCV917795 OMR917793:OMR917795 OWN917793:OWN917795 PGJ917793:PGJ917795 PQF917793:PQF917795 QAB917793:QAB917795 QJX917793:QJX917795 QTT917793:QTT917795 RDP917793:RDP917795 RNL917793:RNL917795 RXH917793:RXH917795 SHD917793:SHD917795 SQZ917793:SQZ917795 TAV917793:TAV917795 TKR917793:TKR917795 TUN917793:TUN917795 UEJ917793:UEJ917795 UOF917793:UOF917795 UYB917793:UYB917795 VHX917793:VHX917795 VRT917793:VRT917795 WBP917793:WBP917795 WLL917793:WLL917795 WVH917793:WVH917795 B983329:B983331 IV983329:IV983331 SR983329:SR983331 ACN983329:ACN983331 AMJ983329:AMJ983331 AWF983329:AWF983331 BGB983329:BGB983331 BPX983329:BPX983331 BZT983329:BZT983331 CJP983329:CJP983331 CTL983329:CTL983331 DDH983329:DDH983331 DND983329:DND983331 DWZ983329:DWZ983331 EGV983329:EGV983331 EQR983329:EQR983331 FAN983329:FAN983331 FKJ983329:FKJ983331 FUF983329:FUF983331 GEB983329:GEB983331 GNX983329:GNX983331 GXT983329:GXT983331 HHP983329:HHP983331 HRL983329:HRL983331 IBH983329:IBH983331 ILD983329:ILD983331 IUZ983329:IUZ983331 JEV983329:JEV983331 JOR983329:JOR983331 JYN983329:JYN983331 KIJ983329:KIJ983331 KSF983329:KSF983331 LCB983329:LCB983331 LLX983329:LLX983331 LVT983329:LVT983331 MFP983329:MFP983331 MPL983329:MPL983331 MZH983329:MZH983331 NJD983329:NJD983331 NSZ983329:NSZ983331 OCV983329:OCV983331 OMR983329:OMR983331 OWN983329:OWN983331 PGJ983329:PGJ983331 PQF983329:PQF983331 QAB983329:QAB983331 QJX983329:QJX983331 QTT983329:QTT983331 RDP983329:RDP983331 RNL983329:RNL983331 RXH983329:RXH983331 SHD983329:SHD983331 SQZ983329:SQZ983331 TAV983329:TAV983331 TKR983329:TKR983331 TUN983329:TUN983331 UEJ983329:UEJ983331 UOF983329:UOF983331 UYB983329:UYB983331 VHX983329:VHX983331 VRT983329:VRT983331 WBP983329:WBP983331 WLL983329:WLL983331 WVH983329:WVH983331 B65834 IV65834 SR65834 ACN65834 AMJ65834 AWF65834 BGB65834 BPX65834 BZT65834 CJP65834 CTL65834 DDH65834 DND65834 DWZ65834 EGV65834 EQR65834 FAN65834 FKJ65834 FUF65834 GEB65834 GNX65834 GXT65834 HHP65834 HRL65834 IBH65834 ILD65834 IUZ65834 JEV65834 JOR65834 JYN65834 KIJ65834 KSF65834 LCB65834 LLX65834 LVT65834 MFP65834 MPL65834 MZH65834 NJD65834 NSZ65834 OCV65834 OMR65834 OWN65834 PGJ65834 PQF65834 QAB65834 QJX65834 QTT65834 RDP65834 RNL65834 RXH65834 SHD65834 SQZ65834 TAV65834 TKR65834 TUN65834 UEJ65834 UOF65834 UYB65834 VHX65834 VRT65834 WBP65834 WLL65834 WVH65834 B131370 IV131370 SR131370 ACN131370 AMJ131370 AWF131370 BGB131370 BPX131370 BZT131370 CJP131370 CTL131370 DDH131370 DND131370 DWZ131370 EGV131370 EQR131370 FAN131370 FKJ131370 FUF131370 GEB131370 GNX131370 GXT131370 HHP131370 HRL131370 IBH131370 ILD131370 IUZ131370 JEV131370 JOR131370 JYN131370 KIJ131370 KSF131370 LCB131370 LLX131370 LVT131370 MFP131370 MPL131370 MZH131370 NJD131370 NSZ131370 OCV131370 OMR131370 OWN131370 PGJ131370 PQF131370 QAB131370 QJX131370 QTT131370 RDP131370 RNL131370 RXH131370 SHD131370 SQZ131370 TAV131370 TKR131370 TUN131370 UEJ131370 UOF131370 UYB131370 VHX131370 VRT131370 WBP131370 WLL131370 WVH131370 B196906 IV196906 SR196906 ACN196906 AMJ196906 AWF196906 BGB196906 BPX196906 BZT196906 CJP196906 CTL196906 DDH196906 DND196906 DWZ196906 EGV196906 EQR196906 FAN196906 FKJ196906 FUF196906 GEB196906 GNX196906 GXT196906 HHP196906 HRL196906 IBH196906 ILD196906 IUZ196906 JEV196906 JOR196906 JYN196906 KIJ196906 KSF196906 LCB196906 LLX196906 LVT196906 MFP196906 MPL196906 MZH196906 NJD196906 NSZ196906 OCV196906 OMR196906 OWN196906 PGJ196906 PQF196906 QAB196906 QJX196906 QTT196906 RDP196906 RNL196906 RXH196906 SHD196906 SQZ196906 TAV196906 TKR196906 TUN196906 UEJ196906 UOF196906 UYB196906 VHX196906 VRT196906 WBP196906 WLL196906 WVH196906 B262442 IV262442 SR262442 ACN262442 AMJ262442 AWF262442 BGB262442 BPX262442 BZT262442 CJP262442 CTL262442 DDH262442 DND262442 DWZ262442 EGV262442 EQR262442 FAN262442 FKJ262442 FUF262442 GEB262442 GNX262442 GXT262442 HHP262442 HRL262442 IBH262442 ILD262442 IUZ262442 JEV262442 JOR262442 JYN262442 KIJ262442 KSF262442 LCB262442 LLX262442 LVT262442 MFP262442 MPL262442 MZH262442 NJD262442 NSZ262442 OCV262442 OMR262442 OWN262442 PGJ262442 PQF262442 QAB262442 QJX262442 QTT262442 RDP262442 RNL262442 RXH262442 SHD262442 SQZ262442 TAV262442 TKR262442 TUN262442 UEJ262442 UOF262442 UYB262442 VHX262442 VRT262442 WBP262442 WLL262442 WVH262442 B327978 IV327978 SR327978 ACN327978 AMJ327978 AWF327978 BGB327978 BPX327978 BZT327978 CJP327978 CTL327978 DDH327978 DND327978 DWZ327978 EGV327978 EQR327978 FAN327978 FKJ327978 FUF327978 GEB327978 GNX327978 GXT327978 HHP327978 HRL327978 IBH327978 ILD327978 IUZ327978 JEV327978 JOR327978 JYN327978 KIJ327978 KSF327978 LCB327978 LLX327978 LVT327978 MFP327978 MPL327978 MZH327978 NJD327978 NSZ327978 OCV327978 OMR327978 OWN327978 PGJ327978 PQF327978 QAB327978 QJX327978 QTT327978 RDP327978 RNL327978 RXH327978 SHD327978 SQZ327978 TAV327978 TKR327978 TUN327978 UEJ327978 UOF327978 UYB327978 VHX327978 VRT327978 WBP327978 WLL327978 WVH327978 B393514 IV393514 SR393514 ACN393514 AMJ393514 AWF393514 BGB393514 BPX393514 BZT393514 CJP393514 CTL393514 DDH393514 DND393514 DWZ393514 EGV393514 EQR393514 FAN393514 FKJ393514 FUF393514 GEB393514 GNX393514 GXT393514 HHP393514 HRL393514 IBH393514 ILD393514 IUZ393514 JEV393514 JOR393514 JYN393514 KIJ393514 KSF393514 LCB393514 LLX393514 LVT393514 MFP393514 MPL393514 MZH393514 NJD393514 NSZ393514 OCV393514 OMR393514 OWN393514 PGJ393514 PQF393514 QAB393514 QJX393514 QTT393514 RDP393514 RNL393514 RXH393514 SHD393514 SQZ393514 TAV393514 TKR393514 TUN393514 UEJ393514 UOF393514 UYB393514 VHX393514 VRT393514 WBP393514 WLL393514 WVH393514 B459050 IV459050 SR459050 ACN459050 AMJ459050 AWF459050 BGB459050 BPX459050 BZT459050 CJP459050 CTL459050 DDH459050 DND459050 DWZ459050 EGV459050 EQR459050 FAN459050 FKJ459050 FUF459050 GEB459050 GNX459050 GXT459050 HHP459050 HRL459050 IBH459050 ILD459050 IUZ459050 JEV459050 JOR459050 JYN459050 KIJ459050 KSF459050 LCB459050 LLX459050 LVT459050 MFP459050 MPL459050 MZH459050 NJD459050 NSZ459050 OCV459050 OMR459050 OWN459050 PGJ459050 PQF459050 QAB459050 QJX459050 QTT459050 RDP459050 RNL459050 RXH459050 SHD459050 SQZ459050 TAV459050 TKR459050 TUN459050 UEJ459050 UOF459050 UYB459050 VHX459050 VRT459050 WBP459050 WLL459050 WVH459050 B524586 IV524586 SR524586 ACN524586 AMJ524586 AWF524586 BGB524586 BPX524586 BZT524586 CJP524586 CTL524586 DDH524586 DND524586 DWZ524586 EGV524586 EQR524586 FAN524586 FKJ524586 FUF524586 GEB524586 GNX524586 GXT524586 HHP524586 HRL524586 IBH524586 ILD524586 IUZ524586 JEV524586 JOR524586 JYN524586 KIJ524586 KSF524586 LCB524586 LLX524586 LVT524586 MFP524586 MPL524586 MZH524586 NJD524586 NSZ524586 OCV524586 OMR524586 OWN524586 PGJ524586 PQF524586 QAB524586 QJX524586 QTT524586 RDP524586 RNL524586 RXH524586 SHD524586 SQZ524586 TAV524586 TKR524586 TUN524586 UEJ524586 UOF524586 UYB524586 VHX524586 VRT524586 WBP524586 WLL524586 WVH524586 B590122 IV590122 SR590122 ACN590122 AMJ590122 AWF590122 BGB590122 BPX590122 BZT590122 CJP590122 CTL590122 DDH590122 DND590122 DWZ590122 EGV590122 EQR590122 FAN590122 FKJ590122 FUF590122 GEB590122 GNX590122 GXT590122 HHP590122 HRL590122 IBH590122 ILD590122 IUZ590122 JEV590122 JOR590122 JYN590122 KIJ590122 KSF590122 LCB590122 LLX590122 LVT590122 MFP590122 MPL590122 MZH590122 NJD590122 NSZ590122 OCV590122 OMR590122 OWN590122 PGJ590122 PQF590122 QAB590122 QJX590122 QTT590122 RDP590122 RNL590122 RXH590122 SHD590122 SQZ590122 TAV590122 TKR590122 TUN590122 UEJ590122 UOF590122 UYB590122 VHX590122 VRT590122 WBP590122 WLL590122 WVH590122 B655658 IV655658 SR655658 ACN655658 AMJ655658 AWF655658 BGB655658 BPX655658 BZT655658 CJP655658 CTL655658 DDH655658 DND655658 DWZ655658 EGV655658 EQR655658 FAN655658 FKJ655658 FUF655658 GEB655658 GNX655658 GXT655658 HHP655658 HRL655658 IBH655658 ILD655658 IUZ655658 JEV655658 JOR655658 JYN655658 KIJ655658 KSF655658 LCB655658 LLX655658 LVT655658 MFP655658 MPL655658 MZH655658 NJD655658 NSZ655658 OCV655658 OMR655658 OWN655658 PGJ655658 PQF655658 QAB655658 QJX655658 QTT655658 RDP655658 RNL655658 RXH655658 SHD655658 SQZ655658 TAV655658 TKR655658 TUN655658 UEJ655658 UOF655658 UYB655658 VHX655658 VRT655658 WBP655658 WLL655658 WVH655658 B721194 IV721194 SR721194 ACN721194 AMJ721194 AWF721194 BGB721194 BPX721194 BZT721194 CJP721194 CTL721194 DDH721194 DND721194 DWZ721194 EGV721194 EQR721194 FAN721194 FKJ721194 FUF721194 GEB721194 GNX721194 GXT721194 HHP721194 HRL721194 IBH721194 ILD721194 IUZ721194 JEV721194 JOR721194 JYN721194 KIJ721194 KSF721194 LCB721194 LLX721194 LVT721194 MFP721194 MPL721194 MZH721194 NJD721194 NSZ721194 OCV721194 OMR721194 OWN721194 PGJ721194 PQF721194 QAB721194 QJX721194 QTT721194 RDP721194 RNL721194 RXH721194 SHD721194 SQZ721194 TAV721194 TKR721194 TUN721194 UEJ721194 UOF721194 UYB721194 VHX721194 VRT721194 WBP721194 WLL721194 WVH721194 B786730 IV786730 SR786730 ACN786730 AMJ786730 AWF786730 BGB786730 BPX786730 BZT786730 CJP786730 CTL786730 DDH786730 DND786730 DWZ786730 EGV786730 EQR786730 FAN786730 FKJ786730 FUF786730 GEB786730 GNX786730 GXT786730 HHP786730 HRL786730 IBH786730 ILD786730 IUZ786730 JEV786730 JOR786730 JYN786730 KIJ786730 KSF786730 LCB786730 LLX786730 LVT786730 MFP786730 MPL786730 MZH786730 NJD786730 NSZ786730 OCV786730 OMR786730 OWN786730 PGJ786730 PQF786730 QAB786730 QJX786730 QTT786730 RDP786730 RNL786730 RXH786730 SHD786730 SQZ786730 TAV786730 TKR786730 TUN786730 UEJ786730 UOF786730 UYB786730 VHX786730 VRT786730 WBP786730 WLL786730 WVH786730 B852266 IV852266 SR852266 ACN852266 AMJ852266 AWF852266 BGB852266 BPX852266 BZT852266 CJP852266 CTL852266 DDH852266 DND852266 DWZ852266 EGV852266 EQR852266 FAN852266 FKJ852266 FUF852266 GEB852266 GNX852266 GXT852266 HHP852266 HRL852266 IBH852266 ILD852266 IUZ852266 JEV852266 JOR852266 JYN852266 KIJ852266 KSF852266 LCB852266 LLX852266 LVT852266 MFP852266 MPL852266 MZH852266 NJD852266 NSZ852266 OCV852266 OMR852266 OWN852266 PGJ852266 PQF852266 QAB852266 QJX852266 QTT852266 RDP852266 RNL852266 RXH852266 SHD852266 SQZ852266 TAV852266 TKR852266 TUN852266 UEJ852266 UOF852266 UYB852266 VHX852266 VRT852266 WBP852266 WLL852266 WVH852266 B917802 IV917802 SR917802 ACN917802 AMJ917802 AWF917802 BGB917802 BPX917802 BZT917802 CJP917802 CTL917802 DDH917802 DND917802 DWZ917802 EGV917802 EQR917802 FAN917802 FKJ917802 FUF917802 GEB917802 GNX917802 GXT917802 HHP917802 HRL917802 IBH917802 ILD917802 IUZ917802 JEV917802 JOR917802 JYN917802 KIJ917802 KSF917802 LCB917802 LLX917802 LVT917802 MFP917802 MPL917802 MZH917802 NJD917802 NSZ917802 OCV917802 OMR917802 OWN917802 PGJ917802 PQF917802 QAB917802 QJX917802 QTT917802 RDP917802 RNL917802 RXH917802 SHD917802 SQZ917802 TAV917802 TKR917802 TUN917802 UEJ917802 UOF917802 UYB917802 VHX917802 VRT917802 WBP917802 WLL917802 WVH917802 B983338 IV983338 SR983338 ACN983338 AMJ983338 AWF983338 BGB983338 BPX983338 BZT983338 CJP983338 CTL983338 DDH983338 DND983338 DWZ983338 EGV983338 EQR983338 FAN983338 FKJ983338 FUF983338 GEB983338 GNX983338 GXT983338 HHP983338 HRL983338 IBH983338 ILD983338 IUZ983338 JEV983338 JOR983338 JYN983338 KIJ983338 KSF983338 LCB983338 LLX983338 LVT983338 MFP983338 MPL983338 MZH983338 NJD983338 NSZ983338 OCV983338 OMR983338 OWN983338 PGJ983338 PQF983338 QAB983338 QJX983338 QTT983338 RDP983338 RNL983338 RXH983338 SHD983338 SQZ983338 TAV983338 TKR983338 TUN983338 UEJ983338 UOF983338 UYB983338 VHX983338 VRT983338 WBP983338 WLL983338 WVH983338" xr:uid="{19BFDA18-76B0-4E12-B16B-F09E72018CD2}"/>
  </dataValidations>
  <pageMargins left="0.70866141732283472" right="0.70866141732283472" top="0.74803149606299213" bottom="0.74803149606299213" header="0.31496062992125984" footer="0.31496062992125984"/>
  <pageSetup scale="4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9458A-A556-48FE-9E19-D339A77790D9}">
  <sheetPr>
    <tabColor rgb="FFFFC000"/>
  </sheetPr>
  <dimension ref="A1:Q649"/>
  <sheetViews>
    <sheetView view="pageBreakPreview" topLeftCell="A88" zoomScale="106" zoomScaleNormal="100" zoomScaleSheetLayoutView="106" workbookViewId="0">
      <selection sqref="A1:C1"/>
    </sheetView>
  </sheetViews>
  <sheetFormatPr baseColWidth="10" defaultRowHeight="15" x14ac:dyDescent="0.25"/>
  <cols>
    <col min="1" max="1" width="18.7109375" customWidth="1"/>
    <col min="2" max="2" width="129.42578125" customWidth="1"/>
    <col min="3" max="3" width="16.7109375" bestFit="1" customWidth="1"/>
    <col min="4" max="4" width="25.28515625" customWidth="1"/>
    <col min="5" max="5" width="14" customWidth="1"/>
    <col min="6" max="6" width="7.28515625" customWidth="1"/>
  </cols>
  <sheetData>
    <row r="1" spans="1:7" x14ac:dyDescent="0.25">
      <c r="A1" s="1" t="s">
        <v>0</v>
      </c>
      <c r="B1" s="1"/>
      <c r="C1" s="1"/>
      <c r="D1" s="3" t="s">
        <v>1</v>
      </c>
      <c r="E1" s="4">
        <f>'[1]Notas a los Edos Financieros'!D1</f>
        <v>2022</v>
      </c>
    </row>
    <row r="2" spans="1:7" x14ac:dyDescent="0.25">
      <c r="A2" s="1" t="s">
        <v>2</v>
      </c>
      <c r="B2" s="1"/>
      <c r="C2" s="1"/>
      <c r="D2" s="3" t="s">
        <v>3</v>
      </c>
      <c r="E2" s="4" t="str">
        <f>'[1]Notas a los Edos Financieros'!D2</f>
        <v>Anual</v>
      </c>
    </row>
    <row r="3" spans="1:7" x14ac:dyDescent="0.25">
      <c r="A3" s="1" t="s">
        <v>4</v>
      </c>
      <c r="B3" s="1"/>
      <c r="C3" s="1"/>
      <c r="D3" s="3" t="s">
        <v>5</v>
      </c>
      <c r="E3" s="4">
        <f>'[1]Notas a los Edos Financieros'!D3</f>
        <v>4</v>
      </c>
    </row>
    <row r="4" spans="1:7" x14ac:dyDescent="0.25">
      <c r="A4" s="7" t="s">
        <v>6</v>
      </c>
      <c r="B4" s="18"/>
      <c r="C4" s="18"/>
      <c r="D4" s="18"/>
      <c r="E4" s="18"/>
      <c r="F4" s="18"/>
    </row>
    <row r="5" spans="1:7" x14ac:dyDescent="0.25">
      <c r="B5" s="18"/>
      <c r="C5" s="18"/>
      <c r="D5" s="18"/>
      <c r="E5" s="18"/>
      <c r="F5" s="18"/>
    </row>
    <row r="6" spans="1:7" s="6" customFormat="1" ht="12.75" x14ac:dyDescent="0.2">
      <c r="B6" s="59"/>
      <c r="C6" s="59"/>
      <c r="D6" s="59"/>
      <c r="E6" s="59"/>
      <c r="F6" s="13"/>
      <c r="G6" s="49"/>
    </row>
    <row r="7" spans="1:7" s="6" customFormat="1" ht="12.75" x14ac:dyDescent="0.2">
      <c r="A7" s="9" t="s">
        <v>157</v>
      </c>
      <c r="B7" s="9"/>
      <c r="F7" s="49"/>
      <c r="G7" s="49"/>
    </row>
    <row r="8" spans="1:7" s="6" customFormat="1" ht="12.75" x14ac:dyDescent="0.2">
      <c r="A8" s="61"/>
      <c r="B8" s="61"/>
      <c r="F8" s="49"/>
      <c r="G8" s="49"/>
    </row>
    <row r="9" spans="1:7" s="6" customFormat="1" ht="12.75" x14ac:dyDescent="0.2">
      <c r="A9" s="62" t="s">
        <v>158</v>
      </c>
      <c r="B9" s="63"/>
      <c r="C9" s="63"/>
      <c r="D9" s="63"/>
      <c r="E9" s="63"/>
      <c r="F9" s="13"/>
      <c r="G9" s="13"/>
    </row>
    <row r="10" spans="1:7" s="6" customFormat="1" ht="12.75" x14ac:dyDescent="0.2">
      <c r="A10" s="64" t="s">
        <v>10</v>
      </c>
      <c r="B10" s="64" t="s">
        <v>11</v>
      </c>
      <c r="C10" s="64" t="s">
        <v>12</v>
      </c>
      <c r="D10" s="64" t="s">
        <v>159</v>
      </c>
      <c r="E10" s="64"/>
      <c r="F10" s="49"/>
      <c r="G10" s="49"/>
    </row>
    <row r="11" spans="1:7" s="6" customFormat="1" ht="12.75" x14ac:dyDescent="0.2">
      <c r="A11" s="65">
        <v>4100</v>
      </c>
      <c r="B11" s="66" t="s">
        <v>160</v>
      </c>
      <c r="C11" s="67">
        <f>SUM(C12+C22+C28+C31+C37+C40+C49)</f>
        <v>88273799</v>
      </c>
      <c r="D11" s="68"/>
      <c r="E11" s="69"/>
      <c r="F11" s="49"/>
      <c r="G11" s="49"/>
    </row>
    <row r="12" spans="1:7" s="6" customFormat="1" ht="12.75" x14ac:dyDescent="0.2">
      <c r="A12" s="70">
        <v>4110</v>
      </c>
      <c r="B12" s="71" t="s">
        <v>161</v>
      </c>
      <c r="C12" s="72">
        <f>SUM(C13:C21)</f>
        <v>0</v>
      </c>
      <c r="D12" s="73"/>
      <c r="E12" s="74"/>
      <c r="F12" s="49"/>
      <c r="G12" s="49"/>
    </row>
    <row r="13" spans="1:7" s="6" customFormat="1" ht="12.75" x14ac:dyDescent="0.2">
      <c r="A13" s="70">
        <v>4111</v>
      </c>
      <c r="B13" s="71" t="s">
        <v>162</v>
      </c>
      <c r="C13" s="72">
        <v>0</v>
      </c>
      <c r="D13" s="73"/>
      <c r="E13" s="74"/>
      <c r="F13" s="49"/>
      <c r="G13" s="49"/>
    </row>
    <row r="14" spans="1:7" s="6" customFormat="1" ht="12.75" customHeight="1" x14ac:dyDescent="0.2">
      <c r="A14" s="70">
        <v>4112</v>
      </c>
      <c r="B14" s="71" t="s">
        <v>163</v>
      </c>
      <c r="C14" s="72">
        <v>0</v>
      </c>
      <c r="D14" s="73"/>
      <c r="E14" s="74"/>
      <c r="F14" s="49"/>
      <c r="G14" s="49"/>
    </row>
    <row r="15" spans="1:7" s="6" customFormat="1" ht="12.75" x14ac:dyDescent="0.2">
      <c r="A15" s="70">
        <v>4113</v>
      </c>
      <c r="B15" s="71" t="s">
        <v>164</v>
      </c>
      <c r="C15" s="72">
        <v>0</v>
      </c>
      <c r="D15" s="73"/>
      <c r="E15" s="74"/>
      <c r="F15" s="49"/>
      <c r="G15" s="49"/>
    </row>
    <row r="16" spans="1:7" s="6" customFormat="1" ht="12.75" x14ac:dyDescent="0.2">
      <c r="A16" s="70">
        <v>4114</v>
      </c>
      <c r="B16" s="71" t="s">
        <v>165</v>
      </c>
      <c r="C16" s="72">
        <v>0</v>
      </c>
      <c r="D16" s="73"/>
      <c r="E16" s="74"/>
      <c r="F16" s="49"/>
      <c r="G16" s="49"/>
    </row>
    <row r="17" spans="1:7" s="6" customFormat="1" ht="12.75" x14ac:dyDescent="0.2">
      <c r="A17" s="70">
        <v>4115</v>
      </c>
      <c r="B17" s="71" t="s">
        <v>166</v>
      </c>
      <c r="C17" s="72">
        <v>0</v>
      </c>
      <c r="D17" s="73"/>
      <c r="E17" s="74"/>
      <c r="F17" s="49"/>
      <c r="G17" s="49"/>
    </row>
    <row r="18" spans="1:7" s="6" customFormat="1" ht="12.75" x14ac:dyDescent="0.2">
      <c r="A18" s="70">
        <v>4116</v>
      </c>
      <c r="B18" s="71" t="s">
        <v>167</v>
      </c>
      <c r="C18" s="72">
        <v>0</v>
      </c>
      <c r="D18" s="73"/>
      <c r="E18" s="74"/>
      <c r="F18" s="49"/>
      <c r="G18" s="49"/>
    </row>
    <row r="19" spans="1:7" s="6" customFormat="1" ht="12.75" x14ac:dyDescent="0.2">
      <c r="A19" s="70">
        <v>4117</v>
      </c>
      <c r="B19" s="71" t="s">
        <v>168</v>
      </c>
      <c r="C19" s="72">
        <v>0</v>
      </c>
      <c r="D19" s="73"/>
      <c r="E19" s="74"/>
      <c r="F19" s="49"/>
      <c r="G19" s="49"/>
    </row>
    <row r="20" spans="1:7" s="6" customFormat="1" ht="12.75" x14ac:dyDescent="0.2">
      <c r="A20" s="70">
        <v>4118</v>
      </c>
      <c r="B20" s="75" t="s">
        <v>169</v>
      </c>
      <c r="C20" s="72">
        <v>0</v>
      </c>
      <c r="D20" s="73"/>
      <c r="E20" s="74"/>
      <c r="F20" s="49"/>
      <c r="G20" s="49"/>
    </row>
    <row r="21" spans="1:7" s="6" customFormat="1" ht="12.75" x14ac:dyDescent="0.2">
      <c r="A21" s="70">
        <v>4119</v>
      </c>
      <c r="B21" s="71" t="s">
        <v>170</v>
      </c>
      <c r="C21" s="72">
        <v>0</v>
      </c>
      <c r="D21" s="73"/>
      <c r="E21" s="74"/>
      <c r="F21" s="49"/>
      <c r="G21" s="49"/>
    </row>
    <row r="22" spans="1:7" s="6" customFormat="1" ht="12.75" x14ac:dyDescent="0.2">
      <c r="A22" s="70">
        <v>4120</v>
      </c>
      <c r="B22" s="71" t="s">
        <v>171</v>
      </c>
      <c r="C22" s="72">
        <f>SUM(C23:C27)</f>
        <v>0</v>
      </c>
      <c r="D22" s="73"/>
      <c r="E22" s="74"/>
      <c r="F22" s="49"/>
      <c r="G22" s="49"/>
    </row>
    <row r="23" spans="1:7" s="6" customFormat="1" ht="12.75" x14ac:dyDescent="0.2">
      <c r="A23" s="70">
        <v>4121</v>
      </c>
      <c r="B23" s="71" t="s">
        <v>172</v>
      </c>
      <c r="C23" s="72">
        <v>0</v>
      </c>
      <c r="D23" s="73"/>
      <c r="E23" s="74"/>
      <c r="F23" s="49"/>
      <c r="G23" s="49"/>
    </row>
    <row r="24" spans="1:7" s="6" customFormat="1" ht="12.75" x14ac:dyDescent="0.2">
      <c r="A24" s="70">
        <v>4122</v>
      </c>
      <c r="B24" s="71" t="s">
        <v>173</v>
      </c>
      <c r="C24" s="72">
        <v>0</v>
      </c>
      <c r="D24" s="73"/>
      <c r="E24" s="74"/>
      <c r="F24" s="49"/>
      <c r="G24" s="49"/>
    </row>
    <row r="25" spans="1:7" s="6" customFormat="1" ht="12.75" x14ac:dyDescent="0.2">
      <c r="A25" s="70">
        <v>4123</v>
      </c>
      <c r="B25" s="71" t="s">
        <v>174</v>
      </c>
      <c r="C25" s="72">
        <v>0</v>
      </c>
      <c r="D25" s="73"/>
      <c r="E25" s="74"/>
      <c r="F25" s="49"/>
      <c r="G25" s="49"/>
    </row>
    <row r="26" spans="1:7" s="6" customFormat="1" ht="12.75" x14ac:dyDescent="0.2">
      <c r="A26" s="70">
        <v>4124</v>
      </c>
      <c r="B26" s="71" t="s">
        <v>175</v>
      </c>
      <c r="C26" s="72">
        <v>0</v>
      </c>
      <c r="D26" s="73"/>
      <c r="E26" s="74"/>
      <c r="F26" s="49"/>
      <c r="G26" s="49"/>
    </row>
    <row r="27" spans="1:7" s="6" customFormat="1" ht="12.75" x14ac:dyDescent="0.2">
      <c r="A27" s="70">
        <v>4129</v>
      </c>
      <c r="B27" s="71" t="s">
        <v>176</v>
      </c>
      <c r="C27" s="72">
        <v>0</v>
      </c>
      <c r="D27" s="73"/>
      <c r="E27" s="74"/>
      <c r="F27" s="49"/>
      <c r="G27" s="49"/>
    </row>
    <row r="28" spans="1:7" s="6" customFormat="1" ht="12.75" x14ac:dyDescent="0.2">
      <c r="A28" s="70">
        <v>4130</v>
      </c>
      <c r="B28" s="71" t="s">
        <v>177</v>
      </c>
      <c r="C28" s="72">
        <f>SUM(C29:C30)</f>
        <v>0</v>
      </c>
      <c r="D28" s="73"/>
      <c r="E28" s="74"/>
      <c r="F28" s="49"/>
      <c r="G28" s="49"/>
    </row>
    <row r="29" spans="1:7" s="6" customFormat="1" ht="12.75" x14ac:dyDescent="0.2">
      <c r="A29" s="70">
        <v>4131</v>
      </c>
      <c r="B29" s="71" t="s">
        <v>178</v>
      </c>
      <c r="C29" s="72">
        <v>0</v>
      </c>
      <c r="D29" s="73"/>
      <c r="E29" s="74"/>
      <c r="F29" s="49"/>
      <c r="G29" s="49"/>
    </row>
    <row r="30" spans="1:7" s="6" customFormat="1" ht="25.5" x14ac:dyDescent="0.2">
      <c r="A30" s="70">
        <v>4132</v>
      </c>
      <c r="B30" s="75" t="s">
        <v>179</v>
      </c>
      <c r="C30" s="72">
        <v>0</v>
      </c>
      <c r="D30" s="73"/>
      <c r="E30" s="74"/>
      <c r="F30" s="49"/>
      <c r="G30" s="49"/>
    </row>
    <row r="31" spans="1:7" s="6" customFormat="1" ht="12.75" x14ac:dyDescent="0.2">
      <c r="A31" s="70">
        <v>4140</v>
      </c>
      <c r="B31" s="71" t="s">
        <v>180</v>
      </c>
      <c r="C31" s="72">
        <f>SUM(C32:C36)</f>
        <v>0</v>
      </c>
      <c r="D31" s="73"/>
      <c r="E31" s="74"/>
      <c r="F31" s="49"/>
      <c r="G31" s="49"/>
    </row>
    <row r="32" spans="1:7" s="6" customFormat="1" ht="12.75" x14ac:dyDescent="0.2">
      <c r="A32" s="70">
        <v>4141</v>
      </c>
      <c r="B32" s="71" t="s">
        <v>181</v>
      </c>
      <c r="C32" s="72">
        <v>0</v>
      </c>
      <c r="D32" s="73"/>
      <c r="E32" s="74"/>
      <c r="F32" s="49"/>
      <c r="G32" s="49"/>
    </row>
    <row r="33" spans="1:17" s="6" customFormat="1" ht="12.75" x14ac:dyDescent="0.2">
      <c r="A33" s="70">
        <v>4143</v>
      </c>
      <c r="B33" s="71" t="s">
        <v>182</v>
      </c>
      <c r="C33" s="72">
        <v>0</v>
      </c>
      <c r="D33" s="73"/>
      <c r="E33" s="74"/>
      <c r="F33" s="49"/>
      <c r="G33" s="49"/>
    </row>
    <row r="34" spans="1:17" s="6" customFormat="1" ht="12.75" x14ac:dyDescent="0.2">
      <c r="A34" s="70">
        <v>4144</v>
      </c>
      <c r="B34" s="71" t="s">
        <v>183</v>
      </c>
      <c r="C34" s="72">
        <v>0</v>
      </c>
      <c r="D34" s="73"/>
      <c r="E34" s="74"/>
      <c r="F34" s="49"/>
      <c r="G34" s="49"/>
    </row>
    <row r="35" spans="1:17" s="6" customFormat="1" ht="12.75" x14ac:dyDescent="0.2">
      <c r="A35" s="70">
        <v>4145</v>
      </c>
      <c r="B35" s="75" t="s">
        <v>184</v>
      </c>
      <c r="C35" s="72">
        <v>0</v>
      </c>
      <c r="D35" s="73"/>
      <c r="E35" s="74"/>
      <c r="F35" s="49"/>
      <c r="G35" s="49"/>
    </row>
    <row r="36" spans="1:17" s="6" customFormat="1" ht="12.75" x14ac:dyDescent="0.2">
      <c r="A36" s="70">
        <v>4149</v>
      </c>
      <c r="B36" s="71" t="s">
        <v>185</v>
      </c>
      <c r="C36" s="72">
        <v>0</v>
      </c>
      <c r="D36" s="73"/>
      <c r="E36" s="74"/>
      <c r="F36" s="49"/>
      <c r="G36" s="49"/>
    </row>
    <row r="37" spans="1:17" s="6" customFormat="1" ht="12.75" x14ac:dyDescent="0.2">
      <c r="A37" s="70">
        <v>4150</v>
      </c>
      <c r="B37" s="71" t="s">
        <v>186</v>
      </c>
      <c r="C37" s="72">
        <f>SUM(C38:C39)</f>
        <v>0</v>
      </c>
      <c r="D37" s="73"/>
      <c r="E37" s="74"/>
      <c r="F37" s="49"/>
      <c r="G37" s="49"/>
    </row>
    <row r="38" spans="1:17" s="6" customFormat="1" ht="12.75" x14ac:dyDescent="0.2">
      <c r="A38" s="70">
        <v>4151</v>
      </c>
      <c r="B38" s="71" t="s">
        <v>186</v>
      </c>
      <c r="C38" s="72">
        <v>0</v>
      </c>
      <c r="D38" s="73"/>
      <c r="E38" s="74"/>
      <c r="F38" s="49"/>
      <c r="G38" s="49"/>
    </row>
    <row r="39" spans="1:17" s="6" customFormat="1" ht="12.75" x14ac:dyDescent="0.2">
      <c r="A39" s="70">
        <v>4154</v>
      </c>
      <c r="B39" s="75" t="s">
        <v>187</v>
      </c>
      <c r="C39" s="72">
        <v>0</v>
      </c>
      <c r="D39" s="73"/>
      <c r="E39" s="74"/>
      <c r="F39" s="49"/>
      <c r="G39" s="49"/>
    </row>
    <row r="40" spans="1:17" s="6" customFormat="1" ht="25.5" customHeight="1" x14ac:dyDescent="0.2">
      <c r="A40" s="70">
        <v>4160</v>
      </c>
      <c r="B40" s="71" t="s">
        <v>188</v>
      </c>
      <c r="C40" s="72">
        <f>SUM(C41:C48)</f>
        <v>0</v>
      </c>
      <c r="D40" s="73"/>
      <c r="E40" s="74"/>
      <c r="F40" s="49"/>
      <c r="G40" s="49"/>
    </row>
    <row r="41" spans="1:17" s="6" customFormat="1" ht="12.75" x14ac:dyDescent="0.2">
      <c r="A41" s="70">
        <v>4161</v>
      </c>
      <c r="B41" s="71" t="s">
        <v>189</v>
      </c>
      <c r="C41" s="72">
        <v>0</v>
      </c>
      <c r="D41" s="73"/>
      <c r="E41" s="74"/>
      <c r="F41" s="49"/>
      <c r="G41" s="49"/>
    </row>
    <row r="42" spans="1:17" s="6" customFormat="1" ht="12.75" x14ac:dyDescent="0.2">
      <c r="A42" s="70">
        <v>4162</v>
      </c>
      <c r="B42" s="71" t="s">
        <v>190</v>
      </c>
      <c r="C42" s="72">
        <v>0</v>
      </c>
      <c r="D42" s="73"/>
      <c r="E42" s="74"/>
      <c r="F42" s="49"/>
      <c r="G42" s="49"/>
    </row>
    <row r="43" spans="1:17" s="6" customFormat="1" ht="12.75" x14ac:dyDescent="0.2">
      <c r="A43" s="70">
        <v>4163</v>
      </c>
      <c r="B43" s="71" t="s">
        <v>191</v>
      </c>
      <c r="C43" s="72">
        <v>0</v>
      </c>
      <c r="D43" s="73"/>
      <c r="E43" s="74"/>
      <c r="F43" s="49"/>
      <c r="G43" s="49"/>
    </row>
    <row r="44" spans="1:17" s="6" customFormat="1" ht="12.75" x14ac:dyDescent="0.2">
      <c r="A44" s="70">
        <v>4164</v>
      </c>
      <c r="B44" s="71" t="s">
        <v>192</v>
      </c>
      <c r="C44" s="72">
        <v>0</v>
      </c>
      <c r="D44" s="73"/>
      <c r="E44" s="74"/>
      <c r="F44" s="49"/>
      <c r="G44" s="49"/>
    </row>
    <row r="45" spans="1:17" s="6" customFormat="1" ht="12.75" x14ac:dyDescent="0.2">
      <c r="A45" s="70">
        <v>4165</v>
      </c>
      <c r="B45" s="71" t="s">
        <v>193</v>
      </c>
      <c r="C45" s="72">
        <v>0</v>
      </c>
      <c r="D45" s="73"/>
      <c r="E45" s="74"/>
      <c r="F45" s="49"/>
      <c r="G45" s="49"/>
    </row>
    <row r="46" spans="1:17" s="6" customFormat="1" ht="12.75" x14ac:dyDescent="0.2">
      <c r="A46" s="70">
        <v>4166</v>
      </c>
      <c r="B46" s="75" t="s">
        <v>194</v>
      </c>
      <c r="C46" s="72">
        <v>0</v>
      </c>
      <c r="D46" s="73"/>
      <c r="E46" s="74"/>
      <c r="F46" s="49"/>
      <c r="G46" s="49"/>
    </row>
    <row r="47" spans="1:17" s="6" customFormat="1" ht="12.75" x14ac:dyDescent="0.2">
      <c r="A47" s="70">
        <v>4168</v>
      </c>
      <c r="B47" s="71" t="s">
        <v>195</v>
      </c>
      <c r="C47" s="72">
        <v>0</v>
      </c>
      <c r="D47" s="73"/>
      <c r="E47" s="74"/>
      <c r="F47" s="49"/>
      <c r="G47" s="49"/>
    </row>
    <row r="48" spans="1:17" s="49" customFormat="1" ht="12.75" x14ac:dyDescent="0.2">
      <c r="A48" s="70">
        <v>4169</v>
      </c>
      <c r="B48" s="71" t="s">
        <v>196</v>
      </c>
      <c r="C48" s="72">
        <v>0</v>
      </c>
      <c r="D48" s="73"/>
      <c r="E48" s="74"/>
      <c r="H48" s="6"/>
      <c r="I48" s="6"/>
      <c r="J48" s="6"/>
      <c r="K48" s="6"/>
      <c r="L48" s="6"/>
      <c r="M48" s="6"/>
      <c r="N48" s="6"/>
      <c r="O48" s="6"/>
      <c r="P48" s="6"/>
      <c r="Q48" s="6"/>
    </row>
    <row r="49" spans="1:17" s="49" customFormat="1" ht="12.75" x14ac:dyDescent="0.2">
      <c r="A49" s="70">
        <v>4170</v>
      </c>
      <c r="B49" s="71" t="s">
        <v>197</v>
      </c>
      <c r="C49" s="72">
        <v>88273799</v>
      </c>
      <c r="D49" s="73"/>
      <c r="E49" s="74"/>
      <c r="H49" s="6"/>
      <c r="I49" s="6"/>
      <c r="J49" s="6"/>
      <c r="K49" s="6"/>
      <c r="L49" s="6"/>
      <c r="M49" s="6"/>
      <c r="N49" s="6"/>
      <c r="O49" s="6"/>
      <c r="P49" s="6"/>
      <c r="Q49" s="6"/>
    </row>
    <row r="50" spans="1:17" s="6" customFormat="1" ht="12.75" x14ac:dyDescent="0.2">
      <c r="A50" s="70">
        <v>4171</v>
      </c>
      <c r="B50" s="76" t="s">
        <v>198</v>
      </c>
      <c r="C50" s="72">
        <v>0</v>
      </c>
      <c r="D50" s="73"/>
      <c r="E50" s="74"/>
      <c r="F50" s="49"/>
      <c r="G50" s="49"/>
    </row>
    <row r="51" spans="1:17" s="6" customFormat="1" ht="12.75" x14ac:dyDescent="0.2">
      <c r="A51" s="70">
        <v>4172</v>
      </c>
      <c r="B51" s="71" t="s">
        <v>199</v>
      </c>
      <c r="C51" s="72">
        <v>0</v>
      </c>
      <c r="D51" s="73"/>
      <c r="E51" s="74"/>
      <c r="F51" s="49"/>
      <c r="G51" s="49"/>
    </row>
    <row r="52" spans="1:17" s="49" customFormat="1" ht="36.75" customHeight="1" x14ac:dyDescent="0.2">
      <c r="A52" s="70">
        <v>4173</v>
      </c>
      <c r="B52" s="75" t="s">
        <v>200</v>
      </c>
      <c r="C52" s="72">
        <v>88273799</v>
      </c>
      <c r="D52" s="73"/>
      <c r="E52" s="74"/>
      <c r="H52" s="6"/>
      <c r="I52" s="6"/>
      <c r="J52" s="6"/>
      <c r="K52" s="6"/>
      <c r="L52" s="6"/>
      <c r="M52" s="6"/>
      <c r="N52" s="6"/>
      <c r="O52" s="6"/>
      <c r="P52" s="6"/>
      <c r="Q52" s="6"/>
    </row>
    <row r="53" spans="1:17" s="49" customFormat="1" ht="34.5" customHeight="1" x14ac:dyDescent="0.2">
      <c r="A53" s="70">
        <v>4174</v>
      </c>
      <c r="B53" s="75" t="s">
        <v>201</v>
      </c>
      <c r="C53" s="72">
        <v>0</v>
      </c>
      <c r="D53" s="73"/>
      <c r="E53" s="74"/>
      <c r="H53" s="6"/>
      <c r="I53" s="6"/>
      <c r="J53" s="6"/>
      <c r="K53" s="6"/>
      <c r="L53" s="6"/>
      <c r="M53" s="6"/>
      <c r="N53" s="6"/>
      <c r="O53" s="6"/>
      <c r="P53" s="6"/>
      <c r="Q53" s="6"/>
    </row>
    <row r="54" spans="1:17" s="49" customFormat="1" ht="12.75" customHeight="1" x14ac:dyDescent="0.2">
      <c r="A54" s="70">
        <v>4175</v>
      </c>
      <c r="B54" s="75" t="s">
        <v>202</v>
      </c>
      <c r="C54" s="72">
        <v>0</v>
      </c>
      <c r="D54" s="73"/>
      <c r="E54" s="74"/>
      <c r="H54" s="6"/>
      <c r="I54" s="6"/>
      <c r="J54" s="6"/>
      <c r="K54" s="6"/>
      <c r="L54" s="6"/>
      <c r="M54" s="6"/>
      <c r="N54" s="6"/>
      <c r="O54" s="6"/>
      <c r="P54" s="6"/>
      <c r="Q54" s="6"/>
    </row>
    <row r="55" spans="1:17" s="49" customFormat="1" ht="12.75" customHeight="1" x14ac:dyDescent="0.2">
      <c r="A55" s="70">
        <v>4176</v>
      </c>
      <c r="B55" s="75" t="s">
        <v>203</v>
      </c>
      <c r="C55" s="72">
        <v>0</v>
      </c>
      <c r="D55" s="73"/>
      <c r="E55" s="74"/>
      <c r="H55" s="6"/>
      <c r="I55" s="6"/>
      <c r="J55" s="6"/>
      <c r="K55" s="6"/>
      <c r="L55" s="6"/>
      <c r="M55" s="6"/>
      <c r="N55" s="6"/>
      <c r="O55" s="6"/>
      <c r="P55" s="6"/>
      <c r="Q55" s="6"/>
    </row>
    <row r="56" spans="1:17" s="49" customFormat="1" ht="12.75" customHeight="1" x14ac:dyDescent="0.2">
      <c r="A56" s="70">
        <v>4177</v>
      </c>
      <c r="B56" s="75" t="s">
        <v>204</v>
      </c>
      <c r="C56" s="72">
        <v>0</v>
      </c>
      <c r="D56" s="73"/>
      <c r="E56" s="74"/>
      <c r="H56" s="6"/>
      <c r="I56" s="6"/>
      <c r="J56" s="6"/>
      <c r="K56" s="6"/>
      <c r="L56" s="6"/>
      <c r="M56" s="6"/>
      <c r="N56" s="6"/>
      <c r="O56" s="6"/>
      <c r="P56" s="6"/>
      <c r="Q56" s="6"/>
    </row>
    <row r="57" spans="1:17" s="49" customFormat="1" ht="12.75" customHeight="1" x14ac:dyDescent="0.2">
      <c r="A57" s="77">
        <v>4178</v>
      </c>
      <c r="B57" s="78" t="s">
        <v>205</v>
      </c>
      <c r="C57" s="79">
        <v>0</v>
      </c>
      <c r="D57" s="80"/>
      <c r="E57" s="81"/>
      <c r="H57" s="6"/>
      <c r="I57" s="6"/>
      <c r="J57" s="6"/>
      <c r="K57" s="6"/>
      <c r="L57" s="6"/>
      <c r="M57" s="6"/>
      <c r="N57" s="6"/>
      <c r="O57" s="6"/>
      <c r="P57" s="6"/>
      <c r="Q57" s="6"/>
    </row>
    <row r="58" spans="1:17" s="49" customFormat="1" ht="12.75" customHeight="1" x14ac:dyDescent="0.2">
      <c r="A58" s="82"/>
      <c r="B58" s="83"/>
      <c r="C58" s="84"/>
      <c r="D58" s="85"/>
      <c r="E58" s="86"/>
      <c r="H58" s="6"/>
      <c r="I58" s="6"/>
      <c r="J58" s="6"/>
      <c r="K58" s="6"/>
      <c r="L58" s="6"/>
      <c r="M58" s="6"/>
      <c r="N58" s="6"/>
      <c r="O58" s="6"/>
      <c r="P58" s="6"/>
      <c r="Q58" s="6"/>
    </row>
    <row r="59" spans="1:17" s="49" customFormat="1" ht="12.75" customHeight="1" x14ac:dyDescent="0.2">
      <c r="A59" s="87" t="s">
        <v>206</v>
      </c>
      <c r="B59" s="88"/>
      <c r="C59" s="88"/>
      <c r="D59" s="88"/>
      <c r="E59" s="88"/>
      <c r="H59" s="6"/>
      <c r="I59" s="6"/>
      <c r="J59" s="6"/>
      <c r="K59" s="6"/>
      <c r="L59" s="6"/>
      <c r="M59" s="6"/>
      <c r="N59" s="6"/>
      <c r="O59" s="6"/>
      <c r="P59" s="6"/>
      <c r="Q59" s="6"/>
    </row>
    <row r="60" spans="1:17" s="49" customFormat="1" ht="12.75" customHeight="1" x14ac:dyDescent="0.2">
      <c r="A60" s="64" t="s">
        <v>10</v>
      </c>
      <c r="B60" s="64" t="s">
        <v>11</v>
      </c>
      <c r="C60" s="64" t="s">
        <v>12</v>
      </c>
      <c r="D60" s="64" t="s">
        <v>159</v>
      </c>
      <c r="E60" s="64"/>
      <c r="H60" s="6"/>
      <c r="I60" s="6"/>
      <c r="J60" s="6"/>
      <c r="K60" s="6"/>
      <c r="L60" s="6"/>
      <c r="M60" s="6"/>
      <c r="N60" s="6"/>
      <c r="O60" s="6"/>
      <c r="P60" s="6"/>
      <c r="Q60" s="6"/>
    </row>
    <row r="61" spans="1:17" s="49" customFormat="1" ht="25.5" x14ac:dyDescent="0.2">
      <c r="A61" s="65">
        <v>4200</v>
      </c>
      <c r="B61" s="89" t="s">
        <v>207</v>
      </c>
      <c r="C61" s="67">
        <f>+C62+C68</f>
        <v>897601107.69000006</v>
      </c>
      <c r="D61" s="68"/>
      <c r="E61" s="69"/>
      <c r="H61" s="6"/>
      <c r="I61" s="6"/>
      <c r="J61" s="6"/>
      <c r="K61" s="6"/>
      <c r="L61" s="6"/>
      <c r="M61" s="6"/>
      <c r="N61" s="6"/>
      <c r="O61" s="6"/>
      <c r="P61" s="6"/>
      <c r="Q61" s="6"/>
    </row>
    <row r="62" spans="1:17" s="49" customFormat="1" ht="12.75" x14ac:dyDescent="0.2">
      <c r="A62" s="70">
        <v>4210</v>
      </c>
      <c r="B62" s="75" t="s">
        <v>208</v>
      </c>
      <c r="C62" s="72">
        <v>12687829.859999999</v>
      </c>
      <c r="D62" s="73"/>
      <c r="E62" s="74"/>
      <c r="H62" s="6"/>
      <c r="I62" s="6"/>
      <c r="J62" s="6"/>
      <c r="K62" s="6"/>
      <c r="L62" s="6"/>
      <c r="M62" s="6"/>
      <c r="N62" s="6"/>
      <c r="O62" s="6"/>
      <c r="P62" s="6"/>
      <c r="Q62" s="6"/>
    </row>
    <row r="63" spans="1:17" s="6" customFormat="1" ht="12.75" x14ac:dyDescent="0.2">
      <c r="A63" s="70">
        <v>4211</v>
      </c>
      <c r="B63" s="71" t="s">
        <v>209</v>
      </c>
      <c r="C63" s="72">
        <v>0</v>
      </c>
      <c r="D63" s="73"/>
      <c r="E63" s="74"/>
      <c r="F63" s="49"/>
      <c r="G63" s="49"/>
    </row>
    <row r="64" spans="1:17" s="6" customFormat="1" ht="12.75" x14ac:dyDescent="0.2">
      <c r="A64" s="70">
        <v>4212</v>
      </c>
      <c r="B64" s="71" t="s">
        <v>210</v>
      </c>
      <c r="C64" s="72">
        <v>12687829.859999999</v>
      </c>
      <c r="D64" s="73"/>
      <c r="E64" s="74"/>
      <c r="F64" s="49"/>
      <c r="G64" s="49"/>
    </row>
    <row r="65" spans="1:17" s="6" customFormat="1" ht="12.75" x14ac:dyDescent="0.2">
      <c r="A65" s="70">
        <v>4213</v>
      </c>
      <c r="B65" s="71" t="s">
        <v>211</v>
      </c>
      <c r="C65" s="72">
        <v>0</v>
      </c>
      <c r="D65" s="73"/>
      <c r="E65" s="74"/>
      <c r="F65" s="49"/>
      <c r="G65" s="49"/>
    </row>
    <row r="66" spans="1:17" s="49" customFormat="1" ht="12.75" x14ac:dyDescent="0.2">
      <c r="A66" s="70">
        <v>4214</v>
      </c>
      <c r="B66" s="71" t="s">
        <v>212</v>
      </c>
      <c r="C66" s="72">
        <v>0</v>
      </c>
      <c r="D66" s="73"/>
      <c r="E66" s="74"/>
      <c r="H66" s="6"/>
      <c r="I66" s="6"/>
      <c r="J66" s="6"/>
      <c r="K66" s="6"/>
      <c r="L66" s="6"/>
      <c r="M66" s="6"/>
      <c r="N66" s="6"/>
      <c r="O66" s="6"/>
      <c r="P66" s="6"/>
      <c r="Q66" s="6"/>
    </row>
    <row r="67" spans="1:17" s="6" customFormat="1" ht="12.75" x14ac:dyDescent="0.2">
      <c r="A67" s="70">
        <v>4215</v>
      </c>
      <c r="B67" s="71" t="s">
        <v>213</v>
      </c>
      <c r="C67" s="72">
        <v>0</v>
      </c>
      <c r="D67" s="73"/>
      <c r="E67" s="74"/>
      <c r="F67" s="49"/>
      <c r="G67" s="49"/>
    </row>
    <row r="68" spans="1:17" s="49" customFormat="1" ht="12.75" customHeight="1" x14ac:dyDescent="0.2">
      <c r="A68" s="70">
        <v>4220</v>
      </c>
      <c r="B68" s="71" t="s">
        <v>214</v>
      </c>
      <c r="C68" s="72">
        <v>884913277.83000004</v>
      </c>
      <c r="D68" s="73"/>
      <c r="E68" s="74"/>
      <c r="H68" s="6"/>
      <c r="I68" s="6"/>
      <c r="J68" s="6"/>
      <c r="K68" s="6"/>
      <c r="L68" s="6"/>
      <c r="M68" s="6"/>
      <c r="N68" s="6"/>
      <c r="O68" s="6"/>
      <c r="P68" s="6"/>
      <c r="Q68" s="6"/>
    </row>
    <row r="69" spans="1:17" s="49" customFormat="1" ht="12.75" x14ac:dyDescent="0.2">
      <c r="A69" s="70">
        <v>4221</v>
      </c>
      <c r="B69" s="71" t="s">
        <v>215</v>
      </c>
      <c r="C69" s="72">
        <v>884913277.83000004</v>
      </c>
      <c r="D69" s="73"/>
      <c r="E69" s="74"/>
      <c r="H69" s="6"/>
      <c r="I69" s="6"/>
      <c r="J69" s="6"/>
      <c r="K69" s="6"/>
      <c r="L69" s="6"/>
      <c r="M69" s="6"/>
      <c r="N69" s="6"/>
      <c r="O69" s="6"/>
      <c r="P69" s="6"/>
      <c r="Q69" s="6"/>
    </row>
    <row r="70" spans="1:17" s="49" customFormat="1" ht="12.75" x14ac:dyDescent="0.2">
      <c r="A70" s="70">
        <v>4223</v>
      </c>
      <c r="B70" s="71" t="s">
        <v>216</v>
      </c>
      <c r="C70" s="72">
        <v>0</v>
      </c>
      <c r="D70" s="73"/>
      <c r="E70" s="74"/>
      <c r="H70" s="6"/>
      <c r="I70" s="6"/>
      <c r="J70" s="6"/>
      <c r="K70" s="6"/>
      <c r="L70" s="6"/>
      <c r="M70" s="6"/>
      <c r="N70" s="6"/>
      <c r="O70" s="6"/>
      <c r="P70" s="6"/>
      <c r="Q70" s="6"/>
    </row>
    <row r="71" spans="1:17" s="49" customFormat="1" ht="12.75" x14ac:dyDescent="0.2">
      <c r="A71" s="70">
        <v>4225</v>
      </c>
      <c r="B71" s="71" t="s">
        <v>217</v>
      </c>
      <c r="C71" s="72">
        <v>0</v>
      </c>
      <c r="D71" s="73"/>
      <c r="E71" s="74"/>
      <c r="H71" s="6"/>
      <c r="I71" s="6"/>
      <c r="J71" s="6"/>
      <c r="K71" s="6"/>
      <c r="L71" s="6"/>
      <c r="M71" s="6"/>
      <c r="N71" s="6"/>
      <c r="O71" s="6"/>
      <c r="P71" s="6"/>
      <c r="Q71" s="6"/>
    </row>
    <row r="72" spans="1:17" s="49" customFormat="1" ht="12.75" x14ac:dyDescent="0.2">
      <c r="A72" s="77">
        <v>4227</v>
      </c>
      <c r="B72" s="78" t="s">
        <v>218</v>
      </c>
      <c r="C72" s="79">
        <v>0</v>
      </c>
      <c r="D72" s="80"/>
      <c r="E72" s="81"/>
      <c r="H72" s="6"/>
      <c r="I72" s="6"/>
      <c r="J72" s="6"/>
      <c r="K72" s="6"/>
      <c r="L72" s="6"/>
      <c r="M72" s="6"/>
      <c r="N72" s="6"/>
      <c r="O72" s="6"/>
      <c r="P72" s="6"/>
      <c r="Q72" s="6"/>
    </row>
    <row r="73" spans="1:17" s="49" customFormat="1" ht="12.75" x14ac:dyDescent="0.2">
      <c r="A73" s="86"/>
      <c r="B73" s="86"/>
      <c r="C73" s="86"/>
      <c r="D73" s="86"/>
      <c r="E73" s="86"/>
      <c r="H73" s="6"/>
      <c r="I73" s="6"/>
      <c r="J73" s="6"/>
      <c r="K73" s="6"/>
      <c r="L73" s="6"/>
      <c r="M73" s="6"/>
      <c r="N73" s="6"/>
      <c r="O73" s="6"/>
      <c r="P73" s="6"/>
      <c r="Q73" s="6"/>
    </row>
    <row r="74" spans="1:17" s="49" customFormat="1" ht="12.75" x14ac:dyDescent="0.2">
      <c r="A74" s="87" t="s">
        <v>219</v>
      </c>
      <c r="B74" s="88"/>
      <c r="C74" s="88"/>
      <c r="D74" s="88"/>
      <c r="E74" s="88"/>
      <c r="H74" s="6"/>
      <c r="I74" s="6"/>
      <c r="J74" s="6"/>
      <c r="K74" s="6"/>
      <c r="L74" s="6"/>
      <c r="M74" s="6"/>
      <c r="N74" s="6"/>
      <c r="O74" s="6"/>
      <c r="P74" s="6"/>
      <c r="Q74" s="6"/>
    </row>
    <row r="75" spans="1:17" s="49" customFormat="1" ht="12.75" x14ac:dyDescent="0.2">
      <c r="A75" s="64" t="s">
        <v>10</v>
      </c>
      <c r="B75" s="64" t="s">
        <v>11</v>
      </c>
      <c r="C75" s="64" t="s">
        <v>12</v>
      </c>
      <c r="D75" s="64" t="s">
        <v>134</v>
      </c>
      <c r="E75" s="64" t="s">
        <v>28</v>
      </c>
      <c r="H75" s="6"/>
      <c r="I75" s="6"/>
      <c r="J75" s="6"/>
      <c r="K75" s="6"/>
      <c r="L75" s="6"/>
      <c r="M75" s="6"/>
      <c r="N75" s="6"/>
      <c r="O75" s="6"/>
      <c r="P75" s="6"/>
      <c r="Q75" s="6"/>
    </row>
    <row r="76" spans="1:17" s="49" customFormat="1" ht="12.75" x14ac:dyDescent="0.2">
      <c r="A76" s="90">
        <v>4300</v>
      </c>
      <c r="B76" s="91" t="s">
        <v>220</v>
      </c>
      <c r="C76" s="67">
        <f>C77+C80+C86+C88+C90</f>
        <v>14361792.939999999</v>
      </c>
      <c r="D76" s="92"/>
      <c r="E76" s="92"/>
      <c r="H76" s="6"/>
      <c r="I76" s="6"/>
      <c r="J76" s="6"/>
      <c r="K76" s="6"/>
      <c r="L76" s="6"/>
      <c r="M76" s="6"/>
      <c r="N76" s="6"/>
      <c r="O76" s="6"/>
      <c r="P76" s="6"/>
      <c r="Q76" s="6"/>
    </row>
    <row r="77" spans="1:17" s="49" customFormat="1" ht="12.75" x14ac:dyDescent="0.2">
      <c r="A77" s="93">
        <v>4310</v>
      </c>
      <c r="B77" s="94" t="s">
        <v>221</v>
      </c>
      <c r="C77" s="72">
        <v>0</v>
      </c>
      <c r="D77" s="95"/>
      <c r="E77" s="95"/>
      <c r="H77" s="6"/>
      <c r="I77" s="6"/>
      <c r="J77" s="6"/>
      <c r="K77" s="6"/>
      <c r="L77" s="6"/>
      <c r="M77" s="6"/>
      <c r="N77" s="6"/>
      <c r="O77" s="6"/>
      <c r="P77" s="6"/>
      <c r="Q77" s="6"/>
    </row>
    <row r="78" spans="1:17" s="49" customFormat="1" ht="12.75" x14ac:dyDescent="0.2">
      <c r="A78" s="93">
        <v>4311</v>
      </c>
      <c r="B78" s="94" t="s">
        <v>222</v>
      </c>
      <c r="C78" s="72">
        <v>0</v>
      </c>
      <c r="D78" s="95"/>
      <c r="E78" s="95"/>
      <c r="H78" s="6"/>
      <c r="I78" s="6"/>
      <c r="J78" s="6"/>
      <c r="K78" s="6"/>
      <c r="L78" s="6"/>
      <c r="M78" s="6"/>
      <c r="N78" s="6"/>
      <c r="O78" s="6"/>
      <c r="P78" s="6"/>
      <c r="Q78" s="6"/>
    </row>
    <row r="79" spans="1:17" s="49" customFormat="1" ht="12.75" x14ac:dyDescent="0.2">
      <c r="A79" s="93">
        <v>4319</v>
      </c>
      <c r="B79" s="94" t="s">
        <v>223</v>
      </c>
      <c r="C79" s="72">
        <v>0</v>
      </c>
      <c r="D79" s="95"/>
      <c r="E79" s="95"/>
      <c r="H79" s="6"/>
      <c r="I79" s="6"/>
      <c r="J79" s="6"/>
      <c r="K79" s="6"/>
      <c r="L79" s="6"/>
      <c r="M79" s="6"/>
      <c r="N79" s="6"/>
      <c r="O79" s="6"/>
      <c r="P79" s="6"/>
      <c r="Q79" s="6"/>
    </row>
    <row r="80" spans="1:17" s="49" customFormat="1" ht="12.75" x14ac:dyDescent="0.2">
      <c r="A80" s="93">
        <v>4320</v>
      </c>
      <c r="B80" s="94" t="s">
        <v>224</v>
      </c>
      <c r="C80" s="72">
        <v>0</v>
      </c>
      <c r="D80" s="95"/>
      <c r="E80" s="95"/>
      <c r="H80" s="6"/>
      <c r="I80" s="6"/>
      <c r="J80" s="6"/>
      <c r="K80" s="6"/>
      <c r="L80" s="6"/>
      <c r="M80" s="6"/>
      <c r="N80" s="6"/>
      <c r="O80" s="6"/>
      <c r="P80" s="6"/>
      <c r="Q80" s="6"/>
    </row>
    <row r="81" spans="1:17" s="49" customFormat="1" ht="12.75" x14ac:dyDescent="0.2">
      <c r="A81" s="93">
        <v>4321</v>
      </c>
      <c r="B81" s="94" t="s">
        <v>225</v>
      </c>
      <c r="C81" s="72">
        <v>0</v>
      </c>
      <c r="D81" s="95"/>
      <c r="E81" s="95"/>
      <c r="H81" s="6"/>
      <c r="I81" s="6"/>
      <c r="J81" s="6"/>
      <c r="K81" s="6"/>
      <c r="L81" s="6"/>
      <c r="M81" s="6"/>
      <c r="N81" s="6"/>
      <c r="O81" s="6"/>
      <c r="P81" s="6"/>
      <c r="Q81" s="6"/>
    </row>
    <row r="82" spans="1:17" s="49" customFormat="1" ht="12.75" x14ac:dyDescent="0.2">
      <c r="A82" s="93">
        <v>4322</v>
      </c>
      <c r="B82" s="94" t="s">
        <v>226</v>
      </c>
      <c r="C82" s="72">
        <v>0</v>
      </c>
      <c r="D82" s="95"/>
      <c r="E82" s="95"/>
      <c r="H82" s="6"/>
      <c r="I82" s="6"/>
      <c r="J82" s="6"/>
      <c r="K82" s="6"/>
      <c r="L82" s="6"/>
      <c r="M82" s="6"/>
      <c r="N82" s="6"/>
      <c r="O82" s="6"/>
      <c r="P82" s="6"/>
      <c r="Q82" s="6"/>
    </row>
    <row r="83" spans="1:17" s="49" customFormat="1" ht="12.75" x14ac:dyDescent="0.2">
      <c r="A83" s="93">
        <v>4323</v>
      </c>
      <c r="B83" s="94" t="s">
        <v>227</v>
      </c>
      <c r="C83" s="72">
        <v>0</v>
      </c>
      <c r="D83" s="95"/>
      <c r="E83" s="95"/>
      <c r="H83" s="6"/>
      <c r="I83" s="6"/>
      <c r="J83" s="6"/>
      <c r="K83" s="6"/>
      <c r="L83" s="6"/>
      <c r="M83" s="6"/>
      <c r="N83" s="6"/>
      <c r="O83" s="6"/>
      <c r="P83" s="6"/>
      <c r="Q83" s="6"/>
    </row>
    <row r="84" spans="1:17" s="49" customFormat="1" ht="12.75" x14ac:dyDescent="0.2">
      <c r="A84" s="93">
        <v>4324</v>
      </c>
      <c r="B84" s="94" t="s">
        <v>228</v>
      </c>
      <c r="C84" s="72">
        <v>0</v>
      </c>
      <c r="D84" s="95"/>
      <c r="E84" s="95"/>
      <c r="H84" s="6"/>
      <c r="I84" s="6"/>
      <c r="J84" s="6"/>
      <c r="K84" s="6"/>
      <c r="L84" s="6"/>
      <c r="M84" s="6"/>
      <c r="N84" s="6"/>
      <c r="O84" s="6"/>
      <c r="P84" s="6"/>
      <c r="Q84" s="6"/>
    </row>
    <row r="85" spans="1:17" s="49" customFormat="1" ht="12.75" x14ac:dyDescent="0.2">
      <c r="A85" s="93">
        <v>4325</v>
      </c>
      <c r="B85" s="94" t="s">
        <v>229</v>
      </c>
      <c r="C85" s="72">
        <v>0</v>
      </c>
      <c r="D85" s="95"/>
      <c r="E85" s="95"/>
      <c r="H85" s="6"/>
      <c r="I85" s="6"/>
      <c r="J85" s="6"/>
      <c r="K85" s="6"/>
      <c r="L85" s="6"/>
      <c r="M85" s="6"/>
      <c r="N85" s="6"/>
      <c r="O85" s="6"/>
      <c r="P85" s="6"/>
      <c r="Q85" s="6"/>
    </row>
    <row r="86" spans="1:17" s="49" customFormat="1" ht="12.75" x14ac:dyDescent="0.2">
      <c r="A86" s="93">
        <v>4330</v>
      </c>
      <c r="B86" s="94" t="s">
        <v>230</v>
      </c>
      <c r="C86" s="72">
        <v>0</v>
      </c>
      <c r="D86" s="95"/>
      <c r="E86" s="95"/>
      <c r="H86" s="6"/>
      <c r="I86" s="6"/>
      <c r="J86" s="6"/>
      <c r="K86" s="6"/>
      <c r="L86" s="6"/>
      <c r="M86" s="6"/>
      <c r="N86" s="6"/>
      <c r="O86" s="6"/>
      <c r="P86" s="6"/>
      <c r="Q86" s="6"/>
    </row>
    <row r="87" spans="1:17" s="49" customFormat="1" ht="12.75" x14ac:dyDescent="0.2">
      <c r="A87" s="93">
        <v>4331</v>
      </c>
      <c r="B87" s="94" t="s">
        <v>230</v>
      </c>
      <c r="C87" s="72">
        <v>0</v>
      </c>
      <c r="D87" s="95"/>
      <c r="E87" s="95"/>
      <c r="H87" s="6"/>
      <c r="I87" s="6"/>
      <c r="J87" s="6"/>
      <c r="K87" s="6"/>
      <c r="L87" s="6"/>
      <c r="M87" s="6"/>
      <c r="N87" s="6"/>
      <c r="O87" s="6"/>
      <c r="P87" s="6"/>
      <c r="Q87" s="6"/>
    </row>
    <row r="88" spans="1:17" s="49" customFormat="1" ht="12.75" x14ac:dyDescent="0.2">
      <c r="A88" s="93">
        <v>4340</v>
      </c>
      <c r="B88" s="94" t="s">
        <v>231</v>
      </c>
      <c r="C88" s="72">
        <v>0</v>
      </c>
      <c r="D88" s="95"/>
      <c r="E88" s="95"/>
      <c r="H88" s="6"/>
      <c r="I88" s="6"/>
      <c r="J88" s="6"/>
      <c r="K88" s="6"/>
      <c r="L88" s="6"/>
      <c r="M88" s="6"/>
      <c r="N88" s="6"/>
      <c r="O88" s="6"/>
      <c r="P88" s="6"/>
      <c r="Q88" s="6"/>
    </row>
    <row r="89" spans="1:17" s="49" customFormat="1" ht="12.75" x14ac:dyDescent="0.2">
      <c r="A89" s="93">
        <v>4341</v>
      </c>
      <c r="B89" s="94" t="s">
        <v>231</v>
      </c>
      <c r="C89" s="72">
        <v>0</v>
      </c>
      <c r="D89" s="95"/>
      <c r="E89" s="95"/>
      <c r="H89" s="6"/>
      <c r="I89" s="6"/>
      <c r="J89" s="6"/>
      <c r="K89" s="6"/>
      <c r="L89" s="6"/>
      <c r="M89" s="6"/>
      <c r="N89" s="6"/>
      <c r="O89" s="6"/>
      <c r="P89" s="6"/>
      <c r="Q89" s="6"/>
    </row>
    <row r="90" spans="1:17" s="49" customFormat="1" ht="12.75" x14ac:dyDescent="0.2">
      <c r="A90" s="93">
        <v>4390</v>
      </c>
      <c r="B90" s="94" t="s">
        <v>232</v>
      </c>
      <c r="C90" s="72">
        <v>14361792.939999999</v>
      </c>
      <c r="D90" s="95"/>
      <c r="E90" s="95"/>
      <c r="H90" s="6"/>
      <c r="I90" s="6"/>
      <c r="J90" s="6"/>
      <c r="K90" s="6"/>
      <c r="L90" s="6"/>
      <c r="M90" s="6"/>
      <c r="N90" s="6"/>
      <c r="O90" s="6"/>
      <c r="P90" s="6"/>
      <c r="Q90" s="6"/>
    </row>
    <row r="91" spans="1:17" s="49" customFormat="1" ht="12.75" x14ac:dyDescent="0.2">
      <c r="A91" s="93">
        <v>4392</v>
      </c>
      <c r="B91" s="94" t="s">
        <v>233</v>
      </c>
      <c r="C91" s="72">
        <v>0</v>
      </c>
      <c r="D91" s="95"/>
      <c r="E91" s="95"/>
      <c r="H91" s="6"/>
      <c r="I91" s="6"/>
      <c r="J91" s="6"/>
      <c r="K91" s="6"/>
      <c r="L91" s="6"/>
      <c r="M91" s="6"/>
      <c r="N91" s="6"/>
      <c r="O91" s="6"/>
      <c r="P91" s="6"/>
      <c r="Q91" s="6"/>
    </row>
    <row r="92" spans="1:17" s="49" customFormat="1" ht="12.75" x14ac:dyDescent="0.2">
      <c r="A92" s="93">
        <v>4393</v>
      </c>
      <c r="B92" s="94" t="s">
        <v>234</v>
      </c>
      <c r="C92" s="72">
        <v>0</v>
      </c>
      <c r="D92" s="95"/>
      <c r="E92" s="95"/>
      <c r="H92" s="6"/>
      <c r="I92" s="6"/>
      <c r="J92" s="6"/>
      <c r="K92" s="6"/>
      <c r="L92" s="6"/>
      <c r="M92" s="6"/>
      <c r="N92" s="6"/>
      <c r="O92" s="6"/>
      <c r="P92" s="6"/>
      <c r="Q92" s="6"/>
    </row>
    <row r="93" spans="1:17" s="49" customFormat="1" ht="12.75" x14ac:dyDescent="0.2">
      <c r="A93" s="93">
        <v>4394</v>
      </c>
      <c r="B93" s="94" t="s">
        <v>235</v>
      </c>
      <c r="C93" s="72">
        <v>0</v>
      </c>
      <c r="D93" s="95"/>
      <c r="E93" s="95"/>
      <c r="H93" s="6"/>
      <c r="I93" s="6"/>
      <c r="J93" s="6"/>
      <c r="K93" s="6"/>
      <c r="L93" s="6"/>
      <c r="M93" s="6"/>
      <c r="N93" s="6"/>
      <c r="O93" s="6"/>
      <c r="P93" s="6"/>
      <c r="Q93" s="6"/>
    </row>
    <row r="94" spans="1:17" s="49" customFormat="1" ht="12.75" x14ac:dyDescent="0.2">
      <c r="A94" s="93">
        <v>4395</v>
      </c>
      <c r="B94" s="94" t="s">
        <v>236</v>
      </c>
      <c r="C94" s="72">
        <v>0</v>
      </c>
      <c r="D94" s="95"/>
      <c r="E94" s="95"/>
      <c r="H94" s="6"/>
      <c r="I94" s="6"/>
      <c r="J94" s="6"/>
      <c r="K94" s="6"/>
      <c r="L94" s="6"/>
      <c r="M94" s="6"/>
      <c r="N94" s="6"/>
      <c r="O94" s="6"/>
      <c r="P94" s="6"/>
      <c r="Q94" s="6"/>
    </row>
    <row r="95" spans="1:17" s="49" customFormat="1" ht="12.75" x14ac:dyDescent="0.2">
      <c r="A95" s="93">
        <v>4396</v>
      </c>
      <c r="B95" s="94" t="s">
        <v>237</v>
      </c>
      <c r="C95" s="72">
        <v>0</v>
      </c>
      <c r="D95" s="95"/>
      <c r="E95" s="95"/>
      <c r="H95" s="6"/>
      <c r="I95" s="6"/>
      <c r="J95" s="6"/>
      <c r="K95" s="6"/>
      <c r="L95" s="6"/>
      <c r="M95" s="6"/>
      <c r="N95" s="6"/>
      <c r="O95" s="6"/>
      <c r="P95" s="6"/>
      <c r="Q95" s="6"/>
    </row>
    <row r="96" spans="1:17" s="49" customFormat="1" ht="12.75" x14ac:dyDescent="0.2">
      <c r="A96" s="93">
        <v>4397</v>
      </c>
      <c r="B96" s="94" t="s">
        <v>238</v>
      </c>
      <c r="C96" s="72">
        <v>0</v>
      </c>
      <c r="D96" s="95"/>
      <c r="E96" s="95"/>
      <c r="H96" s="6"/>
      <c r="I96" s="6"/>
      <c r="J96" s="6"/>
      <c r="K96" s="6"/>
      <c r="L96" s="6"/>
      <c r="M96" s="6"/>
      <c r="N96" s="6"/>
      <c r="O96" s="6"/>
      <c r="P96" s="6"/>
      <c r="Q96" s="6"/>
    </row>
    <row r="97" spans="1:17" s="49" customFormat="1" ht="12.75" x14ac:dyDescent="0.2">
      <c r="A97" s="96">
        <v>4399</v>
      </c>
      <c r="B97" s="97" t="s">
        <v>232</v>
      </c>
      <c r="C97" s="79">
        <v>14361792.939999999</v>
      </c>
      <c r="D97" s="98"/>
      <c r="E97" s="98"/>
      <c r="H97" s="6"/>
      <c r="I97" s="6"/>
      <c r="J97" s="6"/>
      <c r="K97" s="6"/>
      <c r="L97" s="6"/>
      <c r="M97" s="6"/>
      <c r="N97" s="6"/>
      <c r="O97" s="6"/>
      <c r="P97" s="6"/>
      <c r="Q97" s="6"/>
    </row>
    <row r="98" spans="1:17" s="49" customFormat="1" ht="12.75" x14ac:dyDescent="0.2">
      <c r="A98" s="86"/>
      <c r="B98" s="86"/>
      <c r="C98" s="86"/>
      <c r="D98" s="86"/>
      <c r="E98" s="86"/>
      <c r="H98" s="6"/>
      <c r="I98" s="6"/>
      <c r="J98" s="6"/>
      <c r="K98" s="6"/>
      <c r="L98" s="6"/>
      <c r="M98" s="6"/>
      <c r="N98" s="6"/>
      <c r="O98" s="6"/>
      <c r="P98" s="6"/>
      <c r="Q98" s="6"/>
    </row>
    <row r="99" spans="1:17" s="49" customFormat="1" ht="12.75" x14ac:dyDescent="0.2">
      <c r="A99" s="87" t="s">
        <v>239</v>
      </c>
      <c r="B99" s="88"/>
      <c r="C99" s="88"/>
      <c r="D99" s="88"/>
      <c r="E99" s="88"/>
      <c r="H99" s="6"/>
      <c r="I99" s="6"/>
      <c r="J99" s="6"/>
      <c r="K99" s="6"/>
      <c r="L99" s="6"/>
      <c r="M99" s="6"/>
      <c r="N99" s="6"/>
      <c r="O99" s="6"/>
      <c r="P99" s="6"/>
      <c r="Q99" s="6"/>
    </row>
    <row r="100" spans="1:17" s="49" customFormat="1" ht="12.75" x14ac:dyDescent="0.2">
      <c r="A100" s="64" t="s">
        <v>10</v>
      </c>
      <c r="B100" s="64" t="s">
        <v>11</v>
      </c>
      <c r="C100" s="64" t="s">
        <v>12</v>
      </c>
      <c r="D100" s="64" t="s">
        <v>240</v>
      </c>
      <c r="E100" s="64" t="s">
        <v>28</v>
      </c>
      <c r="H100" s="6"/>
      <c r="I100" s="6"/>
      <c r="J100" s="6"/>
      <c r="K100" s="6"/>
      <c r="L100" s="6"/>
      <c r="M100" s="6"/>
      <c r="N100" s="6"/>
      <c r="O100" s="6"/>
      <c r="P100" s="6"/>
      <c r="Q100" s="6"/>
    </row>
    <row r="101" spans="1:17" s="49" customFormat="1" ht="12.75" x14ac:dyDescent="0.2">
      <c r="A101" s="90">
        <v>5000</v>
      </c>
      <c r="B101" s="91" t="s">
        <v>241</v>
      </c>
      <c r="C101" s="67">
        <v>989805923.07999992</v>
      </c>
      <c r="D101" s="99">
        <v>1</v>
      </c>
      <c r="E101" s="92"/>
      <c r="H101" s="6"/>
      <c r="I101" s="6"/>
      <c r="J101" s="6"/>
      <c r="K101" s="6"/>
      <c r="L101" s="6"/>
      <c r="M101" s="6"/>
      <c r="N101" s="6"/>
      <c r="O101" s="6"/>
      <c r="P101" s="6"/>
      <c r="Q101" s="6"/>
    </row>
    <row r="102" spans="1:17" s="49" customFormat="1" ht="12.75" x14ac:dyDescent="0.2">
      <c r="A102" s="93">
        <v>5100</v>
      </c>
      <c r="B102" s="94" t="s">
        <v>242</v>
      </c>
      <c r="C102" s="72">
        <v>928651214.05999994</v>
      </c>
      <c r="D102" s="100">
        <v>0.93821545457143396</v>
      </c>
      <c r="E102" s="95"/>
      <c r="H102" s="6"/>
      <c r="I102" s="6"/>
      <c r="J102" s="6"/>
      <c r="K102" s="6"/>
      <c r="L102" s="6"/>
      <c r="M102" s="6"/>
      <c r="N102" s="6"/>
      <c r="O102" s="6"/>
      <c r="P102" s="6"/>
      <c r="Q102" s="6"/>
    </row>
    <row r="103" spans="1:17" s="49" customFormat="1" ht="12.75" x14ac:dyDescent="0.2">
      <c r="A103" s="93">
        <v>5110</v>
      </c>
      <c r="B103" s="94" t="s">
        <v>243</v>
      </c>
      <c r="C103" s="72">
        <v>778043888.33999991</v>
      </c>
      <c r="D103" s="100">
        <v>0.78605701400426498</v>
      </c>
      <c r="E103" s="95"/>
      <c r="H103" s="6"/>
      <c r="I103" s="6"/>
      <c r="J103" s="6"/>
      <c r="K103" s="6"/>
      <c r="L103" s="6"/>
      <c r="M103" s="6"/>
      <c r="N103" s="6"/>
      <c r="O103" s="6"/>
      <c r="P103" s="6"/>
      <c r="Q103" s="6"/>
    </row>
    <row r="104" spans="1:17" s="49" customFormat="1" ht="12.75" x14ac:dyDescent="0.2">
      <c r="A104" s="93">
        <v>5111</v>
      </c>
      <c r="B104" s="94" t="s">
        <v>244</v>
      </c>
      <c r="C104" s="72">
        <v>2576277.19</v>
      </c>
      <c r="D104" s="100">
        <v>0.51603593605563536</v>
      </c>
      <c r="E104" s="95"/>
      <c r="H104" s="6"/>
      <c r="I104" s="6"/>
      <c r="J104" s="6"/>
      <c r="K104" s="6"/>
      <c r="L104" s="6"/>
      <c r="M104" s="6"/>
      <c r="N104" s="6"/>
      <c r="O104" s="6"/>
      <c r="P104" s="6"/>
      <c r="Q104" s="6"/>
    </row>
    <row r="105" spans="1:17" s="49" customFormat="1" ht="12.75" x14ac:dyDescent="0.2">
      <c r="A105" s="93">
        <v>5112</v>
      </c>
      <c r="B105" s="94" t="s">
        <v>245</v>
      </c>
      <c r="C105" s="72">
        <v>61679614.009999998</v>
      </c>
      <c r="D105" s="100">
        <v>2.6028104398318247E-3</v>
      </c>
      <c r="E105" s="95"/>
      <c r="H105" s="6"/>
      <c r="I105" s="6"/>
      <c r="J105" s="6"/>
      <c r="K105" s="6"/>
      <c r="L105" s="6"/>
      <c r="M105" s="6"/>
      <c r="N105" s="6"/>
      <c r="O105" s="6"/>
      <c r="P105" s="6"/>
      <c r="Q105" s="6"/>
    </row>
    <row r="106" spans="1:17" s="49" customFormat="1" ht="12.75" x14ac:dyDescent="0.2">
      <c r="A106" s="93">
        <v>5113</v>
      </c>
      <c r="B106" s="94" t="s">
        <v>246</v>
      </c>
      <c r="C106" s="72">
        <v>113082541.66</v>
      </c>
      <c r="D106" s="100">
        <v>6.2314856449909133E-2</v>
      </c>
      <c r="E106" s="95"/>
      <c r="H106" s="6"/>
      <c r="I106" s="6"/>
      <c r="J106" s="6"/>
      <c r="K106" s="6"/>
      <c r="L106" s="6"/>
      <c r="M106" s="6"/>
      <c r="N106" s="6"/>
      <c r="O106" s="6"/>
      <c r="P106" s="6"/>
      <c r="Q106" s="6"/>
    </row>
    <row r="107" spans="1:17" s="49" customFormat="1" ht="12.75" x14ac:dyDescent="0.2">
      <c r="A107" s="93">
        <v>5114</v>
      </c>
      <c r="B107" s="94" t="s">
        <v>247</v>
      </c>
      <c r="C107" s="72">
        <v>87944416.189999998</v>
      </c>
      <c r="D107" s="100">
        <v>0.11424718626467567</v>
      </c>
      <c r="E107" s="95"/>
      <c r="H107" s="6"/>
      <c r="I107" s="6"/>
      <c r="J107" s="6"/>
      <c r="K107" s="6"/>
      <c r="L107" s="6"/>
      <c r="M107" s="6"/>
      <c r="N107" s="6"/>
      <c r="O107" s="6"/>
      <c r="P107" s="6"/>
      <c r="Q107" s="6"/>
    </row>
    <row r="108" spans="1:17" s="49" customFormat="1" ht="12.75" x14ac:dyDescent="0.2">
      <c r="A108" s="93">
        <v>5115</v>
      </c>
      <c r="B108" s="94" t="s">
        <v>248</v>
      </c>
      <c r="C108" s="72">
        <v>1985613.26</v>
      </c>
      <c r="D108" s="100">
        <v>8.8850161571413427E-2</v>
      </c>
      <c r="E108" s="95"/>
      <c r="H108" s="6"/>
      <c r="I108" s="6"/>
      <c r="J108" s="6"/>
      <c r="K108" s="6"/>
      <c r="L108" s="6"/>
      <c r="M108" s="6"/>
      <c r="N108" s="6"/>
      <c r="O108" s="6"/>
      <c r="P108" s="6"/>
      <c r="Q108" s="6"/>
    </row>
    <row r="109" spans="1:17" s="49" customFormat="1" ht="12.75" x14ac:dyDescent="0.2">
      <c r="A109" s="93">
        <v>5116</v>
      </c>
      <c r="B109" s="94" t="s">
        <v>249</v>
      </c>
      <c r="C109" s="72">
        <v>16078995.330000002</v>
      </c>
      <c r="D109" s="100">
        <v>2.0060632227996023E-3</v>
      </c>
      <c r="E109" s="95"/>
      <c r="H109" s="6"/>
      <c r="I109" s="6"/>
      <c r="J109" s="6"/>
      <c r="K109" s="6"/>
      <c r="L109" s="6"/>
      <c r="M109" s="6"/>
      <c r="N109" s="6"/>
      <c r="O109" s="6"/>
      <c r="P109" s="6"/>
      <c r="Q109" s="6"/>
    </row>
    <row r="110" spans="1:17" s="49" customFormat="1" ht="12.75" x14ac:dyDescent="0.2">
      <c r="A110" s="93">
        <v>5120</v>
      </c>
      <c r="B110" s="94" t="s">
        <v>250</v>
      </c>
      <c r="C110" s="72">
        <v>3457673.84</v>
      </c>
      <c r="D110" s="100">
        <v>1.6244593970469134E-2</v>
      </c>
      <c r="E110" s="95"/>
      <c r="H110" s="6"/>
      <c r="I110" s="6"/>
      <c r="J110" s="6"/>
      <c r="K110" s="6"/>
      <c r="L110" s="6"/>
      <c r="M110" s="6"/>
      <c r="N110" s="6"/>
      <c r="O110" s="6"/>
      <c r="P110" s="6"/>
      <c r="Q110" s="6"/>
    </row>
    <row r="111" spans="1:17" s="49" customFormat="1" ht="12.75" x14ac:dyDescent="0.2">
      <c r="A111" s="93">
        <v>5121</v>
      </c>
      <c r="B111" s="94" t="s">
        <v>251</v>
      </c>
      <c r="C111" s="72">
        <v>3826402.74</v>
      </c>
      <c r="D111" s="100">
        <v>3.4932846524505365E-3</v>
      </c>
      <c r="E111" s="95"/>
      <c r="H111" s="6"/>
      <c r="I111" s="6"/>
      <c r="J111" s="6"/>
      <c r="K111" s="6"/>
      <c r="L111" s="6"/>
      <c r="M111" s="6"/>
      <c r="N111" s="6"/>
      <c r="O111" s="6"/>
      <c r="P111" s="6"/>
      <c r="Q111" s="6"/>
    </row>
    <row r="112" spans="1:17" s="49" customFormat="1" ht="12.75" x14ac:dyDescent="0.2">
      <c r="A112" s="93">
        <v>5122</v>
      </c>
      <c r="B112" s="94" t="s">
        <v>252</v>
      </c>
      <c r="C112" s="72">
        <v>217298.48</v>
      </c>
      <c r="D112" s="100">
        <v>3.8658111158734049E-3</v>
      </c>
      <c r="E112" s="95"/>
      <c r="H112" s="6"/>
      <c r="I112" s="6"/>
      <c r="J112" s="6"/>
      <c r="K112" s="6"/>
      <c r="L112" s="6"/>
      <c r="M112" s="6"/>
      <c r="N112" s="6"/>
      <c r="O112" s="6"/>
      <c r="P112" s="6"/>
      <c r="Q112" s="6"/>
    </row>
    <row r="113" spans="1:17" s="49" customFormat="1" ht="12.75" x14ac:dyDescent="0.2">
      <c r="A113" s="93">
        <v>5123</v>
      </c>
      <c r="B113" s="94" t="s">
        <v>253</v>
      </c>
      <c r="C113" s="72">
        <v>969974.13</v>
      </c>
      <c r="D113" s="100">
        <v>2.1953645147306024E-4</v>
      </c>
      <c r="E113" s="95"/>
      <c r="H113" s="6"/>
      <c r="I113" s="6"/>
      <c r="J113" s="6"/>
      <c r="K113" s="6"/>
      <c r="L113" s="6"/>
      <c r="M113" s="6"/>
      <c r="N113" s="6"/>
      <c r="O113" s="6"/>
      <c r="P113" s="6"/>
      <c r="Q113" s="6"/>
    </row>
    <row r="114" spans="1:17" s="49" customFormat="1" ht="12.75" x14ac:dyDescent="0.2">
      <c r="A114" s="93">
        <v>5124</v>
      </c>
      <c r="B114" s="94" t="s">
        <v>254</v>
      </c>
      <c r="C114" s="72">
        <v>401366.02</v>
      </c>
      <c r="D114" s="100">
        <v>9.7996395796633661E-4</v>
      </c>
      <c r="E114" s="95"/>
      <c r="H114" s="6"/>
      <c r="I114" s="6"/>
      <c r="J114" s="6"/>
      <c r="K114" s="6"/>
      <c r="L114" s="6"/>
      <c r="M114" s="6"/>
      <c r="N114" s="6"/>
      <c r="O114" s="6"/>
      <c r="P114" s="6"/>
      <c r="Q114" s="6"/>
    </row>
    <row r="115" spans="1:17" s="49" customFormat="1" ht="12.75" x14ac:dyDescent="0.2">
      <c r="A115" s="93">
        <v>5125</v>
      </c>
      <c r="B115" s="94" t="s">
        <v>255</v>
      </c>
      <c r="C115" s="72">
        <v>3248303.17</v>
      </c>
      <c r="D115" s="100">
        <v>4.0549971528869105E-4</v>
      </c>
      <c r="E115" s="95"/>
      <c r="H115" s="6"/>
      <c r="I115" s="6"/>
      <c r="J115" s="6"/>
      <c r="K115" s="6"/>
      <c r="L115" s="6"/>
      <c r="M115" s="6"/>
      <c r="N115" s="6"/>
      <c r="O115" s="6"/>
      <c r="P115" s="6"/>
      <c r="Q115" s="6"/>
    </row>
    <row r="116" spans="1:17" s="49" customFormat="1" ht="12.75" x14ac:dyDescent="0.2">
      <c r="A116" s="93">
        <v>5126</v>
      </c>
      <c r="B116" s="94" t="s">
        <v>256</v>
      </c>
      <c r="C116" s="72">
        <v>2045779.98</v>
      </c>
      <c r="D116" s="100">
        <v>3.2817576600190335E-3</v>
      </c>
      <c r="E116" s="95"/>
      <c r="H116" s="6"/>
      <c r="I116" s="6"/>
      <c r="J116" s="6"/>
      <c r="K116" s="6"/>
      <c r="L116" s="6"/>
      <c r="M116" s="6"/>
      <c r="N116" s="6"/>
      <c r="O116" s="6"/>
      <c r="P116" s="6"/>
      <c r="Q116" s="6"/>
    </row>
    <row r="117" spans="1:17" s="49" customFormat="1" ht="12.75" x14ac:dyDescent="0.2">
      <c r="A117" s="93">
        <v>5127</v>
      </c>
      <c r="B117" s="94" t="s">
        <v>257</v>
      </c>
      <c r="C117" s="72">
        <v>0</v>
      </c>
      <c r="D117" s="100">
        <v>2.0668496038436538E-3</v>
      </c>
      <c r="E117" s="95"/>
      <c r="H117" s="6"/>
      <c r="I117" s="6"/>
      <c r="J117" s="6"/>
      <c r="K117" s="6"/>
      <c r="L117" s="6"/>
      <c r="M117" s="6"/>
      <c r="N117" s="6"/>
      <c r="O117" s="6"/>
      <c r="P117" s="6"/>
      <c r="Q117" s="6"/>
    </row>
    <row r="118" spans="1:17" s="49" customFormat="1" ht="12.75" x14ac:dyDescent="0.2">
      <c r="A118" s="93">
        <v>5128</v>
      </c>
      <c r="B118" s="94" t="s">
        <v>258</v>
      </c>
      <c r="C118" s="72">
        <v>1912196.97</v>
      </c>
      <c r="D118" s="100">
        <v>0</v>
      </c>
      <c r="E118" s="95"/>
      <c r="H118" s="6"/>
      <c r="I118" s="6"/>
      <c r="J118" s="6"/>
      <c r="K118" s="6"/>
      <c r="L118" s="6"/>
      <c r="M118" s="6"/>
      <c r="N118" s="6"/>
      <c r="O118" s="6"/>
      <c r="P118" s="6"/>
      <c r="Q118" s="6"/>
    </row>
    <row r="119" spans="1:17" s="49" customFormat="1" ht="12.75" x14ac:dyDescent="0.2">
      <c r="A119" s="93">
        <v>5129</v>
      </c>
      <c r="B119" s="94" t="s">
        <v>259</v>
      </c>
      <c r="C119" s="72">
        <v>134528330.39000002</v>
      </c>
      <c r="D119" s="100">
        <v>1.9318908135544152E-3</v>
      </c>
      <c r="E119" s="95"/>
      <c r="H119" s="6"/>
      <c r="I119" s="6"/>
      <c r="J119" s="6"/>
      <c r="K119" s="6"/>
      <c r="L119" s="6"/>
      <c r="M119" s="6"/>
      <c r="N119" s="6"/>
      <c r="O119" s="6"/>
      <c r="P119" s="6"/>
      <c r="Q119" s="6"/>
    </row>
    <row r="120" spans="1:17" s="49" customFormat="1" ht="12.75" x14ac:dyDescent="0.2">
      <c r="A120" s="93">
        <v>5130</v>
      </c>
      <c r="B120" s="94" t="s">
        <v>260</v>
      </c>
      <c r="C120" s="72">
        <v>6614181.46</v>
      </c>
      <c r="D120" s="100">
        <v>0.13591384659669986</v>
      </c>
      <c r="E120" s="95"/>
      <c r="H120" s="6"/>
      <c r="I120" s="6"/>
      <c r="J120" s="6"/>
      <c r="K120" s="6"/>
      <c r="L120" s="6"/>
      <c r="M120" s="6"/>
      <c r="N120" s="6"/>
      <c r="O120" s="6"/>
      <c r="P120" s="6"/>
      <c r="Q120" s="6"/>
    </row>
    <row r="121" spans="1:17" s="49" customFormat="1" ht="12.75" x14ac:dyDescent="0.2">
      <c r="A121" s="93">
        <v>5131</v>
      </c>
      <c r="B121" s="94" t="s">
        <v>261</v>
      </c>
      <c r="C121" s="72">
        <v>10917306.289999999</v>
      </c>
      <c r="D121" s="100">
        <v>6.6823013540053509E-3</v>
      </c>
      <c r="E121" s="95"/>
      <c r="H121" s="6"/>
      <c r="I121" s="6"/>
      <c r="J121" s="6"/>
      <c r="K121" s="6"/>
      <c r="L121" s="6"/>
      <c r="M121" s="6"/>
      <c r="N121" s="6"/>
      <c r="O121" s="6"/>
      <c r="P121" s="6"/>
      <c r="Q121" s="6"/>
    </row>
    <row r="122" spans="1:17" s="49" customFormat="1" ht="12.75" x14ac:dyDescent="0.2">
      <c r="A122" s="93">
        <v>5132</v>
      </c>
      <c r="B122" s="94" t="s">
        <v>262</v>
      </c>
      <c r="C122" s="72">
        <v>30782736.920000002</v>
      </c>
      <c r="D122" s="100">
        <v>1.1029744352335644E-2</v>
      </c>
      <c r="E122" s="95"/>
      <c r="H122" s="6"/>
      <c r="I122" s="6"/>
      <c r="J122" s="6"/>
      <c r="K122" s="6"/>
      <c r="L122" s="6"/>
      <c r="M122" s="6"/>
      <c r="N122" s="6"/>
      <c r="O122" s="6"/>
      <c r="P122" s="6"/>
      <c r="Q122" s="6"/>
    </row>
    <row r="123" spans="1:17" s="49" customFormat="1" ht="12.75" x14ac:dyDescent="0.2">
      <c r="A123" s="93">
        <v>5133</v>
      </c>
      <c r="B123" s="94" t="s">
        <v>263</v>
      </c>
      <c r="C123" s="72">
        <v>3579360.53</v>
      </c>
      <c r="D123" s="100">
        <v>3.1099770371359983E-2</v>
      </c>
      <c r="E123" s="95"/>
      <c r="H123" s="6"/>
      <c r="I123" s="6"/>
      <c r="J123" s="6"/>
      <c r="K123" s="6"/>
      <c r="L123" s="6"/>
      <c r="M123" s="6"/>
      <c r="N123" s="6"/>
      <c r="O123" s="6"/>
      <c r="P123" s="6"/>
      <c r="Q123" s="6"/>
    </row>
    <row r="124" spans="1:17" s="49" customFormat="1" ht="12.75" x14ac:dyDescent="0.2">
      <c r="A124" s="93">
        <v>5134</v>
      </c>
      <c r="B124" s="94" t="s">
        <v>264</v>
      </c>
      <c r="C124" s="72">
        <v>56223187.100000001</v>
      </c>
      <c r="D124" s="100">
        <v>3.6162246017502385E-3</v>
      </c>
      <c r="E124" s="95"/>
      <c r="H124" s="6"/>
      <c r="I124" s="6"/>
      <c r="J124" s="6"/>
      <c r="K124" s="6"/>
      <c r="L124" s="6"/>
      <c r="M124" s="6"/>
      <c r="N124" s="6"/>
      <c r="O124" s="6"/>
      <c r="P124" s="6"/>
      <c r="Q124" s="6"/>
    </row>
    <row r="125" spans="1:17" s="49" customFormat="1" ht="12.75" x14ac:dyDescent="0.2">
      <c r="A125" s="93">
        <v>5135</v>
      </c>
      <c r="B125" s="94" t="s">
        <v>265</v>
      </c>
      <c r="C125" s="72">
        <v>2624181.7799999998</v>
      </c>
      <c r="D125" s="100">
        <v>5.6802233436883391E-2</v>
      </c>
      <c r="E125" s="95"/>
      <c r="H125" s="6"/>
      <c r="I125" s="6"/>
      <c r="J125" s="6"/>
      <c r="K125" s="6"/>
      <c r="L125" s="6"/>
      <c r="M125" s="6"/>
      <c r="N125" s="6"/>
      <c r="O125" s="6"/>
      <c r="P125" s="6"/>
      <c r="Q125" s="6"/>
    </row>
    <row r="126" spans="1:17" s="49" customFormat="1" ht="12.75" x14ac:dyDescent="0.2">
      <c r="A126" s="93">
        <v>5136</v>
      </c>
      <c r="B126" s="94" t="s">
        <v>266</v>
      </c>
      <c r="C126" s="72">
        <v>482976.53</v>
      </c>
      <c r="D126" s="100">
        <v>2.6512084023848615E-3</v>
      </c>
      <c r="E126" s="95"/>
      <c r="H126" s="6"/>
      <c r="I126" s="6"/>
      <c r="J126" s="6"/>
      <c r="K126" s="6"/>
      <c r="L126" s="6"/>
      <c r="M126" s="6"/>
      <c r="N126" s="6"/>
      <c r="O126" s="6"/>
      <c r="P126" s="6"/>
      <c r="Q126" s="6"/>
    </row>
    <row r="127" spans="1:17" s="49" customFormat="1" ht="12.75" x14ac:dyDescent="0.2">
      <c r="A127" s="93">
        <v>5137</v>
      </c>
      <c r="B127" s="94" t="s">
        <v>267</v>
      </c>
      <c r="C127" s="72">
        <v>3525755.31</v>
      </c>
      <c r="D127" s="100">
        <v>4.8795073734971375E-4</v>
      </c>
      <c r="E127" s="95"/>
      <c r="H127" s="6"/>
      <c r="I127" s="6"/>
      <c r="J127" s="6"/>
      <c r="K127" s="6"/>
      <c r="L127" s="6"/>
      <c r="M127" s="6"/>
      <c r="N127" s="6"/>
      <c r="O127" s="6"/>
      <c r="P127" s="6"/>
      <c r="Q127" s="6"/>
    </row>
    <row r="128" spans="1:17" s="49" customFormat="1" ht="12.75" x14ac:dyDescent="0.2">
      <c r="A128" s="93">
        <v>5138</v>
      </c>
      <c r="B128" s="94" t="s">
        <v>268</v>
      </c>
      <c r="C128" s="72">
        <v>19778644.469999999</v>
      </c>
      <c r="D128" s="100">
        <v>3.5620672980303382E-3</v>
      </c>
      <c r="E128" s="95"/>
      <c r="H128" s="6"/>
      <c r="I128" s="6"/>
      <c r="J128" s="6"/>
      <c r="K128" s="6"/>
      <c r="L128" s="6"/>
      <c r="M128" s="6"/>
      <c r="N128" s="6"/>
      <c r="O128" s="6"/>
      <c r="P128" s="6"/>
      <c r="Q128" s="6"/>
    </row>
    <row r="129" spans="1:17" s="49" customFormat="1" ht="12.75" x14ac:dyDescent="0.2">
      <c r="A129" s="93">
        <v>5139</v>
      </c>
      <c r="B129" s="94" t="s">
        <v>269</v>
      </c>
      <c r="C129" s="72">
        <v>4434200.2699999996</v>
      </c>
      <c r="D129" s="100">
        <v>1.9982346042600324E-2</v>
      </c>
      <c r="E129" s="95"/>
      <c r="H129" s="6"/>
      <c r="I129" s="6"/>
      <c r="J129" s="6"/>
      <c r="K129" s="6"/>
      <c r="L129" s="6"/>
      <c r="M129" s="6"/>
      <c r="N129" s="6"/>
      <c r="O129" s="6"/>
      <c r="P129" s="6"/>
      <c r="Q129" s="6"/>
    </row>
    <row r="130" spans="1:17" s="49" customFormat="1" ht="12.75" x14ac:dyDescent="0.2">
      <c r="A130" s="93">
        <v>5200</v>
      </c>
      <c r="B130" s="94" t="s">
        <v>270</v>
      </c>
      <c r="C130" s="72">
        <v>0</v>
      </c>
      <c r="D130" s="100">
        <v>4.4798683929896128E-3</v>
      </c>
      <c r="E130" s="95"/>
      <c r="H130" s="6"/>
      <c r="I130" s="6"/>
      <c r="J130" s="6"/>
      <c r="K130" s="6"/>
      <c r="L130" s="6"/>
      <c r="M130" s="6"/>
      <c r="N130" s="6"/>
      <c r="O130" s="6"/>
      <c r="P130" s="6"/>
      <c r="Q130" s="6"/>
    </row>
    <row r="131" spans="1:17" s="49" customFormat="1" ht="12.75" x14ac:dyDescent="0.2">
      <c r="A131" s="93">
        <v>5210</v>
      </c>
      <c r="B131" s="94" t="s">
        <v>271</v>
      </c>
      <c r="C131" s="72">
        <v>0</v>
      </c>
      <c r="D131" s="100">
        <v>0</v>
      </c>
      <c r="E131" s="95"/>
      <c r="H131" s="6"/>
      <c r="I131" s="6"/>
      <c r="J131" s="6"/>
      <c r="K131" s="6"/>
      <c r="L131" s="6"/>
      <c r="M131" s="6"/>
      <c r="N131" s="6"/>
      <c r="O131" s="6"/>
      <c r="P131" s="6"/>
      <c r="Q131" s="6"/>
    </row>
    <row r="132" spans="1:17" s="49" customFormat="1" ht="12.75" x14ac:dyDescent="0.2">
      <c r="A132" s="93">
        <v>5211</v>
      </c>
      <c r="B132" s="94" t="s">
        <v>272</v>
      </c>
      <c r="C132" s="72">
        <v>0</v>
      </c>
      <c r="D132" s="100">
        <v>0</v>
      </c>
      <c r="E132" s="95"/>
      <c r="H132" s="6"/>
      <c r="I132" s="6"/>
      <c r="J132" s="6"/>
      <c r="K132" s="6"/>
      <c r="L132" s="6"/>
      <c r="M132" s="6"/>
      <c r="N132" s="6"/>
      <c r="O132" s="6"/>
      <c r="P132" s="6"/>
      <c r="Q132" s="6"/>
    </row>
    <row r="133" spans="1:17" s="49" customFormat="1" ht="12.75" x14ac:dyDescent="0.2">
      <c r="A133" s="93">
        <v>5212</v>
      </c>
      <c r="B133" s="94" t="s">
        <v>273</v>
      </c>
      <c r="C133" s="72">
        <v>0</v>
      </c>
      <c r="D133" s="100">
        <v>0</v>
      </c>
      <c r="E133" s="95"/>
      <c r="H133" s="6"/>
      <c r="I133" s="6"/>
      <c r="J133" s="6"/>
      <c r="K133" s="6"/>
      <c r="L133" s="6"/>
      <c r="M133" s="6"/>
      <c r="N133" s="6"/>
      <c r="O133" s="6"/>
      <c r="P133" s="6"/>
      <c r="Q133" s="6"/>
    </row>
    <row r="134" spans="1:17" s="49" customFormat="1" ht="12.75" x14ac:dyDescent="0.2">
      <c r="A134" s="93">
        <v>5220</v>
      </c>
      <c r="B134" s="94" t="s">
        <v>274</v>
      </c>
      <c r="C134" s="72">
        <v>0</v>
      </c>
      <c r="D134" s="100">
        <v>0</v>
      </c>
      <c r="E134" s="95"/>
      <c r="H134" s="6"/>
      <c r="I134" s="6"/>
      <c r="J134" s="6"/>
      <c r="K134" s="6"/>
      <c r="L134" s="6"/>
      <c r="M134" s="6"/>
      <c r="N134" s="6"/>
      <c r="O134" s="6"/>
      <c r="P134" s="6"/>
      <c r="Q134" s="6"/>
    </row>
    <row r="135" spans="1:17" s="49" customFormat="1" ht="12.75" x14ac:dyDescent="0.2">
      <c r="A135" s="93">
        <v>5221</v>
      </c>
      <c r="B135" s="94" t="s">
        <v>275</v>
      </c>
      <c r="C135" s="72">
        <v>0</v>
      </c>
      <c r="D135" s="100">
        <v>0</v>
      </c>
      <c r="E135" s="95"/>
      <c r="H135" s="6"/>
      <c r="I135" s="6"/>
      <c r="J135" s="6"/>
      <c r="K135" s="6"/>
      <c r="L135" s="6"/>
      <c r="M135" s="6"/>
      <c r="N135" s="6"/>
      <c r="O135" s="6"/>
      <c r="P135" s="6"/>
      <c r="Q135" s="6"/>
    </row>
    <row r="136" spans="1:17" s="49" customFormat="1" ht="12.75" x14ac:dyDescent="0.2">
      <c r="A136" s="93">
        <v>5222</v>
      </c>
      <c r="B136" s="94" t="s">
        <v>276</v>
      </c>
      <c r="C136" s="72">
        <v>0</v>
      </c>
      <c r="D136" s="100">
        <v>0</v>
      </c>
      <c r="E136" s="95"/>
      <c r="H136" s="6"/>
      <c r="I136" s="6"/>
      <c r="J136" s="6"/>
      <c r="K136" s="6"/>
      <c r="L136" s="6"/>
      <c r="M136" s="6"/>
      <c r="N136" s="6"/>
      <c r="O136" s="6"/>
      <c r="P136" s="6"/>
      <c r="Q136" s="6"/>
    </row>
    <row r="137" spans="1:17" s="49" customFormat="1" ht="12.75" x14ac:dyDescent="0.2">
      <c r="A137" s="93">
        <v>5230</v>
      </c>
      <c r="B137" s="94" t="s">
        <v>216</v>
      </c>
      <c r="C137" s="72">
        <v>0</v>
      </c>
      <c r="D137" s="100">
        <v>0</v>
      </c>
      <c r="E137" s="95"/>
      <c r="H137" s="6"/>
      <c r="I137" s="6"/>
      <c r="J137" s="6"/>
      <c r="K137" s="6"/>
      <c r="L137" s="6"/>
      <c r="M137" s="6"/>
      <c r="N137" s="6"/>
      <c r="O137" s="6"/>
      <c r="P137" s="6"/>
      <c r="Q137" s="6"/>
    </row>
    <row r="138" spans="1:17" s="49" customFormat="1" ht="12.75" x14ac:dyDescent="0.2">
      <c r="A138" s="93">
        <v>5231</v>
      </c>
      <c r="B138" s="94" t="s">
        <v>277</v>
      </c>
      <c r="C138" s="72">
        <v>0</v>
      </c>
      <c r="D138" s="100">
        <v>0</v>
      </c>
      <c r="E138" s="95"/>
      <c r="H138" s="6"/>
      <c r="I138" s="6"/>
      <c r="J138" s="6"/>
      <c r="K138" s="6"/>
      <c r="L138" s="6"/>
      <c r="M138" s="6"/>
      <c r="N138" s="6"/>
      <c r="O138" s="6"/>
      <c r="P138" s="6"/>
      <c r="Q138" s="6"/>
    </row>
    <row r="139" spans="1:17" s="49" customFormat="1" ht="12.75" x14ac:dyDescent="0.2">
      <c r="A139" s="93">
        <v>5232</v>
      </c>
      <c r="B139" s="94" t="s">
        <v>278</v>
      </c>
      <c r="C139" s="72">
        <v>4434200.2699999996</v>
      </c>
      <c r="D139" s="100">
        <v>0</v>
      </c>
      <c r="E139" s="95"/>
      <c r="H139" s="6"/>
      <c r="I139" s="6"/>
      <c r="J139" s="6"/>
      <c r="K139" s="6"/>
      <c r="L139" s="6"/>
      <c r="M139" s="6"/>
      <c r="N139" s="6"/>
      <c r="O139" s="6"/>
      <c r="P139" s="6"/>
      <c r="Q139" s="6"/>
    </row>
    <row r="140" spans="1:17" s="49" customFormat="1" ht="12.75" x14ac:dyDescent="0.2">
      <c r="A140" s="93">
        <v>5240</v>
      </c>
      <c r="B140" s="94" t="s">
        <v>279</v>
      </c>
      <c r="C140" s="72">
        <v>4434200.2699999996</v>
      </c>
      <c r="D140" s="100">
        <v>4.4798683929896128E-3</v>
      </c>
      <c r="E140" s="95"/>
      <c r="H140" s="6"/>
      <c r="I140" s="6"/>
      <c r="J140" s="6"/>
      <c r="K140" s="6"/>
      <c r="L140" s="6"/>
      <c r="M140" s="6"/>
      <c r="N140" s="6"/>
      <c r="O140" s="6"/>
      <c r="P140" s="6"/>
      <c r="Q140" s="6"/>
    </row>
    <row r="141" spans="1:17" s="49" customFormat="1" ht="12.75" x14ac:dyDescent="0.2">
      <c r="A141" s="93">
        <v>5241</v>
      </c>
      <c r="B141" s="94" t="s">
        <v>280</v>
      </c>
      <c r="C141" s="72">
        <v>0</v>
      </c>
      <c r="D141" s="100">
        <v>4.4798683929896128E-3</v>
      </c>
      <c r="E141" s="95"/>
      <c r="H141" s="6"/>
      <c r="I141" s="6"/>
      <c r="J141" s="6"/>
      <c r="K141" s="6"/>
      <c r="L141" s="6"/>
      <c r="M141" s="6"/>
      <c r="N141" s="6"/>
      <c r="O141" s="6"/>
      <c r="P141" s="6"/>
      <c r="Q141" s="6"/>
    </row>
    <row r="142" spans="1:17" s="49" customFormat="1" ht="12.75" x14ac:dyDescent="0.2">
      <c r="A142" s="93">
        <v>5242</v>
      </c>
      <c r="B142" s="94" t="s">
        <v>281</v>
      </c>
      <c r="C142" s="72">
        <v>0</v>
      </c>
      <c r="D142" s="100">
        <v>0</v>
      </c>
      <c r="E142" s="95"/>
      <c r="H142" s="6"/>
      <c r="I142" s="6"/>
      <c r="J142" s="6"/>
      <c r="K142" s="6"/>
      <c r="L142" s="6"/>
      <c r="M142" s="6"/>
      <c r="N142" s="6"/>
      <c r="O142" s="6"/>
      <c r="P142" s="6"/>
      <c r="Q142" s="6"/>
    </row>
    <row r="143" spans="1:17" s="49" customFormat="1" ht="12.75" x14ac:dyDescent="0.2">
      <c r="A143" s="93">
        <v>5243</v>
      </c>
      <c r="B143" s="94" t="s">
        <v>282</v>
      </c>
      <c r="C143" s="72">
        <v>0</v>
      </c>
      <c r="D143" s="100">
        <v>0</v>
      </c>
      <c r="E143" s="95"/>
      <c r="H143" s="6"/>
      <c r="I143" s="6"/>
      <c r="J143" s="6"/>
      <c r="K143" s="6"/>
      <c r="L143" s="6"/>
      <c r="M143" s="6"/>
      <c r="N143" s="6"/>
      <c r="O143" s="6"/>
      <c r="P143" s="6"/>
      <c r="Q143" s="6"/>
    </row>
    <row r="144" spans="1:17" s="49" customFormat="1" ht="12.75" x14ac:dyDescent="0.2">
      <c r="A144" s="93">
        <v>5244</v>
      </c>
      <c r="B144" s="94" t="s">
        <v>283</v>
      </c>
      <c r="C144" s="72">
        <v>0</v>
      </c>
      <c r="D144" s="100">
        <v>0</v>
      </c>
      <c r="E144" s="95"/>
      <c r="H144" s="6"/>
      <c r="I144" s="6"/>
      <c r="J144" s="6"/>
      <c r="K144" s="6"/>
      <c r="L144" s="6"/>
      <c r="M144" s="6"/>
      <c r="N144" s="6"/>
      <c r="O144" s="6"/>
      <c r="P144" s="6"/>
      <c r="Q144" s="6"/>
    </row>
    <row r="145" spans="1:17" s="49" customFormat="1" ht="12.75" x14ac:dyDescent="0.2">
      <c r="A145" s="93">
        <v>5250</v>
      </c>
      <c r="B145" s="94" t="s">
        <v>217</v>
      </c>
      <c r="C145" s="72">
        <v>0</v>
      </c>
      <c r="D145" s="100">
        <v>0</v>
      </c>
      <c r="E145" s="95"/>
      <c r="H145" s="6"/>
      <c r="I145" s="6"/>
      <c r="J145" s="6"/>
      <c r="K145" s="6"/>
      <c r="L145" s="6"/>
      <c r="M145" s="6"/>
      <c r="N145" s="6"/>
      <c r="O145" s="6"/>
      <c r="P145" s="6"/>
      <c r="Q145" s="6"/>
    </row>
    <row r="146" spans="1:17" s="49" customFormat="1" ht="12.75" x14ac:dyDescent="0.2">
      <c r="A146" s="93">
        <v>5251</v>
      </c>
      <c r="B146" s="94" t="s">
        <v>284</v>
      </c>
      <c r="C146" s="72">
        <v>0</v>
      </c>
      <c r="D146" s="100">
        <v>0</v>
      </c>
      <c r="E146" s="95"/>
      <c r="H146" s="6"/>
      <c r="I146" s="6"/>
      <c r="J146" s="6"/>
      <c r="K146" s="6"/>
      <c r="L146" s="6"/>
      <c r="M146" s="6"/>
      <c r="N146" s="6"/>
      <c r="O146" s="6"/>
      <c r="P146" s="6"/>
      <c r="Q146" s="6"/>
    </row>
    <row r="147" spans="1:17" s="49" customFormat="1" ht="12.75" x14ac:dyDescent="0.2">
      <c r="A147" s="93">
        <v>5252</v>
      </c>
      <c r="B147" s="94" t="s">
        <v>285</v>
      </c>
      <c r="C147" s="72">
        <v>0</v>
      </c>
      <c r="D147" s="100">
        <v>0</v>
      </c>
      <c r="E147" s="95"/>
      <c r="H147" s="6"/>
      <c r="I147" s="6"/>
      <c r="J147" s="6"/>
      <c r="K147" s="6"/>
      <c r="L147" s="6"/>
      <c r="M147" s="6"/>
      <c r="N147" s="6"/>
      <c r="O147" s="6"/>
      <c r="P147" s="6"/>
      <c r="Q147" s="6"/>
    </row>
    <row r="148" spans="1:17" s="49" customFormat="1" ht="12.75" x14ac:dyDescent="0.2">
      <c r="A148" s="93">
        <v>5259</v>
      </c>
      <c r="B148" s="94" t="s">
        <v>286</v>
      </c>
      <c r="C148" s="72">
        <v>0</v>
      </c>
      <c r="D148" s="100">
        <v>0</v>
      </c>
      <c r="E148" s="95"/>
      <c r="H148" s="6"/>
      <c r="I148" s="6"/>
      <c r="J148" s="6"/>
      <c r="K148" s="6"/>
      <c r="L148" s="6"/>
      <c r="M148" s="6"/>
      <c r="N148" s="6"/>
      <c r="O148" s="6"/>
      <c r="P148" s="6"/>
      <c r="Q148" s="6"/>
    </row>
    <row r="149" spans="1:17" s="49" customFormat="1" ht="12.75" x14ac:dyDescent="0.2">
      <c r="A149" s="93">
        <v>5260</v>
      </c>
      <c r="B149" s="94" t="s">
        <v>287</v>
      </c>
      <c r="C149" s="72">
        <v>0</v>
      </c>
      <c r="D149" s="100">
        <v>0</v>
      </c>
      <c r="E149" s="95"/>
      <c r="H149" s="6"/>
      <c r="I149" s="6"/>
      <c r="J149" s="6"/>
      <c r="K149" s="6"/>
      <c r="L149" s="6"/>
      <c r="M149" s="6"/>
      <c r="N149" s="6"/>
      <c r="O149" s="6"/>
      <c r="P149" s="6"/>
      <c r="Q149" s="6"/>
    </row>
    <row r="150" spans="1:17" s="49" customFormat="1" ht="12.75" x14ac:dyDescent="0.2">
      <c r="A150" s="93">
        <v>5261</v>
      </c>
      <c r="B150" s="94" t="s">
        <v>288</v>
      </c>
      <c r="C150" s="72">
        <v>0</v>
      </c>
      <c r="D150" s="100">
        <v>0</v>
      </c>
      <c r="E150" s="95"/>
      <c r="H150" s="6"/>
      <c r="I150" s="6"/>
      <c r="J150" s="6"/>
      <c r="K150" s="6"/>
      <c r="L150" s="6"/>
      <c r="M150" s="6"/>
      <c r="N150" s="6"/>
      <c r="O150" s="6"/>
      <c r="P150" s="6"/>
      <c r="Q150" s="6"/>
    </row>
    <row r="151" spans="1:17" s="49" customFormat="1" ht="12.75" x14ac:dyDescent="0.2">
      <c r="A151" s="93">
        <v>5262</v>
      </c>
      <c r="B151" s="94" t="s">
        <v>289</v>
      </c>
      <c r="C151" s="72">
        <v>0</v>
      </c>
      <c r="D151" s="100">
        <v>0</v>
      </c>
      <c r="E151" s="95"/>
      <c r="H151" s="6"/>
      <c r="I151" s="6"/>
      <c r="J151" s="6"/>
      <c r="K151" s="6"/>
      <c r="L151" s="6"/>
      <c r="M151" s="6"/>
      <c r="N151" s="6"/>
      <c r="O151" s="6"/>
      <c r="P151" s="6"/>
      <c r="Q151" s="6"/>
    </row>
    <row r="152" spans="1:17" s="49" customFormat="1" ht="12.75" x14ac:dyDescent="0.2">
      <c r="A152" s="93">
        <v>5270</v>
      </c>
      <c r="B152" s="94" t="s">
        <v>290</v>
      </c>
      <c r="C152" s="72">
        <v>0</v>
      </c>
      <c r="D152" s="100">
        <v>0</v>
      </c>
      <c r="E152" s="95"/>
      <c r="H152" s="6"/>
      <c r="I152" s="6"/>
      <c r="J152" s="6"/>
      <c r="K152" s="6"/>
      <c r="L152" s="6"/>
      <c r="M152" s="6"/>
      <c r="N152" s="6"/>
      <c r="O152" s="6"/>
      <c r="P152" s="6"/>
      <c r="Q152" s="6"/>
    </row>
    <row r="153" spans="1:17" s="49" customFormat="1" ht="12.75" x14ac:dyDescent="0.2">
      <c r="A153" s="93">
        <v>5271</v>
      </c>
      <c r="B153" s="94" t="s">
        <v>291</v>
      </c>
      <c r="C153" s="72">
        <v>0</v>
      </c>
      <c r="D153" s="100">
        <v>0</v>
      </c>
      <c r="E153" s="95"/>
      <c r="H153" s="6"/>
      <c r="I153" s="6"/>
      <c r="J153" s="6"/>
      <c r="K153" s="6"/>
      <c r="L153" s="6"/>
      <c r="M153" s="6"/>
      <c r="N153" s="6"/>
      <c r="O153" s="6"/>
      <c r="P153" s="6"/>
      <c r="Q153" s="6"/>
    </row>
    <row r="154" spans="1:17" s="49" customFormat="1" ht="12.75" x14ac:dyDescent="0.2">
      <c r="A154" s="93">
        <v>5280</v>
      </c>
      <c r="B154" s="94" t="s">
        <v>292</v>
      </c>
      <c r="C154" s="72">
        <v>0</v>
      </c>
      <c r="D154" s="100">
        <v>0</v>
      </c>
      <c r="E154" s="95"/>
      <c r="H154" s="6"/>
      <c r="I154" s="6"/>
      <c r="J154" s="6"/>
      <c r="K154" s="6"/>
      <c r="L154" s="6"/>
      <c r="M154" s="6"/>
      <c r="N154" s="6"/>
      <c r="O154" s="6"/>
      <c r="P154" s="6"/>
      <c r="Q154" s="6"/>
    </row>
    <row r="155" spans="1:17" s="49" customFormat="1" ht="12.75" x14ac:dyDescent="0.2">
      <c r="A155" s="93">
        <v>5281</v>
      </c>
      <c r="B155" s="94" t="s">
        <v>293</v>
      </c>
      <c r="C155" s="72">
        <v>0</v>
      </c>
      <c r="D155" s="100">
        <v>0</v>
      </c>
      <c r="E155" s="95"/>
      <c r="H155" s="6"/>
      <c r="I155" s="6"/>
      <c r="J155" s="6"/>
      <c r="K155" s="6"/>
      <c r="L155" s="6"/>
      <c r="M155" s="6"/>
      <c r="N155" s="6"/>
      <c r="O155" s="6"/>
      <c r="P155" s="6"/>
      <c r="Q155" s="6"/>
    </row>
    <row r="156" spans="1:17" s="49" customFormat="1" ht="12.75" x14ac:dyDescent="0.2">
      <c r="A156" s="93">
        <v>5282</v>
      </c>
      <c r="B156" s="94" t="s">
        <v>294</v>
      </c>
      <c r="C156" s="72">
        <v>0</v>
      </c>
      <c r="D156" s="100">
        <v>0</v>
      </c>
      <c r="E156" s="95"/>
      <c r="H156" s="6"/>
      <c r="I156" s="6"/>
      <c r="J156" s="6"/>
      <c r="K156" s="6"/>
      <c r="L156" s="6"/>
      <c r="M156" s="6"/>
      <c r="N156" s="6"/>
      <c r="O156" s="6"/>
      <c r="P156" s="6"/>
      <c r="Q156" s="6"/>
    </row>
    <row r="157" spans="1:17" s="49" customFormat="1" ht="12.75" x14ac:dyDescent="0.2">
      <c r="A157" s="93">
        <v>5283</v>
      </c>
      <c r="B157" s="94" t="s">
        <v>295</v>
      </c>
      <c r="C157" s="72">
        <v>0</v>
      </c>
      <c r="D157" s="100">
        <v>0</v>
      </c>
      <c r="E157" s="95"/>
      <c r="H157" s="6"/>
      <c r="I157" s="6"/>
      <c r="J157" s="6"/>
      <c r="K157" s="6"/>
      <c r="L157" s="6"/>
      <c r="M157" s="6"/>
      <c r="N157" s="6"/>
      <c r="O157" s="6"/>
      <c r="P157" s="6"/>
      <c r="Q157" s="6"/>
    </row>
    <row r="158" spans="1:17" s="49" customFormat="1" ht="12.75" x14ac:dyDescent="0.2">
      <c r="A158" s="93">
        <v>5284</v>
      </c>
      <c r="B158" s="94" t="s">
        <v>296</v>
      </c>
      <c r="C158" s="72">
        <v>0</v>
      </c>
      <c r="D158" s="100">
        <v>0</v>
      </c>
      <c r="E158" s="95"/>
      <c r="H158" s="6"/>
      <c r="I158" s="6"/>
      <c r="J158" s="6"/>
      <c r="K158" s="6"/>
      <c r="L158" s="6"/>
      <c r="M158" s="6"/>
      <c r="N158" s="6"/>
      <c r="O158" s="6"/>
      <c r="P158" s="6"/>
      <c r="Q158" s="6"/>
    </row>
    <row r="159" spans="1:17" s="49" customFormat="1" ht="12.75" x14ac:dyDescent="0.2">
      <c r="A159" s="93">
        <v>5285</v>
      </c>
      <c r="B159" s="94" t="s">
        <v>297</v>
      </c>
      <c r="C159" s="72">
        <v>0</v>
      </c>
      <c r="D159" s="100">
        <v>0</v>
      </c>
      <c r="E159" s="95"/>
      <c r="H159" s="6"/>
      <c r="I159" s="6"/>
      <c r="J159" s="6"/>
      <c r="K159" s="6"/>
      <c r="L159" s="6"/>
      <c r="M159" s="6"/>
      <c r="N159" s="6"/>
      <c r="O159" s="6"/>
      <c r="P159" s="6"/>
      <c r="Q159" s="6"/>
    </row>
    <row r="160" spans="1:17" s="49" customFormat="1" ht="12.75" x14ac:dyDescent="0.2">
      <c r="A160" s="93">
        <v>5290</v>
      </c>
      <c r="B160" s="94" t="s">
        <v>298</v>
      </c>
      <c r="C160" s="72">
        <v>0</v>
      </c>
      <c r="D160" s="100">
        <v>0</v>
      </c>
      <c r="E160" s="95"/>
      <c r="H160" s="6"/>
      <c r="I160" s="6"/>
      <c r="J160" s="6"/>
      <c r="K160" s="6"/>
      <c r="L160" s="6"/>
      <c r="M160" s="6"/>
      <c r="N160" s="6"/>
      <c r="O160" s="6"/>
      <c r="P160" s="6"/>
      <c r="Q160" s="6"/>
    </row>
    <row r="161" spans="1:17" s="49" customFormat="1" ht="12.75" x14ac:dyDescent="0.2">
      <c r="A161" s="93">
        <v>5291</v>
      </c>
      <c r="B161" s="94" t="s">
        <v>299</v>
      </c>
      <c r="C161" s="72">
        <v>0</v>
      </c>
      <c r="D161" s="100">
        <v>0</v>
      </c>
      <c r="E161" s="95"/>
      <c r="H161" s="6"/>
      <c r="I161" s="6"/>
      <c r="J161" s="6"/>
      <c r="K161" s="6"/>
      <c r="L161" s="6"/>
      <c r="M161" s="6"/>
      <c r="N161" s="6"/>
      <c r="O161" s="6"/>
      <c r="P161" s="6"/>
      <c r="Q161" s="6"/>
    </row>
    <row r="162" spans="1:17" s="49" customFormat="1" ht="12.75" x14ac:dyDescent="0.2">
      <c r="A162" s="93">
        <v>5292</v>
      </c>
      <c r="B162" s="94" t="s">
        <v>300</v>
      </c>
      <c r="C162" s="72">
        <v>0</v>
      </c>
      <c r="D162" s="100">
        <v>0</v>
      </c>
      <c r="E162" s="95"/>
      <c r="H162" s="6"/>
      <c r="I162" s="6"/>
      <c r="J162" s="6"/>
      <c r="K162" s="6"/>
      <c r="L162" s="6"/>
      <c r="M162" s="6"/>
      <c r="N162" s="6"/>
      <c r="O162" s="6"/>
      <c r="P162" s="6"/>
      <c r="Q162" s="6"/>
    </row>
    <row r="163" spans="1:17" s="49" customFormat="1" ht="12.75" x14ac:dyDescent="0.2">
      <c r="A163" s="93">
        <v>5300</v>
      </c>
      <c r="B163" s="94" t="s">
        <v>301</v>
      </c>
      <c r="C163" s="72">
        <v>0</v>
      </c>
      <c r="D163" s="100">
        <v>0</v>
      </c>
      <c r="E163" s="95"/>
      <c r="H163" s="6"/>
      <c r="I163" s="6"/>
      <c r="J163" s="6"/>
      <c r="K163" s="6"/>
      <c r="L163" s="6"/>
      <c r="M163" s="6"/>
      <c r="N163" s="6"/>
      <c r="O163" s="6"/>
      <c r="P163" s="6"/>
      <c r="Q163" s="6"/>
    </row>
    <row r="164" spans="1:17" s="49" customFormat="1" ht="12.75" x14ac:dyDescent="0.2">
      <c r="A164" s="93">
        <v>5310</v>
      </c>
      <c r="B164" s="94" t="s">
        <v>209</v>
      </c>
      <c r="C164" s="72">
        <v>0</v>
      </c>
      <c r="D164" s="100">
        <v>0</v>
      </c>
      <c r="E164" s="95"/>
      <c r="H164" s="6"/>
      <c r="I164" s="6"/>
      <c r="J164" s="6"/>
      <c r="K164" s="6"/>
      <c r="L164" s="6"/>
      <c r="M164" s="6"/>
      <c r="N164" s="6"/>
      <c r="O164" s="6"/>
      <c r="P164" s="6"/>
      <c r="Q164" s="6"/>
    </row>
    <row r="165" spans="1:17" s="49" customFormat="1" ht="12.75" x14ac:dyDescent="0.2">
      <c r="A165" s="93">
        <v>5311</v>
      </c>
      <c r="B165" s="94" t="s">
        <v>302</v>
      </c>
      <c r="C165" s="72">
        <v>0</v>
      </c>
      <c r="D165" s="100">
        <v>0</v>
      </c>
      <c r="E165" s="95"/>
      <c r="H165" s="6"/>
      <c r="I165" s="6"/>
      <c r="J165" s="6"/>
      <c r="K165" s="6"/>
      <c r="L165" s="6"/>
      <c r="M165" s="6"/>
      <c r="N165" s="6"/>
      <c r="O165" s="6"/>
      <c r="P165" s="6"/>
      <c r="Q165" s="6"/>
    </row>
    <row r="166" spans="1:17" s="49" customFormat="1" ht="12.75" x14ac:dyDescent="0.2">
      <c r="A166" s="93">
        <v>5312</v>
      </c>
      <c r="B166" s="94" t="s">
        <v>303</v>
      </c>
      <c r="C166" s="72">
        <v>0</v>
      </c>
      <c r="D166" s="100">
        <v>0</v>
      </c>
      <c r="E166" s="95"/>
      <c r="H166" s="6"/>
      <c r="I166" s="6"/>
      <c r="J166" s="6"/>
      <c r="K166" s="6"/>
      <c r="L166" s="6"/>
      <c r="M166" s="6"/>
      <c r="N166" s="6"/>
      <c r="O166" s="6"/>
      <c r="P166" s="6"/>
      <c r="Q166" s="6"/>
    </row>
    <row r="167" spans="1:17" s="49" customFormat="1" ht="12.75" x14ac:dyDescent="0.2">
      <c r="A167" s="93">
        <v>5320</v>
      </c>
      <c r="B167" s="94" t="s">
        <v>210</v>
      </c>
      <c r="C167" s="72">
        <v>0</v>
      </c>
      <c r="D167" s="100">
        <v>0</v>
      </c>
      <c r="E167" s="95"/>
      <c r="H167" s="6"/>
      <c r="I167" s="6"/>
      <c r="J167" s="6"/>
      <c r="K167" s="6"/>
      <c r="L167" s="6"/>
      <c r="M167" s="6"/>
      <c r="N167" s="6"/>
      <c r="O167" s="6"/>
      <c r="P167" s="6"/>
      <c r="Q167" s="6"/>
    </row>
    <row r="168" spans="1:17" s="49" customFormat="1" ht="12.75" x14ac:dyDescent="0.2">
      <c r="A168" s="93">
        <v>5321</v>
      </c>
      <c r="B168" s="94" t="s">
        <v>304</v>
      </c>
      <c r="C168" s="72">
        <v>0</v>
      </c>
      <c r="D168" s="100">
        <v>0</v>
      </c>
      <c r="E168" s="95"/>
      <c r="H168" s="6"/>
      <c r="I168" s="6"/>
      <c r="J168" s="6"/>
      <c r="K168" s="6"/>
      <c r="L168" s="6"/>
      <c r="M168" s="6"/>
      <c r="N168" s="6"/>
      <c r="O168" s="6"/>
      <c r="P168" s="6"/>
      <c r="Q168" s="6"/>
    </row>
    <row r="169" spans="1:17" s="49" customFormat="1" ht="12.75" x14ac:dyDescent="0.2">
      <c r="A169" s="93">
        <v>5322</v>
      </c>
      <c r="B169" s="94" t="s">
        <v>305</v>
      </c>
      <c r="C169" s="72">
        <v>0</v>
      </c>
      <c r="D169" s="100">
        <v>0</v>
      </c>
      <c r="E169" s="95"/>
      <c r="H169" s="6"/>
      <c r="I169" s="6"/>
      <c r="J169" s="6"/>
      <c r="K169" s="6"/>
      <c r="L169" s="6"/>
      <c r="M169" s="6"/>
      <c r="N169" s="6"/>
      <c r="O169" s="6"/>
      <c r="P169" s="6"/>
      <c r="Q169" s="6"/>
    </row>
    <row r="170" spans="1:17" s="49" customFormat="1" ht="12.75" x14ac:dyDescent="0.2">
      <c r="A170" s="93">
        <v>5330</v>
      </c>
      <c r="B170" s="94" t="s">
        <v>211</v>
      </c>
      <c r="C170" s="72">
        <v>0</v>
      </c>
      <c r="D170" s="100">
        <v>0</v>
      </c>
      <c r="E170" s="95"/>
      <c r="H170" s="6"/>
      <c r="I170" s="6"/>
      <c r="J170" s="6"/>
      <c r="K170" s="6"/>
      <c r="L170" s="6"/>
      <c r="M170" s="6"/>
      <c r="N170" s="6"/>
      <c r="O170" s="6"/>
      <c r="P170" s="6"/>
      <c r="Q170" s="6"/>
    </row>
    <row r="171" spans="1:17" s="49" customFormat="1" ht="12.75" x14ac:dyDescent="0.2">
      <c r="A171" s="93">
        <v>5331</v>
      </c>
      <c r="B171" s="94" t="s">
        <v>306</v>
      </c>
      <c r="C171" s="72">
        <v>0</v>
      </c>
      <c r="D171" s="100">
        <v>0</v>
      </c>
      <c r="E171" s="95"/>
      <c r="H171" s="6"/>
      <c r="I171" s="6"/>
      <c r="J171" s="6"/>
      <c r="K171" s="6"/>
      <c r="L171" s="6"/>
      <c r="M171" s="6"/>
      <c r="N171" s="6"/>
      <c r="O171" s="6"/>
      <c r="P171" s="6"/>
      <c r="Q171" s="6"/>
    </row>
    <row r="172" spans="1:17" s="49" customFormat="1" ht="12.75" x14ac:dyDescent="0.2">
      <c r="A172" s="93">
        <v>5332</v>
      </c>
      <c r="B172" s="94" t="s">
        <v>307</v>
      </c>
      <c r="C172" s="72">
        <v>0</v>
      </c>
      <c r="D172" s="100">
        <v>0</v>
      </c>
      <c r="E172" s="95"/>
      <c r="H172" s="6"/>
      <c r="I172" s="6"/>
      <c r="J172" s="6"/>
      <c r="K172" s="6"/>
      <c r="L172" s="6"/>
      <c r="M172" s="6"/>
      <c r="N172" s="6"/>
      <c r="O172" s="6"/>
      <c r="P172" s="6"/>
      <c r="Q172" s="6"/>
    </row>
    <row r="173" spans="1:17" s="49" customFormat="1" ht="12.75" x14ac:dyDescent="0.2">
      <c r="A173" s="93">
        <v>5400</v>
      </c>
      <c r="B173" s="94" t="s">
        <v>308</v>
      </c>
      <c r="C173" s="72">
        <v>0</v>
      </c>
      <c r="D173" s="100">
        <v>0</v>
      </c>
      <c r="E173" s="95"/>
      <c r="H173" s="6"/>
      <c r="I173" s="6"/>
      <c r="J173" s="6"/>
      <c r="K173" s="6"/>
      <c r="L173" s="6"/>
      <c r="M173" s="6"/>
      <c r="N173" s="6"/>
      <c r="O173" s="6"/>
      <c r="P173" s="6"/>
      <c r="Q173" s="6"/>
    </row>
    <row r="174" spans="1:17" s="49" customFormat="1" ht="12.75" x14ac:dyDescent="0.2">
      <c r="A174" s="93">
        <v>5410</v>
      </c>
      <c r="B174" s="94" t="s">
        <v>309</v>
      </c>
      <c r="C174" s="72">
        <v>0</v>
      </c>
      <c r="D174" s="100">
        <v>0</v>
      </c>
      <c r="E174" s="95"/>
      <c r="H174" s="6"/>
      <c r="I174" s="6"/>
      <c r="J174" s="6"/>
      <c r="K174" s="6"/>
      <c r="L174" s="6"/>
      <c r="M174" s="6"/>
      <c r="N174" s="6"/>
      <c r="O174" s="6"/>
      <c r="P174" s="6"/>
      <c r="Q174" s="6"/>
    </row>
    <row r="175" spans="1:17" s="49" customFormat="1" ht="12.75" x14ac:dyDescent="0.2">
      <c r="A175" s="93">
        <v>5411</v>
      </c>
      <c r="B175" s="94" t="s">
        <v>310</v>
      </c>
      <c r="C175" s="72">
        <v>0</v>
      </c>
      <c r="D175" s="100">
        <v>0</v>
      </c>
      <c r="E175" s="95"/>
      <c r="H175" s="6"/>
      <c r="I175" s="6"/>
      <c r="J175" s="6"/>
      <c r="K175" s="6"/>
      <c r="L175" s="6"/>
      <c r="M175" s="6"/>
      <c r="N175" s="6"/>
      <c r="O175" s="6"/>
      <c r="P175" s="6"/>
      <c r="Q175" s="6"/>
    </row>
    <row r="176" spans="1:17" s="49" customFormat="1" ht="12.75" x14ac:dyDescent="0.2">
      <c r="A176" s="93">
        <v>5412</v>
      </c>
      <c r="B176" s="94" t="s">
        <v>311</v>
      </c>
      <c r="C176" s="72">
        <v>0</v>
      </c>
      <c r="D176" s="100">
        <v>0</v>
      </c>
      <c r="E176" s="95"/>
      <c r="H176" s="6"/>
      <c r="I176" s="6"/>
      <c r="J176" s="6"/>
      <c r="K176" s="6"/>
      <c r="L176" s="6"/>
      <c r="M176" s="6"/>
      <c r="N176" s="6"/>
      <c r="O176" s="6"/>
      <c r="P176" s="6"/>
      <c r="Q176" s="6"/>
    </row>
    <row r="177" spans="1:17" s="49" customFormat="1" ht="12.75" x14ac:dyDescent="0.2">
      <c r="A177" s="93">
        <v>5420</v>
      </c>
      <c r="B177" s="94" t="s">
        <v>312</v>
      </c>
      <c r="C177" s="72">
        <v>0</v>
      </c>
      <c r="D177" s="100">
        <v>0</v>
      </c>
      <c r="E177" s="95"/>
      <c r="H177" s="6"/>
      <c r="I177" s="6"/>
      <c r="J177" s="6"/>
      <c r="K177" s="6"/>
      <c r="L177" s="6"/>
      <c r="M177" s="6"/>
      <c r="N177" s="6"/>
      <c r="O177" s="6"/>
      <c r="P177" s="6"/>
      <c r="Q177" s="6"/>
    </row>
    <row r="178" spans="1:17" s="49" customFormat="1" ht="12.75" x14ac:dyDescent="0.2">
      <c r="A178" s="93">
        <v>5421</v>
      </c>
      <c r="B178" s="94" t="s">
        <v>313</v>
      </c>
      <c r="C178" s="72">
        <v>0</v>
      </c>
      <c r="D178" s="100">
        <v>0</v>
      </c>
      <c r="E178" s="95"/>
      <c r="H178" s="6"/>
      <c r="I178" s="6"/>
      <c r="J178" s="6"/>
      <c r="K178" s="6"/>
      <c r="L178" s="6"/>
      <c r="M178" s="6"/>
      <c r="N178" s="6"/>
      <c r="O178" s="6"/>
      <c r="P178" s="6"/>
      <c r="Q178" s="6"/>
    </row>
    <row r="179" spans="1:17" s="49" customFormat="1" ht="12.75" x14ac:dyDescent="0.2">
      <c r="A179" s="93">
        <v>5422</v>
      </c>
      <c r="B179" s="94" t="s">
        <v>314</v>
      </c>
      <c r="C179" s="72">
        <v>0</v>
      </c>
      <c r="D179" s="100">
        <v>0</v>
      </c>
      <c r="E179" s="95"/>
      <c r="H179" s="6"/>
      <c r="I179" s="6"/>
      <c r="J179" s="6"/>
      <c r="K179" s="6"/>
      <c r="L179" s="6"/>
      <c r="M179" s="6"/>
      <c r="N179" s="6"/>
      <c r="O179" s="6"/>
      <c r="P179" s="6"/>
      <c r="Q179" s="6"/>
    </row>
    <row r="180" spans="1:17" s="49" customFormat="1" ht="12.75" x14ac:dyDescent="0.2">
      <c r="A180" s="93">
        <v>5430</v>
      </c>
      <c r="B180" s="94" t="s">
        <v>315</v>
      </c>
      <c r="C180" s="72">
        <v>0</v>
      </c>
      <c r="D180" s="100">
        <v>0</v>
      </c>
      <c r="E180" s="95"/>
      <c r="H180" s="6"/>
      <c r="I180" s="6"/>
      <c r="J180" s="6"/>
      <c r="K180" s="6"/>
      <c r="L180" s="6"/>
      <c r="M180" s="6"/>
      <c r="N180" s="6"/>
      <c r="O180" s="6"/>
      <c r="P180" s="6"/>
      <c r="Q180" s="6"/>
    </row>
    <row r="181" spans="1:17" s="49" customFormat="1" ht="12.75" x14ac:dyDescent="0.2">
      <c r="A181" s="93">
        <v>5431</v>
      </c>
      <c r="B181" s="94" t="s">
        <v>316</v>
      </c>
      <c r="C181" s="72">
        <v>0</v>
      </c>
      <c r="D181" s="100">
        <v>0</v>
      </c>
      <c r="E181" s="95"/>
      <c r="H181" s="6"/>
      <c r="I181" s="6"/>
      <c r="J181" s="6"/>
      <c r="K181" s="6"/>
      <c r="L181" s="6"/>
      <c r="M181" s="6"/>
      <c r="N181" s="6"/>
      <c r="O181" s="6"/>
      <c r="P181" s="6"/>
      <c r="Q181" s="6"/>
    </row>
    <row r="182" spans="1:17" s="49" customFormat="1" ht="12.75" x14ac:dyDescent="0.2">
      <c r="A182" s="93">
        <v>5432</v>
      </c>
      <c r="B182" s="94" t="s">
        <v>317</v>
      </c>
      <c r="C182" s="72">
        <v>0</v>
      </c>
      <c r="D182" s="100">
        <v>0</v>
      </c>
      <c r="E182" s="95"/>
      <c r="H182" s="6"/>
      <c r="I182" s="6"/>
      <c r="J182" s="6"/>
      <c r="K182" s="6"/>
      <c r="L182" s="6"/>
      <c r="M182" s="6"/>
      <c r="N182" s="6"/>
      <c r="O182" s="6"/>
      <c r="P182" s="6"/>
      <c r="Q182" s="6"/>
    </row>
    <row r="183" spans="1:17" s="49" customFormat="1" ht="12.75" x14ac:dyDescent="0.2">
      <c r="A183" s="93">
        <v>5440</v>
      </c>
      <c r="B183" s="94" t="s">
        <v>318</v>
      </c>
      <c r="C183" s="72">
        <v>0</v>
      </c>
      <c r="D183" s="100">
        <v>0</v>
      </c>
      <c r="E183" s="95"/>
      <c r="H183" s="6"/>
      <c r="I183" s="6"/>
      <c r="J183" s="6"/>
      <c r="K183" s="6"/>
      <c r="L183" s="6"/>
      <c r="M183" s="6"/>
      <c r="N183" s="6"/>
      <c r="O183" s="6"/>
      <c r="P183" s="6"/>
      <c r="Q183" s="6"/>
    </row>
    <row r="184" spans="1:17" s="49" customFormat="1" ht="12.75" x14ac:dyDescent="0.2">
      <c r="A184" s="93">
        <v>5441</v>
      </c>
      <c r="B184" s="94" t="s">
        <v>318</v>
      </c>
      <c r="C184" s="72">
        <v>0</v>
      </c>
      <c r="D184" s="100">
        <v>0</v>
      </c>
      <c r="E184" s="95"/>
      <c r="H184" s="6"/>
      <c r="I184" s="6"/>
      <c r="J184" s="6"/>
      <c r="K184" s="6"/>
      <c r="L184" s="6"/>
      <c r="M184" s="6"/>
      <c r="N184" s="6"/>
      <c r="O184" s="6"/>
      <c r="P184" s="6"/>
      <c r="Q184" s="6"/>
    </row>
    <row r="185" spans="1:17" s="49" customFormat="1" ht="12.75" x14ac:dyDescent="0.2">
      <c r="A185" s="93">
        <v>5450</v>
      </c>
      <c r="B185" s="94" t="s">
        <v>319</v>
      </c>
      <c r="C185" s="72">
        <v>0</v>
      </c>
      <c r="D185" s="100">
        <v>0</v>
      </c>
      <c r="E185" s="95"/>
      <c r="H185" s="6"/>
      <c r="I185" s="6"/>
      <c r="J185" s="6"/>
      <c r="K185" s="6"/>
      <c r="L185" s="6"/>
      <c r="M185" s="6"/>
      <c r="N185" s="6"/>
      <c r="O185" s="6"/>
      <c r="P185" s="6"/>
      <c r="Q185" s="6"/>
    </row>
    <row r="186" spans="1:17" s="49" customFormat="1" ht="12.75" x14ac:dyDescent="0.2">
      <c r="A186" s="93">
        <v>5451</v>
      </c>
      <c r="B186" s="94" t="s">
        <v>320</v>
      </c>
      <c r="C186" s="72">
        <v>0</v>
      </c>
      <c r="D186" s="100">
        <v>0</v>
      </c>
      <c r="E186" s="95"/>
      <c r="H186" s="6"/>
      <c r="I186" s="6"/>
      <c r="J186" s="6"/>
      <c r="K186" s="6"/>
      <c r="L186" s="6"/>
      <c r="M186" s="6"/>
      <c r="N186" s="6"/>
      <c r="O186" s="6"/>
      <c r="P186" s="6"/>
      <c r="Q186" s="6"/>
    </row>
    <row r="187" spans="1:17" s="49" customFormat="1" ht="12.75" x14ac:dyDescent="0.2">
      <c r="A187" s="93">
        <v>5452</v>
      </c>
      <c r="B187" s="94" t="s">
        <v>321</v>
      </c>
      <c r="C187" s="72">
        <v>56720508.75</v>
      </c>
      <c r="D187" s="100">
        <v>5.7304677035576429E-2</v>
      </c>
      <c r="E187" s="95"/>
      <c r="H187" s="6"/>
      <c r="I187" s="6"/>
      <c r="J187" s="6"/>
      <c r="K187" s="6"/>
      <c r="L187" s="6"/>
      <c r="M187" s="6"/>
      <c r="N187" s="6"/>
      <c r="O187" s="6"/>
      <c r="P187" s="6"/>
      <c r="Q187" s="6"/>
    </row>
    <row r="188" spans="1:17" s="49" customFormat="1" ht="12.75" x14ac:dyDescent="0.2">
      <c r="A188" s="93">
        <v>5500</v>
      </c>
      <c r="B188" s="94" t="s">
        <v>322</v>
      </c>
      <c r="C188" s="72">
        <v>56720508.75</v>
      </c>
      <c r="D188" s="100">
        <v>5.7304677035576429E-2</v>
      </c>
      <c r="E188" s="95"/>
      <c r="H188" s="6"/>
      <c r="I188" s="6"/>
      <c r="J188" s="6"/>
      <c r="K188" s="6"/>
      <c r="L188" s="6"/>
      <c r="M188" s="6"/>
      <c r="N188" s="6"/>
      <c r="O188" s="6"/>
      <c r="P188" s="6"/>
      <c r="Q188" s="6"/>
    </row>
    <row r="189" spans="1:17" s="49" customFormat="1" ht="12.75" x14ac:dyDescent="0.2">
      <c r="A189" s="93">
        <v>5510</v>
      </c>
      <c r="B189" s="94" t="s">
        <v>323</v>
      </c>
      <c r="C189" s="72">
        <v>6885.09</v>
      </c>
      <c r="D189" s="100">
        <v>6.9559999990457936E-6</v>
      </c>
      <c r="E189" s="95"/>
      <c r="H189" s="6"/>
      <c r="I189" s="6"/>
      <c r="J189" s="6"/>
      <c r="K189" s="6"/>
      <c r="L189" s="6"/>
      <c r="M189" s="6"/>
      <c r="N189" s="6"/>
      <c r="O189" s="6"/>
      <c r="P189" s="6"/>
      <c r="Q189" s="6"/>
    </row>
    <row r="190" spans="1:17" s="49" customFormat="1" ht="12.75" x14ac:dyDescent="0.2">
      <c r="A190" s="93">
        <v>5511</v>
      </c>
      <c r="B190" s="94" t="s">
        <v>324</v>
      </c>
      <c r="C190" s="72">
        <v>0</v>
      </c>
      <c r="D190" s="100">
        <v>0</v>
      </c>
      <c r="E190" s="95"/>
      <c r="H190" s="6"/>
      <c r="I190" s="6"/>
      <c r="J190" s="6"/>
      <c r="K190" s="6"/>
      <c r="L190" s="6"/>
      <c r="M190" s="6"/>
      <c r="N190" s="6"/>
      <c r="O190" s="6"/>
      <c r="P190" s="6"/>
      <c r="Q190" s="6"/>
    </row>
    <row r="191" spans="1:17" s="49" customFormat="1" ht="12.75" x14ac:dyDescent="0.2">
      <c r="A191" s="93">
        <v>5512</v>
      </c>
      <c r="B191" s="94" t="s">
        <v>325</v>
      </c>
      <c r="C191" s="72">
        <v>23119600.120000001</v>
      </c>
      <c r="D191" s="100">
        <v>2.3357710416662545E-2</v>
      </c>
      <c r="E191" s="95"/>
      <c r="H191" s="6"/>
      <c r="I191" s="6"/>
      <c r="J191" s="6"/>
      <c r="K191" s="6"/>
      <c r="L191" s="6"/>
      <c r="M191" s="6"/>
      <c r="N191" s="6"/>
      <c r="O191" s="6"/>
      <c r="P191" s="6"/>
      <c r="Q191" s="6"/>
    </row>
    <row r="192" spans="1:17" s="49" customFormat="1" ht="12.75" x14ac:dyDescent="0.2">
      <c r="A192" s="93">
        <v>5513</v>
      </c>
      <c r="B192" s="94" t="s">
        <v>326</v>
      </c>
      <c r="C192" s="72">
        <v>0</v>
      </c>
      <c r="D192" s="100">
        <v>0</v>
      </c>
      <c r="E192" s="95"/>
      <c r="H192" s="6"/>
      <c r="I192" s="6"/>
      <c r="J192" s="6"/>
      <c r="K192" s="6"/>
      <c r="L192" s="6"/>
      <c r="M192" s="6"/>
      <c r="N192" s="6"/>
      <c r="O192" s="6"/>
      <c r="P192" s="6"/>
      <c r="Q192" s="6"/>
    </row>
    <row r="193" spans="1:17" s="49" customFormat="1" ht="12.75" x14ac:dyDescent="0.2">
      <c r="A193" s="93">
        <v>5514</v>
      </c>
      <c r="B193" s="94" t="s">
        <v>327</v>
      </c>
      <c r="C193" s="72">
        <v>34671105.649999999</v>
      </c>
      <c r="D193" s="100">
        <v>3.5028185669078629E-2</v>
      </c>
      <c r="E193" s="95"/>
      <c r="H193" s="6"/>
      <c r="I193" s="6"/>
      <c r="J193" s="6"/>
      <c r="K193" s="6"/>
      <c r="L193" s="6"/>
      <c r="M193" s="6"/>
      <c r="N193" s="6"/>
      <c r="O193" s="6"/>
      <c r="P193" s="6"/>
      <c r="Q193" s="6"/>
    </row>
    <row r="194" spans="1:17" s="49" customFormat="1" ht="12.75" x14ac:dyDescent="0.2">
      <c r="A194" s="93">
        <v>5515</v>
      </c>
      <c r="B194" s="94" t="s">
        <v>328</v>
      </c>
      <c r="C194" s="72">
        <v>0</v>
      </c>
      <c r="D194" s="100">
        <v>0</v>
      </c>
      <c r="E194" s="95"/>
      <c r="H194" s="6"/>
      <c r="I194" s="6"/>
      <c r="J194" s="6"/>
      <c r="K194" s="6"/>
      <c r="L194" s="6"/>
      <c r="M194" s="6"/>
      <c r="N194" s="6"/>
      <c r="O194" s="6"/>
      <c r="P194" s="6"/>
      <c r="Q194" s="6"/>
    </row>
    <row r="195" spans="1:17" s="49" customFormat="1" ht="12.75" x14ac:dyDescent="0.2">
      <c r="A195" s="93">
        <v>5516</v>
      </c>
      <c r="B195" s="94" t="s">
        <v>329</v>
      </c>
      <c r="C195" s="72">
        <v>0</v>
      </c>
      <c r="D195" s="100">
        <v>0</v>
      </c>
      <c r="E195" s="95"/>
      <c r="H195" s="6"/>
      <c r="I195" s="6"/>
      <c r="J195" s="6"/>
      <c r="K195" s="6"/>
      <c r="L195" s="6"/>
      <c r="M195" s="6"/>
      <c r="N195" s="6"/>
      <c r="O195" s="6"/>
      <c r="P195" s="6"/>
      <c r="Q195" s="6"/>
    </row>
    <row r="196" spans="1:17" s="49" customFormat="1" ht="12.75" x14ac:dyDescent="0.2">
      <c r="A196" s="93">
        <v>5517</v>
      </c>
      <c r="B196" s="94" t="s">
        <v>330</v>
      </c>
      <c r="C196" s="72">
        <v>-1077082.1100000001</v>
      </c>
      <c r="D196" s="100">
        <v>-1.0881750501637948E-3</v>
      </c>
      <c r="E196" s="95"/>
      <c r="H196" s="6"/>
      <c r="I196" s="6"/>
      <c r="J196" s="6"/>
      <c r="K196" s="6"/>
      <c r="L196" s="6"/>
      <c r="M196" s="6"/>
      <c r="N196" s="6"/>
      <c r="O196" s="6"/>
      <c r="P196" s="6"/>
      <c r="Q196" s="6"/>
    </row>
    <row r="197" spans="1:17" s="49" customFormat="1" ht="12.75" x14ac:dyDescent="0.2">
      <c r="A197" s="93">
        <v>5518</v>
      </c>
      <c r="B197" s="94" t="s">
        <v>331</v>
      </c>
      <c r="C197" s="72">
        <v>0</v>
      </c>
      <c r="D197" s="100">
        <v>0</v>
      </c>
      <c r="E197" s="95"/>
      <c r="H197" s="6"/>
      <c r="I197" s="6"/>
      <c r="J197" s="6"/>
      <c r="K197" s="6"/>
      <c r="L197" s="6"/>
      <c r="M197" s="6"/>
      <c r="N197" s="6"/>
      <c r="O197" s="6"/>
      <c r="P197" s="6"/>
      <c r="Q197" s="6"/>
    </row>
    <row r="198" spans="1:17" s="49" customFormat="1" ht="12.75" x14ac:dyDescent="0.2">
      <c r="A198" s="93">
        <v>5520</v>
      </c>
      <c r="B198" s="94" t="s">
        <v>332</v>
      </c>
      <c r="C198" s="72">
        <v>0</v>
      </c>
      <c r="D198" s="100">
        <v>0</v>
      </c>
      <c r="E198" s="95"/>
      <c r="H198" s="6"/>
      <c r="I198" s="6"/>
      <c r="J198" s="6"/>
      <c r="K198" s="6"/>
      <c r="L198" s="6"/>
      <c r="M198" s="6"/>
      <c r="N198" s="6"/>
      <c r="O198" s="6"/>
      <c r="P198" s="6"/>
      <c r="Q198" s="6"/>
    </row>
    <row r="199" spans="1:17" s="49" customFormat="1" ht="12.75" x14ac:dyDescent="0.2">
      <c r="A199" s="93">
        <v>5521</v>
      </c>
      <c r="B199" s="94" t="s">
        <v>333</v>
      </c>
      <c r="C199" s="72">
        <v>0</v>
      </c>
      <c r="D199" s="100">
        <v>0</v>
      </c>
      <c r="E199" s="95"/>
      <c r="H199" s="6"/>
      <c r="I199" s="6"/>
      <c r="J199" s="6"/>
      <c r="K199" s="6"/>
      <c r="L199" s="6"/>
      <c r="M199" s="6"/>
      <c r="N199" s="6"/>
      <c r="O199" s="6"/>
      <c r="P199" s="6"/>
      <c r="Q199" s="6"/>
    </row>
    <row r="200" spans="1:17" s="49" customFormat="1" ht="12.75" x14ac:dyDescent="0.2">
      <c r="A200" s="93">
        <v>5522</v>
      </c>
      <c r="B200" s="94" t="s">
        <v>334</v>
      </c>
      <c r="C200" s="72">
        <v>0</v>
      </c>
      <c r="D200" s="100">
        <v>0</v>
      </c>
      <c r="E200" s="95"/>
      <c r="H200" s="6"/>
      <c r="I200" s="6"/>
      <c r="J200" s="6"/>
      <c r="K200" s="6"/>
      <c r="L200" s="6"/>
      <c r="M200" s="6"/>
      <c r="N200" s="6"/>
      <c r="O200" s="6"/>
      <c r="P200" s="6"/>
      <c r="Q200" s="6"/>
    </row>
    <row r="201" spans="1:17" s="49" customFormat="1" ht="12.75" x14ac:dyDescent="0.2">
      <c r="A201" s="93">
        <v>5530</v>
      </c>
      <c r="B201" s="94" t="s">
        <v>335</v>
      </c>
      <c r="C201" s="72">
        <v>0</v>
      </c>
      <c r="D201" s="100">
        <v>0</v>
      </c>
      <c r="E201" s="95"/>
      <c r="H201" s="6"/>
      <c r="I201" s="6"/>
      <c r="J201" s="6"/>
      <c r="K201" s="6"/>
      <c r="L201" s="6"/>
      <c r="M201" s="6"/>
      <c r="N201" s="6"/>
      <c r="O201" s="6"/>
      <c r="P201" s="6"/>
      <c r="Q201" s="6"/>
    </row>
    <row r="202" spans="1:17" s="49" customFormat="1" ht="12.75" x14ac:dyDescent="0.2">
      <c r="A202" s="93">
        <v>5531</v>
      </c>
      <c r="B202" s="94" t="s">
        <v>336</v>
      </c>
      <c r="C202" s="72">
        <v>0</v>
      </c>
      <c r="D202" s="100">
        <v>0</v>
      </c>
      <c r="E202" s="95"/>
      <c r="H202" s="6"/>
      <c r="I202" s="6"/>
      <c r="J202" s="6"/>
      <c r="K202" s="6"/>
      <c r="L202" s="6"/>
      <c r="M202" s="6"/>
      <c r="N202" s="6"/>
      <c r="O202" s="6"/>
      <c r="P202" s="6"/>
      <c r="Q202" s="6"/>
    </row>
    <row r="203" spans="1:17" s="49" customFormat="1" ht="12.75" x14ac:dyDescent="0.2">
      <c r="A203" s="93">
        <v>5532</v>
      </c>
      <c r="B203" s="94" t="s">
        <v>337</v>
      </c>
      <c r="C203" s="72">
        <v>0</v>
      </c>
      <c r="D203" s="100">
        <v>0</v>
      </c>
      <c r="E203" s="95"/>
      <c r="H203" s="6"/>
      <c r="I203" s="6"/>
      <c r="J203" s="6"/>
      <c r="K203" s="6"/>
      <c r="L203" s="6"/>
      <c r="M203" s="6"/>
      <c r="N203" s="6"/>
      <c r="O203" s="6"/>
      <c r="P203" s="6"/>
      <c r="Q203" s="6"/>
    </row>
    <row r="204" spans="1:17" s="49" customFormat="1" ht="12.75" x14ac:dyDescent="0.2">
      <c r="A204" s="93">
        <v>5533</v>
      </c>
      <c r="B204" s="94" t="s">
        <v>338</v>
      </c>
      <c r="C204" s="72">
        <v>0</v>
      </c>
      <c r="D204" s="100">
        <v>0</v>
      </c>
      <c r="E204" s="95"/>
      <c r="H204" s="6"/>
      <c r="I204" s="6"/>
      <c r="J204" s="6"/>
      <c r="K204" s="6"/>
      <c r="L204" s="6"/>
      <c r="M204" s="6"/>
      <c r="N204" s="6"/>
      <c r="O204" s="6"/>
      <c r="P204" s="6"/>
      <c r="Q204" s="6"/>
    </row>
    <row r="205" spans="1:17" s="49" customFormat="1" ht="12.75" x14ac:dyDescent="0.2">
      <c r="A205" s="93">
        <v>5534</v>
      </c>
      <c r="B205" s="94" t="s">
        <v>339</v>
      </c>
      <c r="C205" s="72">
        <v>0</v>
      </c>
      <c r="D205" s="100">
        <v>0</v>
      </c>
      <c r="E205" s="95"/>
      <c r="H205" s="6"/>
      <c r="I205" s="6"/>
      <c r="J205" s="6"/>
      <c r="K205" s="6"/>
      <c r="L205" s="6"/>
      <c r="M205" s="6"/>
      <c r="N205" s="6"/>
      <c r="O205" s="6"/>
      <c r="P205" s="6"/>
      <c r="Q205" s="6"/>
    </row>
    <row r="206" spans="1:17" s="6" customFormat="1" ht="12.75" x14ac:dyDescent="0.2">
      <c r="A206" s="93">
        <v>5535</v>
      </c>
      <c r="B206" s="94" t="s">
        <v>340</v>
      </c>
      <c r="C206" s="72">
        <v>0</v>
      </c>
      <c r="D206" s="100">
        <v>0</v>
      </c>
      <c r="E206" s="95"/>
      <c r="F206" s="49"/>
      <c r="G206" s="49"/>
    </row>
    <row r="207" spans="1:17" s="49" customFormat="1" ht="12.75" x14ac:dyDescent="0.2">
      <c r="A207" s="93">
        <v>5540</v>
      </c>
      <c r="B207" s="94" t="s">
        <v>341</v>
      </c>
      <c r="C207" s="72">
        <v>0</v>
      </c>
      <c r="D207" s="100">
        <v>0</v>
      </c>
      <c r="E207" s="95"/>
      <c r="H207" s="6"/>
      <c r="I207" s="6"/>
      <c r="J207" s="6"/>
      <c r="K207" s="6"/>
      <c r="L207" s="6"/>
      <c r="M207" s="6"/>
      <c r="N207" s="6"/>
      <c r="O207" s="6"/>
      <c r="P207" s="6"/>
      <c r="Q207" s="6"/>
    </row>
    <row r="208" spans="1:17" s="6" customFormat="1" ht="12.75" x14ac:dyDescent="0.2">
      <c r="A208" s="93">
        <v>5541</v>
      </c>
      <c r="B208" s="94" t="s">
        <v>341</v>
      </c>
      <c r="C208" s="72">
        <v>0</v>
      </c>
      <c r="D208" s="100">
        <v>0</v>
      </c>
      <c r="E208" s="95"/>
      <c r="F208" s="49"/>
      <c r="G208" s="49"/>
    </row>
    <row r="209" spans="1:17" s="49" customFormat="1" ht="12.75" x14ac:dyDescent="0.2">
      <c r="A209" s="93">
        <v>5550</v>
      </c>
      <c r="B209" s="94" t="s">
        <v>342</v>
      </c>
      <c r="C209" s="72">
        <v>0</v>
      </c>
      <c r="D209" s="100">
        <v>0</v>
      </c>
      <c r="E209" s="95"/>
      <c r="H209" s="6"/>
      <c r="I209" s="6"/>
      <c r="J209" s="6"/>
      <c r="K209" s="6"/>
      <c r="L209" s="6"/>
      <c r="M209" s="6"/>
      <c r="N209" s="6"/>
      <c r="O209" s="6"/>
      <c r="P209" s="6"/>
      <c r="Q209" s="6"/>
    </row>
    <row r="210" spans="1:17" s="6" customFormat="1" ht="12.75" x14ac:dyDescent="0.2">
      <c r="A210" s="93">
        <v>5551</v>
      </c>
      <c r="B210" s="94" t="s">
        <v>342</v>
      </c>
      <c r="C210" s="72">
        <v>0</v>
      </c>
      <c r="D210" s="100">
        <v>0</v>
      </c>
      <c r="E210" s="95"/>
      <c r="F210" s="49"/>
      <c r="G210" s="49"/>
    </row>
    <row r="211" spans="1:17" s="49" customFormat="1" ht="12.75" customHeight="1" x14ac:dyDescent="0.2">
      <c r="A211" s="93">
        <v>5590</v>
      </c>
      <c r="B211" s="94" t="s">
        <v>343</v>
      </c>
      <c r="C211" s="72">
        <v>0</v>
      </c>
      <c r="D211" s="100">
        <v>0</v>
      </c>
      <c r="E211" s="95"/>
      <c r="H211" s="6"/>
      <c r="I211" s="6"/>
      <c r="J211" s="6"/>
      <c r="K211" s="6"/>
      <c r="L211" s="6"/>
      <c r="M211" s="6"/>
      <c r="N211" s="6"/>
      <c r="O211" s="6"/>
      <c r="P211" s="6"/>
      <c r="Q211" s="6"/>
    </row>
    <row r="212" spans="1:17" s="49" customFormat="1" ht="12.75" x14ac:dyDescent="0.2">
      <c r="A212" s="93">
        <v>5591</v>
      </c>
      <c r="B212" s="94" t="s">
        <v>344</v>
      </c>
      <c r="C212" s="72">
        <v>0</v>
      </c>
      <c r="D212" s="100">
        <v>0</v>
      </c>
      <c r="E212" s="95"/>
      <c r="H212" s="6"/>
      <c r="I212" s="6"/>
      <c r="J212" s="6"/>
      <c r="K212" s="6"/>
      <c r="L212" s="6"/>
      <c r="M212" s="6"/>
      <c r="N212" s="6"/>
      <c r="O212" s="6"/>
      <c r="P212" s="6"/>
      <c r="Q212" s="6"/>
    </row>
    <row r="213" spans="1:17" s="49" customFormat="1" ht="12.75" x14ac:dyDescent="0.2">
      <c r="A213" s="93">
        <v>5592</v>
      </c>
      <c r="B213" s="94" t="s">
        <v>345</v>
      </c>
      <c r="C213" s="72">
        <v>0</v>
      </c>
      <c r="D213" s="100">
        <v>0</v>
      </c>
      <c r="E213" s="95"/>
      <c r="H213" s="6"/>
      <c r="I213" s="6"/>
      <c r="J213" s="6"/>
      <c r="K213" s="6"/>
      <c r="L213" s="6"/>
      <c r="M213" s="6"/>
      <c r="N213" s="6"/>
      <c r="O213" s="6"/>
      <c r="P213" s="6"/>
      <c r="Q213" s="6"/>
    </row>
    <row r="214" spans="1:17" s="49" customFormat="1" ht="12.75" x14ac:dyDescent="0.2">
      <c r="A214" s="93">
        <v>5593</v>
      </c>
      <c r="B214" s="94" t="s">
        <v>346</v>
      </c>
      <c r="C214" s="72">
        <v>0</v>
      </c>
      <c r="D214" s="100">
        <v>0</v>
      </c>
      <c r="E214" s="95"/>
      <c r="H214" s="6"/>
      <c r="I214" s="6"/>
      <c r="J214" s="6"/>
      <c r="K214" s="6"/>
      <c r="L214" s="6"/>
      <c r="M214" s="6"/>
      <c r="N214" s="6"/>
      <c r="O214" s="6"/>
      <c r="P214" s="6"/>
      <c r="Q214" s="6"/>
    </row>
    <row r="215" spans="1:17" s="49" customFormat="1" ht="12.75" x14ac:dyDescent="0.2">
      <c r="A215" s="93">
        <v>5594</v>
      </c>
      <c r="B215" s="94" t="s">
        <v>347</v>
      </c>
      <c r="C215" s="72">
        <v>0</v>
      </c>
      <c r="D215" s="100">
        <v>0</v>
      </c>
      <c r="E215" s="95"/>
      <c r="H215" s="6"/>
      <c r="I215" s="6"/>
      <c r="J215" s="6"/>
      <c r="K215" s="6"/>
      <c r="L215" s="6"/>
      <c r="M215" s="6"/>
      <c r="N215" s="6"/>
      <c r="O215" s="6"/>
      <c r="P215" s="6"/>
      <c r="Q215" s="6"/>
    </row>
    <row r="216" spans="1:17" s="49" customFormat="1" ht="12.75" x14ac:dyDescent="0.2">
      <c r="A216" s="93">
        <v>5595</v>
      </c>
      <c r="B216" s="94" t="s">
        <v>348</v>
      </c>
      <c r="C216" s="72">
        <v>0</v>
      </c>
      <c r="D216" s="100">
        <v>0</v>
      </c>
      <c r="E216" s="95"/>
      <c r="H216" s="6"/>
      <c r="I216" s="6"/>
      <c r="J216" s="6"/>
      <c r="K216" s="6"/>
      <c r="L216" s="6"/>
      <c r="M216" s="6"/>
      <c r="N216" s="6"/>
      <c r="O216" s="6"/>
      <c r="P216" s="6"/>
      <c r="Q216" s="6"/>
    </row>
    <row r="217" spans="1:17" s="49" customFormat="1" ht="12.75" x14ac:dyDescent="0.2">
      <c r="A217" s="93">
        <v>5596</v>
      </c>
      <c r="B217" s="94" t="s">
        <v>236</v>
      </c>
      <c r="C217" s="72">
        <v>0</v>
      </c>
      <c r="D217" s="100">
        <v>0</v>
      </c>
      <c r="E217" s="95"/>
      <c r="H217" s="6"/>
      <c r="I217" s="6"/>
      <c r="J217" s="6"/>
      <c r="K217" s="6"/>
      <c r="L217" s="6"/>
      <c r="M217" s="6"/>
      <c r="N217" s="6"/>
      <c r="O217" s="6"/>
      <c r="P217" s="6"/>
      <c r="Q217" s="6"/>
    </row>
    <row r="218" spans="1:17" s="49" customFormat="1" ht="12.75" x14ac:dyDescent="0.2">
      <c r="A218" s="93">
        <v>5597</v>
      </c>
      <c r="B218" s="94" t="s">
        <v>349</v>
      </c>
      <c r="C218" s="72">
        <v>0</v>
      </c>
      <c r="D218" s="100">
        <v>0</v>
      </c>
      <c r="E218" s="95"/>
      <c r="H218" s="6"/>
      <c r="I218" s="6"/>
      <c r="J218" s="6"/>
      <c r="K218" s="6"/>
      <c r="L218" s="6"/>
      <c r="M218" s="6"/>
      <c r="N218" s="6"/>
      <c r="O218" s="6"/>
      <c r="P218" s="6"/>
      <c r="Q218" s="6"/>
    </row>
    <row r="219" spans="1:17" s="49" customFormat="1" ht="12.75" x14ac:dyDescent="0.2">
      <c r="A219" s="93">
        <v>5598</v>
      </c>
      <c r="B219" s="94" t="s">
        <v>350</v>
      </c>
      <c r="C219" s="72">
        <v>0</v>
      </c>
      <c r="D219" s="100">
        <v>0</v>
      </c>
      <c r="E219" s="95"/>
      <c r="H219" s="6"/>
      <c r="I219" s="6"/>
      <c r="J219" s="6"/>
      <c r="K219" s="6"/>
      <c r="L219" s="6"/>
      <c r="M219" s="6"/>
      <c r="N219" s="6"/>
      <c r="O219" s="6"/>
      <c r="P219" s="6"/>
      <c r="Q219" s="6"/>
    </row>
    <row r="220" spans="1:17" s="49" customFormat="1" ht="12.75" x14ac:dyDescent="0.2">
      <c r="A220" s="93">
        <v>5599</v>
      </c>
      <c r="B220" s="94" t="s">
        <v>351</v>
      </c>
      <c r="C220" s="72">
        <v>0</v>
      </c>
      <c r="D220" s="100">
        <v>0</v>
      </c>
      <c r="E220" s="95"/>
      <c r="H220" s="6"/>
      <c r="I220" s="6"/>
      <c r="J220" s="6"/>
      <c r="K220" s="6"/>
      <c r="L220" s="6"/>
      <c r="M220" s="6"/>
      <c r="N220" s="6"/>
      <c r="O220" s="6"/>
      <c r="P220" s="6"/>
      <c r="Q220" s="6"/>
    </row>
    <row r="221" spans="1:17" s="49" customFormat="1" ht="12.75" x14ac:dyDescent="0.2">
      <c r="A221" s="93">
        <v>5600</v>
      </c>
      <c r="B221" s="94" t="s">
        <v>352</v>
      </c>
      <c r="C221" s="72">
        <v>0</v>
      </c>
      <c r="D221" s="100">
        <v>0</v>
      </c>
      <c r="E221" s="95"/>
      <c r="H221" s="6"/>
      <c r="I221" s="6"/>
      <c r="J221" s="6"/>
      <c r="K221" s="6"/>
      <c r="L221" s="6"/>
      <c r="M221" s="6"/>
      <c r="N221" s="6"/>
      <c r="O221" s="6"/>
      <c r="P221" s="6"/>
      <c r="Q221" s="6"/>
    </row>
    <row r="222" spans="1:17" s="49" customFormat="1" ht="12.75" x14ac:dyDescent="0.2">
      <c r="A222" s="93">
        <v>5610</v>
      </c>
      <c r="B222" s="94" t="s">
        <v>353</v>
      </c>
      <c r="C222" s="72">
        <v>0</v>
      </c>
      <c r="D222" s="100">
        <v>0</v>
      </c>
      <c r="E222" s="95"/>
      <c r="H222" s="6"/>
      <c r="I222" s="6"/>
      <c r="J222" s="6"/>
      <c r="K222" s="6"/>
      <c r="L222" s="6"/>
      <c r="M222" s="6"/>
      <c r="N222" s="6"/>
      <c r="O222" s="6"/>
      <c r="P222" s="6"/>
      <c r="Q222" s="6"/>
    </row>
    <row r="223" spans="1:17" s="49" customFormat="1" ht="12.75" x14ac:dyDescent="0.2">
      <c r="A223" s="93">
        <v>5611</v>
      </c>
      <c r="B223" s="94" t="s">
        <v>354</v>
      </c>
      <c r="C223" s="72">
        <v>0</v>
      </c>
      <c r="D223" s="100">
        <v>0</v>
      </c>
      <c r="E223" s="95"/>
      <c r="H223" s="6"/>
      <c r="I223" s="6"/>
      <c r="J223" s="6"/>
      <c r="K223" s="6"/>
      <c r="L223" s="6"/>
      <c r="M223" s="6"/>
      <c r="N223" s="6"/>
      <c r="O223" s="6"/>
      <c r="P223" s="6"/>
      <c r="Q223" s="6"/>
    </row>
    <row r="224" spans="1:17" s="49" customFormat="1" ht="12.75" x14ac:dyDescent="0.2">
      <c r="A224" s="32"/>
      <c r="B224" s="32"/>
      <c r="C224" s="33"/>
      <c r="D224" s="47"/>
      <c r="E224" s="47"/>
      <c r="H224" s="6"/>
      <c r="I224" s="6"/>
      <c r="J224" s="6"/>
      <c r="K224" s="6"/>
      <c r="L224" s="6"/>
      <c r="M224" s="6"/>
      <c r="N224" s="6"/>
      <c r="O224" s="6"/>
      <c r="P224" s="6"/>
      <c r="Q224" s="6"/>
    </row>
    <row r="225" spans="1:17" s="49" customFormat="1" ht="12.75" x14ac:dyDescent="0.2">
      <c r="A225" s="101"/>
      <c r="B225" s="101" t="s">
        <v>156</v>
      </c>
      <c r="C225" s="101"/>
      <c r="D225" s="101"/>
      <c r="E225" s="101"/>
      <c r="H225" s="6"/>
      <c r="I225" s="6"/>
      <c r="J225" s="6"/>
      <c r="K225" s="6"/>
      <c r="L225" s="6"/>
      <c r="M225" s="6"/>
      <c r="N225" s="6"/>
      <c r="O225" s="6"/>
      <c r="P225" s="6"/>
      <c r="Q225" s="6"/>
    </row>
    <row r="226" spans="1:17" s="49" customFormat="1" ht="12.75" x14ac:dyDescent="0.2">
      <c r="A226" s="102"/>
      <c r="B226" s="103"/>
      <c r="C226" s="103"/>
      <c r="D226" s="103"/>
      <c r="E226" s="103"/>
      <c r="H226" s="6"/>
      <c r="I226" s="6"/>
      <c r="J226" s="6"/>
      <c r="K226" s="6"/>
      <c r="L226" s="6"/>
      <c r="M226" s="6"/>
      <c r="N226" s="6"/>
      <c r="O226" s="6"/>
      <c r="P226" s="6"/>
      <c r="Q226" s="6"/>
    </row>
    <row r="227" spans="1:17" s="49" customFormat="1" ht="12.75" x14ac:dyDescent="0.2">
      <c r="A227" s="6"/>
      <c r="B227" s="6"/>
      <c r="C227" s="6"/>
      <c r="D227" s="6"/>
      <c r="E227" s="6"/>
      <c r="H227" s="6"/>
      <c r="I227" s="6"/>
      <c r="J227" s="6"/>
      <c r="K227" s="6"/>
      <c r="L227" s="6"/>
      <c r="M227" s="6"/>
      <c r="N227" s="6"/>
      <c r="O227" s="6"/>
      <c r="P227" s="6"/>
      <c r="Q227" s="6"/>
    </row>
    <row r="521" spans="6:7" s="6" customFormat="1" ht="12.75" x14ac:dyDescent="0.2">
      <c r="F521" s="49"/>
      <c r="G521" s="49"/>
    </row>
    <row r="522" spans="6:7" s="6" customFormat="1" ht="12.75" x14ac:dyDescent="0.2">
      <c r="F522" s="49"/>
      <c r="G522" s="49"/>
    </row>
    <row r="523" spans="6:7" s="6" customFormat="1" ht="12.75" x14ac:dyDescent="0.2">
      <c r="F523" s="49"/>
      <c r="G523" s="49"/>
    </row>
    <row r="524" spans="6:7" s="6" customFormat="1" ht="12.75" x14ac:dyDescent="0.2">
      <c r="F524" s="49"/>
      <c r="G524" s="49"/>
    </row>
    <row r="525" spans="6:7" s="6" customFormat="1" ht="12.75" x14ac:dyDescent="0.2">
      <c r="F525" s="49"/>
      <c r="G525" s="49"/>
    </row>
    <row r="526" spans="6:7" s="6" customFormat="1" ht="12.75" x14ac:dyDescent="0.2">
      <c r="F526" s="49"/>
      <c r="G526" s="49"/>
    </row>
    <row r="527" spans="6:7" s="6" customFormat="1" ht="12.75" x14ac:dyDescent="0.2">
      <c r="F527" s="49"/>
      <c r="G527" s="49"/>
    </row>
    <row r="528" spans="6:7" s="6" customFormat="1" ht="12.75" x14ac:dyDescent="0.2">
      <c r="F528" s="49"/>
      <c r="G528" s="49"/>
    </row>
    <row r="529" spans="6:7" s="6" customFormat="1" ht="12.75" x14ac:dyDescent="0.2">
      <c r="F529" s="49"/>
      <c r="G529" s="49"/>
    </row>
    <row r="530" spans="6:7" s="6" customFormat="1" ht="12.75" x14ac:dyDescent="0.2">
      <c r="F530" s="49"/>
      <c r="G530" s="49"/>
    </row>
    <row r="531" spans="6:7" s="6" customFormat="1" ht="12.75" x14ac:dyDescent="0.2">
      <c r="F531" s="49"/>
      <c r="G531" s="49"/>
    </row>
    <row r="532" spans="6:7" s="6" customFormat="1" ht="12.75" x14ac:dyDescent="0.2">
      <c r="F532" s="49"/>
      <c r="G532" s="49"/>
    </row>
    <row r="533" spans="6:7" s="6" customFormat="1" ht="12.75" x14ac:dyDescent="0.2">
      <c r="F533" s="49"/>
      <c r="G533" s="49"/>
    </row>
    <row r="534" spans="6:7" s="6" customFormat="1" ht="12.75" x14ac:dyDescent="0.2">
      <c r="F534" s="49"/>
      <c r="G534" s="49"/>
    </row>
    <row r="535" spans="6:7" s="6" customFormat="1" ht="12.75" x14ac:dyDescent="0.2">
      <c r="F535" s="49"/>
      <c r="G535" s="49"/>
    </row>
    <row r="536" spans="6:7" s="6" customFormat="1" ht="12.75" x14ac:dyDescent="0.2">
      <c r="F536" s="49"/>
      <c r="G536" s="49"/>
    </row>
    <row r="537" spans="6:7" s="6" customFormat="1" ht="12.75" x14ac:dyDescent="0.2">
      <c r="F537" s="49"/>
      <c r="G537" s="49"/>
    </row>
    <row r="538" spans="6:7" s="6" customFormat="1" ht="12.75" x14ac:dyDescent="0.2">
      <c r="F538" s="49"/>
      <c r="G538" s="49"/>
    </row>
    <row r="539" spans="6:7" s="6" customFormat="1" ht="12.75" x14ac:dyDescent="0.2">
      <c r="F539" s="49"/>
      <c r="G539" s="49"/>
    </row>
    <row r="540" spans="6:7" s="6" customFormat="1" ht="12.75" x14ac:dyDescent="0.2">
      <c r="F540" s="49"/>
      <c r="G540" s="49"/>
    </row>
    <row r="541" spans="6:7" s="6" customFormat="1" ht="12.75" x14ac:dyDescent="0.2">
      <c r="F541" s="49"/>
      <c r="G541" s="49"/>
    </row>
    <row r="542" spans="6:7" s="6" customFormat="1" ht="12.75" x14ac:dyDescent="0.2">
      <c r="F542" s="49"/>
      <c r="G542" s="49"/>
    </row>
    <row r="543" spans="6:7" s="6" customFormat="1" ht="12.75" x14ac:dyDescent="0.2">
      <c r="F543" s="49"/>
      <c r="G543" s="49"/>
    </row>
    <row r="544" spans="6:7" s="6" customFormat="1" ht="12.75" x14ac:dyDescent="0.2">
      <c r="F544" s="49"/>
      <c r="G544" s="49"/>
    </row>
    <row r="545" spans="6:7" s="6" customFormat="1" ht="12.75" x14ac:dyDescent="0.2">
      <c r="F545" s="49"/>
      <c r="G545" s="49"/>
    </row>
    <row r="546" spans="6:7" s="6" customFormat="1" ht="12.75" x14ac:dyDescent="0.2">
      <c r="F546" s="49"/>
      <c r="G546" s="49"/>
    </row>
    <row r="547" spans="6:7" s="6" customFormat="1" ht="12.75" x14ac:dyDescent="0.2">
      <c r="F547" s="49"/>
      <c r="G547" s="49"/>
    </row>
    <row r="548" spans="6:7" s="6" customFormat="1" ht="12.75" x14ac:dyDescent="0.2">
      <c r="F548" s="49"/>
      <c r="G548" s="49"/>
    </row>
    <row r="549" spans="6:7" s="6" customFormat="1" ht="12.75" x14ac:dyDescent="0.2">
      <c r="F549" s="49"/>
      <c r="G549" s="49"/>
    </row>
    <row r="550" spans="6:7" s="6" customFormat="1" ht="12.75" x14ac:dyDescent="0.2">
      <c r="F550" s="49"/>
      <c r="G550" s="49"/>
    </row>
    <row r="551" spans="6:7" s="6" customFormat="1" ht="12.75" x14ac:dyDescent="0.2">
      <c r="F551" s="49"/>
      <c r="G551" s="49"/>
    </row>
    <row r="552" spans="6:7" s="6" customFormat="1" ht="12.75" x14ac:dyDescent="0.2">
      <c r="F552" s="49"/>
      <c r="G552" s="49"/>
    </row>
    <row r="553" spans="6:7" s="6" customFormat="1" ht="12.75" x14ac:dyDescent="0.2">
      <c r="F553" s="49"/>
      <c r="G553" s="49"/>
    </row>
    <row r="554" spans="6:7" s="6" customFormat="1" ht="12.75" x14ac:dyDescent="0.2">
      <c r="F554" s="49"/>
      <c r="G554" s="49"/>
    </row>
    <row r="555" spans="6:7" s="6" customFormat="1" ht="12.75" x14ac:dyDescent="0.2">
      <c r="F555" s="49"/>
      <c r="G555" s="49"/>
    </row>
    <row r="556" spans="6:7" s="6" customFormat="1" ht="12.75" x14ac:dyDescent="0.2">
      <c r="F556" s="49"/>
      <c r="G556" s="49"/>
    </row>
    <row r="557" spans="6:7" s="6" customFormat="1" ht="12.75" x14ac:dyDescent="0.2">
      <c r="F557" s="49"/>
      <c r="G557" s="49"/>
    </row>
    <row r="558" spans="6:7" s="6" customFormat="1" ht="12.75" x14ac:dyDescent="0.2">
      <c r="F558" s="49"/>
      <c r="G558" s="49"/>
    </row>
    <row r="559" spans="6:7" s="6" customFormat="1" ht="12.75" x14ac:dyDescent="0.2">
      <c r="F559" s="49"/>
      <c r="G559" s="49"/>
    </row>
    <row r="560" spans="6:7" s="6" customFormat="1" ht="12.75" x14ac:dyDescent="0.2">
      <c r="F560" s="49"/>
      <c r="G560" s="49"/>
    </row>
    <row r="561" spans="6:7" s="6" customFormat="1" ht="12.75" x14ac:dyDescent="0.2">
      <c r="F561" s="49"/>
      <c r="G561" s="49"/>
    </row>
    <row r="562" spans="6:7" s="6" customFormat="1" ht="12.75" x14ac:dyDescent="0.2">
      <c r="F562" s="49"/>
      <c r="G562" s="49"/>
    </row>
    <row r="563" spans="6:7" s="6" customFormat="1" ht="12.75" x14ac:dyDescent="0.2">
      <c r="F563" s="49"/>
      <c r="G563" s="49"/>
    </row>
    <row r="564" spans="6:7" s="6" customFormat="1" ht="12.75" x14ac:dyDescent="0.2">
      <c r="F564" s="49"/>
      <c r="G564" s="49"/>
    </row>
    <row r="565" spans="6:7" s="6" customFormat="1" ht="12.75" x14ac:dyDescent="0.2">
      <c r="F565" s="49"/>
      <c r="G565" s="49"/>
    </row>
    <row r="566" spans="6:7" s="6" customFormat="1" ht="12.75" x14ac:dyDescent="0.2">
      <c r="F566" s="49"/>
      <c r="G566" s="49"/>
    </row>
    <row r="567" spans="6:7" s="6" customFormat="1" ht="12.75" x14ac:dyDescent="0.2">
      <c r="F567" s="49"/>
      <c r="G567" s="49"/>
    </row>
    <row r="568" spans="6:7" s="6" customFormat="1" ht="12.75" x14ac:dyDescent="0.2">
      <c r="F568" s="49"/>
      <c r="G568" s="49"/>
    </row>
    <row r="569" spans="6:7" s="6" customFormat="1" ht="12.75" x14ac:dyDescent="0.2">
      <c r="F569" s="49"/>
      <c r="G569" s="49"/>
    </row>
    <row r="570" spans="6:7" s="6" customFormat="1" ht="12.75" x14ac:dyDescent="0.2">
      <c r="F570" s="49"/>
      <c r="G570" s="49"/>
    </row>
    <row r="571" spans="6:7" s="6" customFormat="1" ht="12.75" x14ac:dyDescent="0.2">
      <c r="F571" s="49"/>
      <c r="G571" s="49"/>
    </row>
    <row r="572" spans="6:7" s="6" customFormat="1" ht="12.75" x14ac:dyDescent="0.2">
      <c r="F572" s="49"/>
      <c r="G572" s="49"/>
    </row>
    <row r="573" spans="6:7" s="6" customFormat="1" ht="12.75" x14ac:dyDescent="0.2">
      <c r="F573" s="49"/>
      <c r="G573" s="49"/>
    </row>
    <row r="574" spans="6:7" s="6" customFormat="1" ht="12.75" x14ac:dyDescent="0.2">
      <c r="F574" s="49"/>
      <c r="G574" s="49"/>
    </row>
    <row r="575" spans="6:7" s="6" customFormat="1" ht="12.75" x14ac:dyDescent="0.2">
      <c r="F575" s="49"/>
      <c r="G575" s="49"/>
    </row>
    <row r="576" spans="6:7" s="6" customFormat="1" ht="12.75" x14ac:dyDescent="0.2">
      <c r="F576" s="49"/>
      <c r="G576" s="49"/>
    </row>
    <row r="577" spans="6:7" s="6" customFormat="1" ht="12.75" x14ac:dyDescent="0.2">
      <c r="F577" s="49"/>
      <c r="G577" s="49"/>
    </row>
    <row r="578" spans="6:7" s="6" customFormat="1" ht="12.75" x14ac:dyDescent="0.2">
      <c r="F578" s="49"/>
      <c r="G578" s="49"/>
    </row>
    <row r="579" spans="6:7" s="6" customFormat="1" ht="12.75" x14ac:dyDescent="0.2">
      <c r="F579" s="49"/>
      <c r="G579" s="49"/>
    </row>
    <row r="580" spans="6:7" s="6" customFormat="1" ht="12.75" x14ac:dyDescent="0.2">
      <c r="F580" s="49"/>
      <c r="G580" s="49"/>
    </row>
    <row r="581" spans="6:7" s="6" customFormat="1" ht="12.75" x14ac:dyDescent="0.2">
      <c r="F581" s="49"/>
      <c r="G581" s="49"/>
    </row>
    <row r="582" spans="6:7" s="6" customFormat="1" ht="12.75" x14ac:dyDescent="0.2">
      <c r="F582" s="49"/>
      <c r="G582" s="49"/>
    </row>
    <row r="583" spans="6:7" s="6" customFormat="1" ht="12.75" x14ac:dyDescent="0.2">
      <c r="F583" s="49"/>
      <c r="G583" s="49"/>
    </row>
    <row r="584" spans="6:7" s="6" customFormat="1" ht="12.75" x14ac:dyDescent="0.2">
      <c r="F584" s="49"/>
      <c r="G584" s="49"/>
    </row>
    <row r="585" spans="6:7" s="6" customFormat="1" ht="12.75" x14ac:dyDescent="0.2">
      <c r="F585" s="49"/>
      <c r="G585" s="49"/>
    </row>
    <row r="586" spans="6:7" s="6" customFormat="1" ht="12.75" x14ac:dyDescent="0.2">
      <c r="F586" s="49"/>
      <c r="G586" s="49"/>
    </row>
    <row r="587" spans="6:7" s="6" customFormat="1" ht="12.75" x14ac:dyDescent="0.2">
      <c r="F587" s="49"/>
      <c r="G587" s="49"/>
    </row>
    <row r="588" spans="6:7" s="6" customFormat="1" ht="12.75" x14ac:dyDescent="0.2">
      <c r="F588" s="49"/>
      <c r="G588" s="49"/>
    </row>
    <row r="589" spans="6:7" s="6" customFormat="1" ht="12.75" x14ac:dyDescent="0.2">
      <c r="F589" s="49"/>
      <c r="G589" s="49"/>
    </row>
    <row r="590" spans="6:7" s="6" customFormat="1" ht="12.75" x14ac:dyDescent="0.2">
      <c r="F590" s="49"/>
      <c r="G590" s="49"/>
    </row>
    <row r="591" spans="6:7" s="6" customFormat="1" ht="12.75" x14ac:dyDescent="0.2">
      <c r="F591" s="49"/>
      <c r="G591" s="49"/>
    </row>
    <row r="592" spans="6:7" s="6" customFormat="1" ht="12.75" x14ac:dyDescent="0.2">
      <c r="F592" s="49"/>
      <c r="G592" s="49"/>
    </row>
    <row r="593" spans="6:7" s="6" customFormat="1" ht="12.75" x14ac:dyDescent="0.2">
      <c r="F593" s="49"/>
      <c r="G593" s="49"/>
    </row>
    <row r="594" spans="6:7" s="6" customFormat="1" ht="12.75" x14ac:dyDescent="0.2">
      <c r="F594" s="49"/>
      <c r="G594" s="49"/>
    </row>
    <row r="595" spans="6:7" s="6" customFormat="1" ht="12.75" x14ac:dyDescent="0.2">
      <c r="F595" s="49"/>
      <c r="G595" s="49"/>
    </row>
    <row r="596" spans="6:7" s="6" customFormat="1" ht="12.75" x14ac:dyDescent="0.2">
      <c r="F596" s="49"/>
      <c r="G596" s="49"/>
    </row>
    <row r="597" spans="6:7" s="6" customFormat="1" ht="12.75" x14ac:dyDescent="0.2">
      <c r="F597" s="49"/>
      <c r="G597" s="49"/>
    </row>
    <row r="598" spans="6:7" s="6" customFormat="1" ht="12.75" x14ac:dyDescent="0.2">
      <c r="F598" s="49"/>
      <c r="G598" s="49"/>
    </row>
    <row r="599" spans="6:7" s="6" customFormat="1" ht="12.75" x14ac:dyDescent="0.2">
      <c r="F599" s="49"/>
      <c r="G599" s="49"/>
    </row>
    <row r="600" spans="6:7" s="6" customFormat="1" ht="12.75" x14ac:dyDescent="0.2">
      <c r="F600" s="49"/>
      <c r="G600" s="49"/>
    </row>
    <row r="601" spans="6:7" s="6" customFormat="1" ht="12.75" x14ac:dyDescent="0.2">
      <c r="F601" s="49"/>
      <c r="G601" s="49"/>
    </row>
    <row r="602" spans="6:7" s="6" customFormat="1" ht="12.75" x14ac:dyDescent="0.2">
      <c r="F602" s="49"/>
      <c r="G602" s="49"/>
    </row>
    <row r="603" spans="6:7" s="6" customFormat="1" ht="12.75" x14ac:dyDescent="0.2">
      <c r="F603" s="49"/>
      <c r="G603" s="49"/>
    </row>
    <row r="604" spans="6:7" s="6" customFormat="1" ht="12.75" x14ac:dyDescent="0.2">
      <c r="F604" s="49"/>
      <c r="G604" s="49"/>
    </row>
    <row r="605" spans="6:7" s="6" customFormat="1" ht="12.75" x14ac:dyDescent="0.2">
      <c r="F605" s="49"/>
      <c r="G605" s="49"/>
    </row>
    <row r="606" spans="6:7" s="6" customFormat="1" ht="12.75" x14ac:dyDescent="0.2">
      <c r="F606" s="49"/>
      <c r="G606" s="49"/>
    </row>
    <row r="607" spans="6:7" s="6" customFormat="1" ht="12.75" x14ac:dyDescent="0.2">
      <c r="F607" s="49"/>
      <c r="G607" s="49"/>
    </row>
    <row r="608" spans="6:7" s="6" customFormat="1" ht="12.75" x14ac:dyDescent="0.2">
      <c r="F608" s="49"/>
      <c r="G608" s="49"/>
    </row>
    <row r="609" spans="6:7" s="6" customFormat="1" ht="12.75" x14ac:dyDescent="0.2">
      <c r="F609" s="49"/>
      <c r="G609" s="49"/>
    </row>
    <row r="610" spans="6:7" s="6" customFormat="1" ht="12.75" x14ac:dyDescent="0.2">
      <c r="F610" s="49"/>
      <c r="G610" s="49"/>
    </row>
    <row r="611" spans="6:7" s="6" customFormat="1" ht="12.75" x14ac:dyDescent="0.2">
      <c r="F611" s="49"/>
      <c r="G611" s="49"/>
    </row>
    <row r="612" spans="6:7" s="6" customFormat="1" ht="12.75" x14ac:dyDescent="0.2">
      <c r="F612" s="49"/>
      <c r="G612" s="49"/>
    </row>
    <row r="613" spans="6:7" s="6" customFormat="1" ht="12.75" x14ac:dyDescent="0.2">
      <c r="F613" s="49"/>
      <c r="G613" s="49"/>
    </row>
    <row r="614" spans="6:7" s="6" customFormat="1" ht="12.75" x14ac:dyDescent="0.2">
      <c r="F614" s="49"/>
      <c r="G614" s="49"/>
    </row>
    <row r="615" spans="6:7" s="6" customFormat="1" ht="12.75" x14ac:dyDescent="0.2">
      <c r="F615" s="49"/>
      <c r="G615" s="49"/>
    </row>
    <row r="616" spans="6:7" s="6" customFormat="1" ht="12.75" x14ac:dyDescent="0.2">
      <c r="F616" s="49"/>
      <c r="G616" s="49"/>
    </row>
    <row r="617" spans="6:7" s="6" customFormat="1" ht="12.75" x14ac:dyDescent="0.2">
      <c r="F617" s="49"/>
      <c r="G617" s="49"/>
    </row>
    <row r="618" spans="6:7" s="6" customFormat="1" ht="12.75" x14ac:dyDescent="0.2">
      <c r="F618" s="49"/>
      <c r="G618" s="49"/>
    </row>
    <row r="619" spans="6:7" s="6" customFormat="1" ht="12.75" x14ac:dyDescent="0.2">
      <c r="F619" s="49"/>
      <c r="G619" s="49"/>
    </row>
    <row r="620" spans="6:7" s="6" customFormat="1" ht="12.75" x14ac:dyDescent="0.2">
      <c r="F620" s="49"/>
      <c r="G620" s="49"/>
    </row>
    <row r="621" spans="6:7" s="6" customFormat="1" ht="12.75" x14ac:dyDescent="0.2">
      <c r="F621" s="49"/>
      <c r="G621" s="49"/>
    </row>
    <row r="622" spans="6:7" s="6" customFormat="1" ht="12.75" x14ac:dyDescent="0.2">
      <c r="F622" s="49"/>
      <c r="G622" s="49"/>
    </row>
    <row r="623" spans="6:7" s="6" customFormat="1" ht="12.75" x14ac:dyDescent="0.2">
      <c r="F623" s="49"/>
      <c r="G623" s="49"/>
    </row>
    <row r="624" spans="6:7" s="6" customFormat="1" ht="12.75" x14ac:dyDescent="0.2">
      <c r="F624" s="49"/>
      <c r="G624" s="49"/>
    </row>
    <row r="625" spans="6:7" s="6" customFormat="1" ht="12.75" x14ac:dyDescent="0.2">
      <c r="F625" s="49"/>
      <c r="G625" s="49"/>
    </row>
    <row r="626" spans="6:7" s="6" customFormat="1" ht="12.75" x14ac:dyDescent="0.2">
      <c r="F626" s="49"/>
      <c r="G626" s="49"/>
    </row>
    <row r="627" spans="6:7" s="6" customFormat="1" ht="12.75" x14ac:dyDescent="0.2">
      <c r="F627" s="49"/>
      <c r="G627" s="49"/>
    </row>
    <row r="628" spans="6:7" s="6" customFormat="1" ht="12.75" x14ac:dyDescent="0.2">
      <c r="F628" s="49"/>
      <c r="G628" s="49"/>
    </row>
    <row r="629" spans="6:7" s="6" customFormat="1" ht="12.75" x14ac:dyDescent="0.2">
      <c r="F629" s="49"/>
      <c r="G629" s="49"/>
    </row>
    <row r="630" spans="6:7" s="6" customFormat="1" ht="12.75" x14ac:dyDescent="0.2">
      <c r="F630" s="49"/>
      <c r="G630" s="49"/>
    </row>
    <row r="631" spans="6:7" s="6" customFormat="1" ht="12.75" x14ac:dyDescent="0.2">
      <c r="F631" s="49"/>
      <c r="G631" s="49"/>
    </row>
    <row r="632" spans="6:7" s="6" customFormat="1" ht="12.75" x14ac:dyDescent="0.2">
      <c r="F632" s="49"/>
      <c r="G632" s="49"/>
    </row>
    <row r="633" spans="6:7" s="6" customFormat="1" ht="12.75" x14ac:dyDescent="0.2">
      <c r="F633" s="49"/>
      <c r="G633" s="49"/>
    </row>
    <row r="634" spans="6:7" s="6" customFormat="1" ht="12.75" x14ac:dyDescent="0.2">
      <c r="F634" s="49"/>
      <c r="G634" s="49"/>
    </row>
    <row r="635" spans="6:7" s="6" customFormat="1" ht="12.75" x14ac:dyDescent="0.2">
      <c r="F635" s="49"/>
      <c r="G635" s="49"/>
    </row>
    <row r="636" spans="6:7" s="6" customFormat="1" ht="12.75" x14ac:dyDescent="0.2">
      <c r="F636" s="49"/>
      <c r="G636" s="49"/>
    </row>
    <row r="637" spans="6:7" s="6" customFormat="1" ht="12.75" x14ac:dyDescent="0.2">
      <c r="F637" s="49"/>
      <c r="G637" s="49"/>
    </row>
    <row r="638" spans="6:7" s="6" customFormat="1" ht="12.75" x14ac:dyDescent="0.2">
      <c r="F638" s="49"/>
      <c r="G638" s="49"/>
    </row>
    <row r="639" spans="6:7" s="6" customFormat="1" ht="12.75" x14ac:dyDescent="0.2">
      <c r="F639" s="49"/>
      <c r="G639" s="49"/>
    </row>
    <row r="640" spans="6:7" s="6" customFormat="1" ht="12.75" x14ac:dyDescent="0.2">
      <c r="F640" s="49"/>
      <c r="G640" s="49"/>
    </row>
    <row r="641" spans="6:7" s="6" customFormat="1" ht="12.75" x14ac:dyDescent="0.2">
      <c r="F641" s="49"/>
      <c r="G641" s="49"/>
    </row>
    <row r="642" spans="6:7" s="6" customFormat="1" ht="12.75" x14ac:dyDescent="0.2">
      <c r="F642" s="49"/>
      <c r="G642" s="49"/>
    </row>
    <row r="643" spans="6:7" s="6" customFormat="1" ht="12.75" x14ac:dyDescent="0.2">
      <c r="F643" s="49"/>
      <c r="G643" s="49"/>
    </row>
    <row r="644" spans="6:7" s="6" customFormat="1" ht="12.75" x14ac:dyDescent="0.2">
      <c r="F644" s="49"/>
      <c r="G644" s="49"/>
    </row>
    <row r="645" spans="6:7" s="6" customFormat="1" ht="12.75" x14ac:dyDescent="0.2">
      <c r="F645" s="49"/>
      <c r="G645" s="49"/>
    </row>
    <row r="646" spans="6:7" s="6" customFormat="1" ht="12.75" x14ac:dyDescent="0.2">
      <c r="F646" s="49"/>
      <c r="G646" s="49"/>
    </row>
    <row r="647" spans="6:7" s="6" customFormat="1" ht="12.75" x14ac:dyDescent="0.2">
      <c r="F647" s="49"/>
      <c r="G647" s="49"/>
    </row>
    <row r="648" spans="6:7" s="6" customFormat="1" ht="12.75" x14ac:dyDescent="0.2">
      <c r="F648" s="49"/>
      <c r="G648" s="49"/>
    </row>
    <row r="649" spans="6:7" s="6" customFormat="1" ht="12.75" x14ac:dyDescent="0.2">
      <c r="F649" s="49"/>
      <c r="G649" s="49"/>
    </row>
  </sheetData>
  <mergeCells count="4">
    <mergeCell ref="A1:C1"/>
    <mergeCell ref="A2:C2"/>
    <mergeCell ref="A3:C3"/>
    <mergeCell ref="A7:B7"/>
  </mergeCells>
  <pageMargins left="0.70866141732283472" right="0.70866141732283472" top="0.74803149606299213" bottom="0.74803149606299213" header="0.31496062992125984" footer="0.31496062992125984"/>
  <pageSetup scale="41" orientation="landscape" r:id="rId1"/>
  <rowBreaks count="1" manualBreakCount="1">
    <brk id="228"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AD55-085C-4D10-B1D1-9CB4504C07A8}">
  <sheetPr>
    <tabColor rgb="FFFFC000"/>
  </sheetPr>
  <dimension ref="A1:R150"/>
  <sheetViews>
    <sheetView view="pageBreakPreview" zoomScale="95" zoomScaleNormal="100" zoomScaleSheetLayoutView="95" workbookViewId="0">
      <selection activeCell="C29" sqref="C29:E31"/>
    </sheetView>
  </sheetViews>
  <sheetFormatPr baseColWidth="10" defaultRowHeight="15" x14ac:dyDescent="0.25"/>
  <cols>
    <col min="1" max="1" width="17.42578125" customWidth="1"/>
    <col min="2" max="2" width="127.140625" bestFit="1" customWidth="1"/>
    <col min="3" max="3" width="16.140625" bestFit="1" customWidth="1"/>
  </cols>
  <sheetData>
    <row r="1" spans="1:18" x14ac:dyDescent="0.25">
      <c r="A1" s="1" t="s">
        <v>0</v>
      </c>
      <c r="B1" s="1"/>
      <c r="C1" s="1"/>
      <c r="D1" s="3" t="s">
        <v>1</v>
      </c>
      <c r="E1" s="4">
        <f>'[1]Notas a los Edos Financieros'!D1</f>
        <v>2022</v>
      </c>
    </row>
    <row r="2" spans="1:18" x14ac:dyDescent="0.25">
      <c r="A2" s="1" t="s">
        <v>2</v>
      </c>
      <c r="B2" s="1"/>
      <c r="C2" s="1"/>
      <c r="D2" s="3" t="s">
        <v>3</v>
      </c>
      <c r="E2" s="4" t="str">
        <f>'[1]Notas a los Edos Financieros'!D2</f>
        <v>Anual</v>
      </c>
    </row>
    <row r="3" spans="1:18" x14ac:dyDescent="0.25">
      <c r="A3" s="1" t="s">
        <v>4</v>
      </c>
      <c r="B3" s="1"/>
      <c r="C3" s="1"/>
      <c r="D3" s="3" t="s">
        <v>5</v>
      </c>
      <c r="E3" s="4">
        <f>'[1]Notas a los Edos Financieros'!D3</f>
        <v>4</v>
      </c>
    </row>
    <row r="4" spans="1:18" x14ac:dyDescent="0.25">
      <c r="A4" s="7" t="s">
        <v>6</v>
      </c>
      <c r="B4" s="18"/>
      <c r="C4" s="18"/>
      <c r="D4" s="18"/>
      <c r="E4" s="18"/>
    </row>
    <row r="6" spans="1:18" s="49" customFormat="1" ht="12.75" x14ac:dyDescent="0.2">
      <c r="A6" s="104" t="s">
        <v>355</v>
      </c>
      <c r="B6" s="105"/>
      <c r="C6" s="105"/>
      <c r="D6" s="105"/>
      <c r="E6" s="105"/>
      <c r="I6" s="6"/>
      <c r="J6" s="6"/>
      <c r="K6" s="6"/>
      <c r="L6" s="6"/>
      <c r="M6" s="6"/>
      <c r="N6" s="6"/>
      <c r="O6" s="6"/>
      <c r="P6" s="6"/>
      <c r="Q6" s="6"/>
      <c r="R6" s="6"/>
    </row>
    <row r="7" spans="1:18" s="49" customFormat="1" ht="12.75" x14ac:dyDescent="0.2">
      <c r="A7" s="106" t="s">
        <v>10</v>
      </c>
      <c r="B7" s="106" t="s">
        <v>11</v>
      </c>
      <c r="C7" s="106" t="s">
        <v>12</v>
      </c>
      <c r="D7" s="106" t="s">
        <v>13</v>
      </c>
      <c r="E7" s="106" t="s">
        <v>134</v>
      </c>
      <c r="I7" s="6"/>
      <c r="J7" s="6"/>
      <c r="K7" s="6"/>
      <c r="L7" s="6"/>
      <c r="M7" s="6"/>
      <c r="N7" s="6"/>
      <c r="O7" s="6"/>
      <c r="P7" s="6"/>
      <c r="Q7" s="6"/>
      <c r="R7" s="6"/>
    </row>
    <row r="8" spans="1:18" s="6" customFormat="1" ht="12.75" x14ac:dyDescent="0.2">
      <c r="A8" s="107">
        <v>3110</v>
      </c>
      <c r="B8" s="108" t="s">
        <v>210</v>
      </c>
      <c r="C8" s="109">
        <v>1203464178.2</v>
      </c>
      <c r="D8" s="108"/>
      <c r="E8" s="110"/>
      <c r="F8" s="49"/>
      <c r="G8" s="49"/>
      <c r="H8" s="49"/>
    </row>
    <row r="9" spans="1:18" s="6" customFormat="1" ht="12.75" x14ac:dyDescent="0.2">
      <c r="A9" s="111">
        <v>3120</v>
      </c>
      <c r="B9" s="112" t="s">
        <v>356</v>
      </c>
      <c r="C9" s="113">
        <v>688394.88</v>
      </c>
      <c r="D9" s="112"/>
      <c r="E9" s="114"/>
      <c r="F9" s="49"/>
      <c r="G9" s="49"/>
      <c r="H9" s="49"/>
    </row>
    <row r="10" spans="1:18" s="6" customFormat="1" ht="12.75" x14ac:dyDescent="0.2">
      <c r="A10" s="115">
        <v>3130</v>
      </c>
      <c r="B10" s="116" t="s">
        <v>357</v>
      </c>
      <c r="C10" s="117">
        <v>0</v>
      </c>
      <c r="D10" s="116"/>
      <c r="E10" s="118"/>
      <c r="F10" s="49"/>
      <c r="G10" s="49"/>
      <c r="H10" s="49"/>
    </row>
    <row r="11" spans="1:18" s="6" customFormat="1" ht="12.75" x14ac:dyDescent="0.2">
      <c r="A11" s="101"/>
      <c r="B11" s="101"/>
      <c r="C11" s="101"/>
      <c r="D11" s="101"/>
      <c r="E11" s="101"/>
      <c r="F11" s="49"/>
      <c r="G11" s="49"/>
      <c r="H11" s="49"/>
    </row>
    <row r="12" spans="1:18" s="6" customFormat="1" ht="12.75" x14ac:dyDescent="0.2">
      <c r="A12" s="104" t="s">
        <v>358</v>
      </c>
      <c r="B12" s="105"/>
      <c r="C12" s="105"/>
      <c r="D12" s="105"/>
      <c r="E12" s="105"/>
      <c r="F12" s="49"/>
      <c r="G12" s="49"/>
      <c r="H12" s="49"/>
    </row>
    <row r="13" spans="1:18" s="6" customFormat="1" ht="12.75" x14ac:dyDescent="0.2">
      <c r="A13" s="106" t="s">
        <v>10</v>
      </c>
      <c r="B13" s="106" t="s">
        <v>11</v>
      </c>
      <c r="C13" s="106" t="s">
        <v>12</v>
      </c>
      <c r="D13" s="106" t="s">
        <v>359</v>
      </c>
      <c r="E13" s="106"/>
      <c r="F13" s="49"/>
      <c r="G13" s="49"/>
      <c r="H13" s="49"/>
    </row>
    <row r="14" spans="1:18" s="6" customFormat="1" ht="12.75" x14ac:dyDescent="0.2">
      <c r="A14" s="107">
        <v>3210</v>
      </c>
      <c r="B14" s="119" t="s">
        <v>360</v>
      </c>
      <c r="C14" s="109">
        <v>10430776.550000001</v>
      </c>
      <c r="D14" s="108"/>
      <c r="E14" s="110"/>
      <c r="F14" s="13"/>
      <c r="G14" s="49"/>
      <c r="H14" s="49"/>
    </row>
    <row r="15" spans="1:18" s="6" customFormat="1" ht="12.75" x14ac:dyDescent="0.2">
      <c r="A15" s="111">
        <v>3220</v>
      </c>
      <c r="B15" s="120" t="s">
        <v>361</v>
      </c>
      <c r="C15" s="113">
        <v>-288407993.94999999</v>
      </c>
      <c r="D15" s="112"/>
      <c r="E15" s="114"/>
      <c r="F15" s="13"/>
      <c r="G15" s="49"/>
      <c r="H15" s="49"/>
    </row>
    <row r="16" spans="1:18" s="6" customFormat="1" ht="12.75" x14ac:dyDescent="0.2">
      <c r="A16" s="111">
        <v>3230</v>
      </c>
      <c r="B16" s="120" t="s">
        <v>362</v>
      </c>
      <c r="C16" s="113">
        <v>232920657.33000001</v>
      </c>
      <c r="D16" s="112"/>
      <c r="E16" s="114"/>
      <c r="F16" s="13"/>
      <c r="G16" s="49"/>
      <c r="H16" s="49"/>
    </row>
    <row r="17" spans="1:18" s="6" customFormat="1" ht="12.75" x14ac:dyDescent="0.2">
      <c r="A17" s="111">
        <v>3231</v>
      </c>
      <c r="B17" s="120" t="s">
        <v>363</v>
      </c>
      <c r="C17" s="113">
        <v>232920657.33000001</v>
      </c>
      <c r="D17" s="112"/>
      <c r="E17" s="114"/>
      <c r="F17" s="13"/>
      <c r="G17" s="49"/>
      <c r="H17" s="49"/>
    </row>
    <row r="18" spans="1:18" s="6" customFormat="1" ht="12.75" x14ac:dyDescent="0.2">
      <c r="A18" s="111">
        <v>3232</v>
      </c>
      <c r="B18" s="120" t="s">
        <v>364</v>
      </c>
      <c r="C18" s="113">
        <v>0</v>
      </c>
      <c r="D18" s="112"/>
      <c r="E18" s="114"/>
      <c r="F18" s="13"/>
      <c r="G18" s="49" t="s">
        <v>365</v>
      </c>
      <c r="H18" s="49"/>
    </row>
    <row r="19" spans="1:18" s="6" customFormat="1" ht="12.75" x14ac:dyDescent="0.2">
      <c r="A19" s="111">
        <v>3233</v>
      </c>
      <c r="B19" s="120" t="s">
        <v>366</v>
      </c>
      <c r="C19" s="113">
        <v>0</v>
      </c>
      <c r="D19" s="112"/>
      <c r="E19" s="114"/>
      <c r="F19" s="13"/>
      <c r="G19" s="49" t="s">
        <v>365</v>
      </c>
      <c r="H19" s="49"/>
    </row>
    <row r="20" spans="1:18" s="6" customFormat="1" ht="12.75" x14ac:dyDescent="0.2">
      <c r="A20" s="111">
        <v>3239</v>
      </c>
      <c r="B20" s="120" t="s">
        <v>367</v>
      </c>
      <c r="C20" s="113">
        <v>0</v>
      </c>
      <c r="D20" s="112"/>
      <c r="E20" s="114"/>
      <c r="F20" s="13"/>
      <c r="G20" s="49" t="s">
        <v>365</v>
      </c>
      <c r="H20" s="49"/>
    </row>
    <row r="21" spans="1:18" s="6" customFormat="1" ht="12.75" x14ac:dyDescent="0.2">
      <c r="A21" s="111">
        <v>3240</v>
      </c>
      <c r="B21" s="120" t="s">
        <v>368</v>
      </c>
      <c r="C21" s="113">
        <v>0</v>
      </c>
      <c r="D21" s="112"/>
      <c r="E21" s="114"/>
      <c r="F21" s="13"/>
      <c r="G21" s="49" t="s">
        <v>365</v>
      </c>
      <c r="H21" s="49"/>
    </row>
    <row r="22" spans="1:18" s="6" customFormat="1" ht="12.75" x14ac:dyDescent="0.2">
      <c r="A22" s="111">
        <v>3241</v>
      </c>
      <c r="B22" s="120" t="s">
        <v>369</v>
      </c>
      <c r="C22" s="113">
        <v>0</v>
      </c>
      <c r="D22" s="112"/>
      <c r="E22" s="114"/>
      <c r="F22" s="13"/>
      <c r="G22" s="49" t="s">
        <v>365</v>
      </c>
      <c r="H22" s="49"/>
    </row>
    <row r="23" spans="1:18" s="6" customFormat="1" ht="12.75" x14ac:dyDescent="0.2">
      <c r="A23" s="111">
        <v>3242</v>
      </c>
      <c r="B23" s="120" t="s">
        <v>370</v>
      </c>
      <c r="C23" s="113">
        <v>0</v>
      </c>
      <c r="D23" s="112"/>
      <c r="E23" s="114"/>
      <c r="F23" s="13"/>
      <c r="G23" s="49" t="s">
        <v>365</v>
      </c>
      <c r="H23" s="49"/>
    </row>
    <row r="24" spans="1:18" s="49" customFormat="1" ht="12.75" x14ac:dyDescent="0.2">
      <c r="A24" s="111">
        <v>3243</v>
      </c>
      <c r="B24" s="120" t="s">
        <v>371</v>
      </c>
      <c r="C24" s="113">
        <v>0</v>
      </c>
      <c r="D24" s="112"/>
      <c r="E24" s="114"/>
      <c r="F24" s="13"/>
      <c r="G24" s="49" t="s">
        <v>365</v>
      </c>
      <c r="I24" s="6"/>
      <c r="J24" s="6"/>
      <c r="K24" s="6"/>
      <c r="L24" s="6"/>
      <c r="M24" s="6"/>
      <c r="N24" s="6"/>
      <c r="O24" s="6"/>
      <c r="P24" s="6"/>
      <c r="Q24" s="6"/>
      <c r="R24" s="6"/>
    </row>
    <row r="25" spans="1:18" s="49" customFormat="1" ht="12.75" x14ac:dyDescent="0.2">
      <c r="A25" s="111">
        <v>3250</v>
      </c>
      <c r="B25" s="120" t="s">
        <v>372</v>
      </c>
      <c r="C25" s="113">
        <v>0</v>
      </c>
      <c r="D25" s="112"/>
      <c r="E25" s="114"/>
      <c r="F25" s="13"/>
      <c r="G25" s="49" t="s">
        <v>365</v>
      </c>
      <c r="I25" s="6"/>
      <c r="J25" s="6"/>
      <c r="K25" s="6"/>
      <c r="L25" s="6"/>
      <c r="M25" s="6"/>
      <c r="N25" s="6"/>
      <c r="O25" s="6"/>
      <c r="P25" s="6"/>
      <c r="Q25" s="6"/>
      <c r="R25" s="6"/>
    </row>
    <row r="26" spans="1:18" s="49" customFormat="1" ht="12.75" x14ac:dyDescent="0.2">
      <c r="A26" s="111">
        <v>3251</v>
      </c>
      <c r="B26" s="120" t="s">
        <v>373</v>
      </c>
      <c r="C26" s="113">
        <v>0</v>
      </c>
      <c r="D26" s="112"/>
      <c r="E26" s="114"/>
      <c r="F26" s="13"/>
      <c r="G26" s="49" t="s">
        <v>365</v>
      </c>
      <c r="I26" s="6"/>
      <c r="J26" s="6"/>
      <c r="K26" s="6"/>
      <c r="L26" s="6"/>
      <c r="M26" s="6"/>
      <c r="N26" s="6"/>
      <c r="O26" s="6"/>
      <c r="P26" s="6"/>
      <c r="Q26" s="6"/>
      <c r="R26" s="6"/>
    </row>
    <row r="27" spans="1:18" s="49" customFormat="1" ht="12.75" x14ac:dyDescent="0.2">
      <c r="A27" s="115">
        <v>3252</v>
      </c>
      <c r="B27" s="121" t="s">
        <v>374</v>
      </c>
      <c r="C27" s="117">
        <v>0</v>
      </c>
      <c r="D27" s="116"/>
      <c r="E27" s="118"/>
      <c r="F27" s="13"/>
      <c r="G27" s="49" t="s">
        <v>365</v>
      </c>
      <c r="I27" s="6"/>
      <c r="J27" s="6"/>
      <c r="K27" s="6"/>
      <c r="L27" s="6"/>
      <c r="M27" s="6"/>
      <c r="N27" s="6"/>
      <c r="O27" s="6"/>
      <c r="P27" s="6"/>
      <c r="Q27" s="6"/>
      <c r="R27" s="6"/>
    </row>
    <row r="28" spans="1:18" s="49" customFormat="1" ht="12.75" x14ac:dyDescent="0.2">
      <c r="A28" s="101"/>
      <c r="B28" s="101"/>
      <c r="C28" s="101"/>
      <c r="D28" s="101"/>
      <c r="E28" s="101"/>
      <c r="F28" s="13"/>
      <c r="G28" s="49" t="s">
        <v>365</v>
      </c>
      <c r="I28" s="6"/>
      <c r="J28" s="6"/>
      <c r="K28" s="6"/>
      <c r="L28" s="6"/>
      <c r="M28" s="6"/>
      <c r="N28" s="6"/>
      <c r="O28" s="6"/>
      <c r="P28" s="6"/>
      <c r="Q28" s="6"/>
      <c r="R28" s="6"/>
    </row>
    <row r="29" spans="1:18" s="49" customFormat="1" ht="12.75" x14ac:dyDescent="0.2">
      <c r="A29" s="101"/>
      <c r="B29" s="101" t="s">
        <v>156</v>
      </c>
      <c r="C29" s="101"/>
      <c r="D29" s="101"/>
      <c r="E29" s="101"/>
      <c r="F29" s="13"/>
      <c r="G29" s="49" t="s">
        <v>365</v>
      </c>
      <c r="I29" s="6"/>
      <c r="J29" s="6"/>
      <c r="K29" s="6"/>
      <c r="L29" s="6"/>
      <c r="M29" s="6"/>
      <c r="N29" s="6"/>
      <c r="O29" s="6"/>
      <c r="P29" s="6"/>
      <c r="Q29" s="6"/>
      <c r="R29" s="6"/>
    </row>
    <row r="30" spans="1:18" s="49" customFormat="1" ht="12.75" x14ac:dyDescent="0.2">
      <c r="A30" s="101"/>
      <c r="B30" s="101"/>
      <c r="C30" s="101"/>
      <c r="D30" s="101"/>
      <c r="E30" s="101"/>
      <c r="G30" s="49" t="s">
        <v>365</v>
      </c>
      <c r="I30" s="6"/>
      <c r="J30" s="6"/>
      <c r="K30" s="6"/>
      <c r="L30" s="6"/>
      <c r="M30" s="6"/>
      <c r="N30" s="6"/>
      <c r="O30" s="6"/>
      <c r="P30" s="6"/>
      <c r="Q30" s="6"/>
      <c r="R30" s="6"/>
    </row>
    <row r="31" spans="1:18" s="49" customFormat="1" ht="12.75" x14ac:dyDescent="0.2">
      <c r="A31" s="101"/>
      <c r="B31" s="101"/>
      <c r="C31" s="101"/>
      <c r="D31" s="101"/>
      <c r="E31" s="101"/>
      <c r="F31" s="13"/>
      <c r="I31" s="6"/>
      <c r="J31" s="6"/>
      <c r="K31" s="6"/>
      <c r="L31" s="6"/>
      <c r="M31" s="6"/>
      <c r="N31" s="6"/>
      <c r="O31" s="6"/>
      <c r="P31" s="6"/>
      <c r="Q31" s="6"/>
      <c r="R31" s="6"/>
    </row>
    <row r="32" spans="1:18"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row r="43" s="18" customFormat="1" x14ac:dyDescent="0.25"/>
    <row r="44" s="18" customFormat="1" x14ac:dyDescent="0.25"/>
    <row r="45" s="18" customFormat="1" x14ac:dyDescent="0.25"/>
    <row r="46" s="18" customFormat="1" x14ac:dyDescent="0.25"/>
    <row r="47" s="18" customFormat="1" x14ac:dyDescent="0.25"/>
    <row r="4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row r="131" s="18" customFormat="1" x14ac:dyDescent="0.25"/>
    <row r="132" s="18" customFormat="1" x14ac:dyDescent="0.25"/>
    <row r="133" s="18" customFormat="1" x14ac:dyDescent="0.25"/>
    <row r="134" s="18" customFormat="1" x14ac:dyDescent="0.25"/>
    <row r="135" s="18" customFormat="1" x14ac:dyDescent="0.25"/>
    <row r="136" s="18" customFormat="1" x14ac:dyDescent="0.25"/>
    <row r="137" s="18" customFormat="1" x14ac:dyDescent="0.25"/>
    <row r="138" s="18" customFormat="1" x14ac:dyDescent="0.25"/>
    <row r="139" s="18" customFormat="1" x14ac:dyDescent="0.25"/>
    <row r="140" s="18" customFormat="1" x14ac:dyDescent="0.25"/>
    <row r="141" s="18" customFormat="1" x14ac:dyDescent="0.25"/>
    <row r="142" s="18" customFormat="1" x14ac:dyDescent="0.25"/>
    <row r="143" s="18" customFormat="1" x14ac:dyDescent="0.25"/>
    <row r="144" s="18" customFormat="1" x14ac:dyDescent="0.25"/>
    <row r="145" s="18" customFormat="1" x14ac:dyDescent="0.25"/>
    <row r="146" s="18" customFormat="1" x14ac:dyDescent="0.25"/>
    <row r="147" s="18" customFormat="1" x14ac:dyDescent="0.25"/>
    <row r="148" s="18" customFormat="1" x14ac:dyDescent="0.25"/>
    <row r="149" s="18" customFormat="1" x14ac:dyDescent="0.25"/>
    <row r="150" s="18" customFormat="1" x14ac:dyDescent="0.25"/>
  </sheetData>
  <mergeCells count="3">
    <mergeCell ref="A1:C1"/>
    <mergeCell ref="A2:C2"/>
    <mergeCell ref="A3:C3"/>
  </mergeCell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A66C0-FDA3-4B93-AD69-534DA820DBBA}">
  <sheetPr>
    <tabColor rgb="FFFFC000"/>
  </sheetPr>
  <dimension ref="A1:T131"/>
  <sheetViews>
    <sheetView view="pageBreakPreview" topLeftCell="A109" zoomScaleNormal="100" zoomScaleSheetLayoutView="100" workbookViewId="0">
      <selection activeCell="A129" sqref="A129"/>
    </sheetView>
  </sheetViews>
  <sheetFormatPr baseColWidth="10" defaultRowHeight="15" x14ac:dyDescent="0.25"/>
  <cols>
    <col min="1" max="1" width="45.28515625" bestFit="1" customWidth="1"/>
    <col min="2" max="2" width="77.140625" bestFit="1" customWidth="1"/>
    <col min="3" max="4" width="13.7109375" bestFit="1" customWidth="1"/>
    <col min="6" max="20" width="11.42578125" style="18"/>
  </cols>
  <sheetData>
    <row r="1" spans="1:20" x14ac:dyDescent="0.25">
      <c r="A1" s="1" t="s">
        <v>0</v>
      </c>
      <c r="B1" s="1"/>
      <c r="C1" s="1"/>
      <c r="D1" s="3" t="s">
        <v>1</v>
      </c>
      <c r="E1" s="4">
        <f>'[1]Notas a los Edos Financieros'!D1</f>
        <v>2022</v>
      </c>
    </row>
    <row r="2" spans="1:20" x14ac:dyDescent="0.25">
      <c r="A2" s="1" t="s">
        <v>2</v>
      </c>
      <c r="B2" s="1"/>
      <c r="C2" s="1"/>
      <c r="D2" s="3" t="s">
        <v>3</v>
      </c>
      <c r="E2" s="4" t="str">
        <f>'[1]Notas a los Edos Financieros'!D2</f>
        <v>Anual</v>
      </c>
    </row>
    <row r="3" spans="1:20" x14ac:dyDescent="0.25">
      <c r="A3" s="1" t="s">
        <v>4</v>
      </c>
      <c r="B3" s="1"/>
      <c r="C3" s="1"/>
      <c r="D3" s="3" t="s">
        <v>5</v>
      </c>
      <c r="E3" s="4">
        <f>'[1]Notas a los Edos Financieros'!D3</f>
        <v>4</v>
      </c>
    </row>
    <row r="4" spans="1:20" x14ac:dyDescent="0.25">
      <c r="A4" s="7" t="s">
        <v>6</v>
      </c>
      <c r="B4" s="18"/>
      <c r="C4" s="18"/>
      <c r="D4" s="18"/>
      <c r="E4" s="18"/>
    </row>
    <row r="5" spans="1:20" x14ac:dyDescent="0.25">
      <c r="B5" s="18"/>
      <c r="C5" s="18"/>
      <c r="D5" s="18"/>
      <c r="E5" s="18"/>
    </row>
    <row r="6" spans="1:20" s="49" customFormat="1" ht="12.75" x14ac:dyDescent="0.2">
      <c r="A6" s="123" t="s">
        <v>375</v>
      </c>
      <c r="B6" s="124"/>
      <c r="C6" s="124"/>
      <c r="D6" s="124"/>
      <c r="E6" s="101"/>
      <c r="F6" s="13"/>
      <c r="G6" s="13"/>
      <c r="H6" s="13"/>
      <c r="I6" s="59"/>
      <c r="J6" s="59"/>
      <c r="K6" s="59"/>
      <c r="L6" s="59"/>
      <c r="M6" s="59"/>
      <c r="N6" s="59"/>
      <c r="O6" s="59"/>
      <c r="P6" s="59"/>
      <c r="Q6" s="59"/>
      <c r="R6" s="59"/>
      <c r="S6" s="13"/>
      <c r="T6" s="13"/>
    </row>
    <row r="7" spans="1:20" s="49" customFormat="1" x14ac:dyDescent="0.25">
      <c r="A7" s="106" t="s">
        <v>10</v>
      </c>
      <c r="B7" s="106" t="s">
        <v>376</v>
      </c>
      <c r="C7" s="125">
        <v>2022</v>
      </c>
      <c r="D7" s="125">
        <v>2021</v>
      </c>
      <c r="E7" s="18"/>
      <c r="F7" s="13"/>
      <c r="G7" s="13"/>
      <c r="H7" s="13"/>
      <c r="I7" s="59"/>
      <c r="J7" s="59"/>
      <c r="K7" s="59"/>
      <c r="L7" s="59"/>
      <c r="M7" s="59"/>
      <c r="N7" s="59"/>
      <c r="O7" s="59"/>
      <c r="P7" s="59"/>
      <c r="Q7" s="59"/>
      <c r="R7" s="59"/>
      <c r="S7" s="13"/>
      <c r="T7" s="13"/>
    </row>
    <row r="8" spans="1:20" s="49" customFormat="1" x14ac:dyDescent="0.25">
      <c r="A8" s="107">
        <v>1111</v>
      </c>
      <c r="B8" s="119" t="s">
        <v>377</v>
      </c>
      <c r="C8" s="109">
        <v>0</v>
      </c>
      <c r="D8" s="126">
        <v>0</v>
      </c>
      <c r="E8" s="18"/>
      <c r="F8" s="13"/>
      <c r="G8" s="13"/>
      <c r="H8" s="13"/>
      <c r="I8" s="59"/>
      <c r="J8" s="59"/>
      <c r="K8" s="59"/>
      <c r="L8" s="59"/>
      <c r="M8" s="59"/>
      <c r="N8" s="59"/>
      <c r="O8" s="59"/>
      <c r="P8" s="59"/>
      <c r="Q8" s="59"/>
      <c r="R8" s="59"/>
      <c r="S8" s="13"/>
      <c r="T8" s="13"/>
    </row>
    <row r="9" spans="1:20" s="49" customFormat="1" x14ac:dyDescent="0.25">
      <c r="A9" s="111">
        <v>1112</v>
      </c>
      <c r="B9" s="120" t="s">
        <v>378</v>
      </c>
      <c r="C9" s="113">
        <v>324551115.92000002</v>
      </c>
      <c r="D9" s="127">
        <v>334776299.17000002</v>
      </c>
      <c r="E9" s="18"/>
      <c r="F9" s="13"/>
      <c r="G9" s="13"/>
      <c r="H9" s="13"/>
      <c r="I9" s="59"/>
      <c r="J9" s="59"/>
      <c r="K9" s="59"/>
      <c r="L9" s="59"/>
      <c r="M9" s="59"/>
      <c r="N9" s="59"/>
      <c r="O9" s="59"/>
      <c r="P9" s="59"/>
      <c r="Q9" s="59"/>
      <c r="R9" s="59"/>
      <c r="S9" s="13"/>
      <c r="T9" s="13"/>
    </row>
    <row r="10" spans="1:20" s="49" customFormat="1" x14ac:dyDescent="0.25">
      <c r="A10" s="111">
        <v>1113</v>
      </c>
      <c r="B10" s="120" t="s">
        <v>379</v>
      </c>
      <c r="C10" s="113">
        <v>0</v>
      </c>
      <c r="D10" s="127">
        <v>0</v>
      </c>
      <c r="E10" s="18"/>
      <c r="F10" s="13"/>
      <c r="G10" s="13"/>
      <c r="H10" s="13"/>
      <c r="I10" s="59"/>
      <c r="J10" s="59"/>
      <c r="K10" s="59"/>
      <c r="L10" s="59"/>
      <c r="M10" s="59"/>
      <c r="N10" s="59"/>
      <c r="O10" s="59"/>
      <c r="P10" s="59"/>
      <c r="Q10" s="59"/>
      <c r="R10" s="59"/>
      <c r="S10" s="13"/>
      <c r="T10" s="13"/>
    </row>
    <row r="11" spans="1:20" s="49" customFormat="1" x14ac:dyDescent="0.25">
      <c r="A11" s="111">
        <v>1114</v>
      </c>
      <c r="B11" s="120" t="s">
        <v>15</v>
      </c>
      <c r="C11" s="113">
        <v>0</v>
      </c>
      <c r="D11" s="127">
        <v>0</v>
      </c>
      <c r="E11" s="18"/>
      <c r="F11" s="13"/>
      <c r="G11" s="13"/>
      <c r="H11" s="13"/>
      <c r="I11" s="59"/>
      <c r="J11" s="59"/>
      <c r="K11" s="59"/>
      <c r="L11" s="59"/>
      <c r="M11" s="59"/>
      <c r="N11" s="59"/>
      <c r="O11" s="59"/>
      <c r="P11" s="59"/>
      <c r="Q11" s="59"/>
      <c r="R11" s="59"/>
      <c r="S11" s="13"/>
      <c r="T11" s="13"/>
    </row>
    <row r="12" spans="1:20" s="49" customFormat="1" x14ac:dyDescent="0.25">
      <c r="A12" s="111">
        <v>1115</v>
      </c>
      <c r="B12" s="120" t="s">
        <v>16</v>
      </c>
      <c r="C12" s="113">
        <v>0</v>
      </c>
      <c r="D12" s="127">
        <v>0</v>
      </c>
      <c r="E12" s="18"/>
      <c r="F12" s="13"/>
      <c r="G12" s="13"/>
      <c r="H12" s="13"/>
      <c r="I12" s="59"/>
      <c r="J12" s="59"/>
      <c r="K12" s="59"/>
      <c r="L12" s="59"/>
      <c r="M12" s="59"/>
      <c r="N12" s="59"/>
      <c r="O12" s="59"/>
      <c r="P12" s="59"/>
      <c r="Q12" s="59"/>
      <c r="R12" s="59"/>
      <c r="S12" s="13"/>
      <c r="T12" s="13"/>
    </row>
    <row r="13" spans="1:20" s="49" customFormat="1" x14ac:dyDescent="0.25">
      <c r="A13" s="111">
        <v>1116</v>
      </c>
      <c r="B13" s="120" t="s">
        <v>380</v>
      </c>
      <c r="C13" s="113">
        <v>0</v>
      </c>
      <c r="D13" s="127">
        <v>0</v>
      </c>
      <c r="E13" s="18"/>
      <c r="F13" s="13"/>
      <c r="G13" s="13"/>
      <c r="H13" s="13"/>
      <c r="I13" s="59"/>
      <c r="J13" s="59"/>
      <c r="K13" s="59"/>
      <c r="L13" s="59"/>
      <c r="M13" s="59"/>
      <c r="N13" s="59"/>
      <c r="O13" s="59"/>
      <c r="P13" s="59"/>
      <c r="Q13" s="59"/>
      <c r="R13" s="59"/>
      <c r="S13" s="13"/>
      <c r="T13" s="13"/>
    </row>
    <row r="14" spans="1:20" s="49" customFormat="1" x14ac:dyDescent="0.25">
      <c r="A14" s="111">
        <v>1119</v>
      </c>
      <c r="B14" s="120" t="s">
        <v>381</v>
      </c>
      <c r="C14" s="113">
        <v>0</v>
      </c>
      <c r="D14" s="127">
        <v>0</v>
      </c>
      <c r="E14" s="18"/>
      <c r="F14" s="13"/>
      <c r="G14" s="13"/>
      <c r="H14" s="13"/>
      <c r="I14" s="59"/>
      <c r="J14" s="59"/>
      <c r="K14" s="59"/>
      <c r="L14" s="59"/>
      <c r="M14" s="59"/>
      <c r="N14" s="59"/>
      <c r="O14" s="59"/>
      <c r="P14" s="59"/>
      <c r="Q14" s="59"/>
      <c r="R14" s="59"/>
      <c r="S14" s="13"/>
      <c r="T14" s="13"/>
    </row>
    <row r="15" spans="1:20" s="49" customFormat="1" x14ac:dyDescent="0.25">
      <c r="A15" s="128">
        <v>1110</v>
      </c>
      <c r="B15" s="129" t="s">
        <v>382</v>
      </c>
      <c r="C15" s="130">
        <f>SUM(C8:C14)</f>
        <v>324551115.92000002</v>
      </c>
      <c r="D15" s="131">
        <f>SUM(D8:D14)</f>
        <v>334776299.17000002</v>
      </c>
      <c r="E15" s="18"/>
      <c r="F15" s="13"/>
      <c r="G15" s="13"/>
      <c r="H15" s="13"/>
      <c r="I15" s="59"/>
      <c r="J15" s="59"/>
      <c r="K15" s="59"/>
      <c r="L15" s="59"/>
      <c r="M15" s="59"/>
      <c r="N15" s="59"/>
      <c r="O15" s="59"/>
      <c r="P15" s="59"/>
      <c r="Q15" s="59"/>
      <c r="R15" s="59"/>
      <c r="S15" s="13"/>
      <c r="T15" s="13"/>
    </row>
    <row r="16" spans="1:20" s="49" customFormat="1" x14ac:dyDescent="0.25">
      <c r="A16" s="101"/>
      <c r="B16" s="101"/>
      <c r="C16" s="101"/>
      <c r="D16" s="101"/>
      <c r="E16" s="18"/>
      <c r="F16" s="13"/>
      <c r="G16" s="13"/>
      <c r="H16" s="13"/>
      <c r="I16" s="59"/>
      <c r="J16" s="59"/>
      <c r="K16" s="59"/>
      <c r="L16" s="59"/>
      <c r="M16" s="59"/>
      <c r="N16" s="59"/>
      <c r="O16" s="59"/>
      <c r="P16" s="59"/>
      <c r="Q16" s="59"/>
      <c r="R16" s="59"/>
      <c r="S16" s="13"/>
      <c r="T16" s="13"/>
    </row>
    <row r="17" spans="1:20" s="49" customFormat="1" x14ac:dyDescent="0.25">
      <c r="A17" s="101"/>
      <c r="B17" s="101"/>
      <c r="C17" s="101"/>
      <c r="D17" s="101"/>
      <c r="E17" s="18"/>
      <c r="F17" s="13"/>
      <c r="G17" s="13"/>
      <c r="H17" s="13"/>
      <c r="I17" s="59"/>
      <c r="J17" s="59"/>
      <c r="K17" s="59"/>
      <c r="L17" s="59"/>
      <c r="M17" s="59"/>
      <c r="N17" s="59"/>
      <c r="O17" s="59"/>
      <c r="P17" s="59"/>
      <c r="Q17" s="59"/>
      <c r="R17" s="59"/>
      <c r="S17" s="13"/>
      <c r="T17" s="13"/>
    </row>
    <row r="18" spans="1:20" s="49" customFormat="1" x14ac:dyDescent="0.25">
      <c r="A18" s="123" t="s">
        <v>383</v>
      </c>
      <c r="B18" s="124"/>
      <c r="C18" s="124"/>
      <c r="D18" s="124"/>
      <c r="E18" s="18"/>
      <c r="F18" s="13"/>
      <c r="G18" s="13"/>
      <c r="H18" s="13"/>
      <c r="I18" s="59"/>
      <c r="J18" s="59"/>
      <c r="K18" s="59"/>
      <c r="L18" s="59"/>
      <c r="M18" s="59"/>
      <c r="N18" s="59"/>
      <c r="O18" s="59"/>
      <c r="P18" s="59"/>
      <c r="Q18" s="59"/>
      <c r="R18" s="59"/>
      <c r="S18" s="13"/>
      <c r="T18" s="13"/>
    </row>
    <row r="19" spans="1:20" s="49" customFormat="1" ht="12.75" x14ac:dyDescent="0.2">
      <c r="A19" s="106" t="s">
        <v>10</v>
      </c>
      <c r="B19" s="106" t="s">
        <v>376</v>
      </c>
      <c r="C19" s="132" t="s">
        <v>384</v>
      </c>
      <c r="D19" s="132" t="s">
        <v>385</v>
      </c>
      <c r="E19" s="122"/>
      <c r="F19" s="13"/>
      <c r="G19" s="13"/>
      <c r="H19" s="13"/>
      <c r="I19" s="59"/>
      <c r="J19" s="59"/>
      <c r="K19" s="59"/>
      <c r="L19" s="59"/>
      <c r="M19" s="59"/>
      <c r="N19" s="59"/>
      <c r="O19" s="59"/>
      <c r="P19" s="59"/>
      <c r="Q19" s="59"/>
      <c r="R19" s="59"/>
      <c r="S19" s="13"/>
      <c r="T19" s="13"/>
    </row>
    <row r="20" spans="1:20" s="49" customFormat="1" ht="12.75" x14ac:dyDescent="0.2">
      <c r="A20" s="133">
        <v>1230</v>
      </c>
      <c r="B20" s="134" t="s">
        <v>67</v>
      </c>
      <c r="C20" s="135">
        <f>SUM(C21:C27)</f>
        <v>102035.85</v>
      </c>
      <c r="D20" s="136">
        <f>SUM(D21:D27)</f>
        <v>102035.85</v>
      </c>
      <c r="E20" s="101"/>
      <c r="F20" s="13"/>
      <c r="G20" s="13"/>
      <c r="H20" s="13"/>
      <c r="I20" s="59"/>
      <c r="J20" s="59"/>
      <c r="K20" s="59"/>
      <c r="L20" s="59"/>
      <c r="M20" s="59"/>
      <c r="N20" s="59"/>
      <c r="O20" s="59"/>
      <c r="P20" s="59"/>
      <c r="Q20" s="59"/>
      <c r="R20" s="59"/>
      <c r="S20" s="13"/>
      <c r="T20" s="13"/>
    </row>
    <row r="21" spans="1:20" s="49" customFormat="1" ht="12.75" x14ac:dyDescent="0.2">
      <c r="A21" s="111">
        <v>1231</v>
      </c>
      <c r="B21" s="112" t="s">
        <v>68</v>
      </c>
      <c r="C21" s="113">
        <v>0</v>
      </c>
      <c r="D21" s="127">
        <v>0</v>
      </c>
      <c r="E21" s="101"/>
      <c r="F21" s="13"/>
      <c r="G21" s="13"/>
      <c r="H21" s="13"/>
      <c r="I21" s="59"/>
      <c r="J21" s="59"/>
      <c r="K21" s="59"/>
      <c r="L21" s="59"/>
      <c r="M21" s="59"/>
      <c r="N21" s="59"/>
      <c r="O21" s="59"/>
      <c r="P21" s="59"/>
      <c r="Q21" s="59"/>
      <c r="R21" s="59"/>
      <c r="S21" s="13"/>
      <c r="T21" s="13"/>
    </row>
    <row r="22" spans="1:20" s="49" customFormat="1" ht="12.75" x14ac:dyDescent="0.2">
      <c r="A22" s="111">
        <v>1232</v>
      </c>
      <c r="B22" s="112" t="s">
        <v>69</v>
      </c>
      <c r="C22" s="113">
        <v>0</v>
      </c>
      <c r="D22" s="127">
        <v>0</v>
      </c>
      <c r="E22" s="101"/>
      <c r="F22" s="13"/>
      <c r="G22" s="13"/>
      <c r="H22" s="13"/>
      <c r="I22" s="59"/>
      <c r="J22" s="59"/>
      <c r="K22" s="59"/>
      <c r="L22" s="59"/>
      <c r="M22" s="59"/>
      <c r="N22" s="59"/>
      <c r="O22" s="59"/>
      <c r="P22" s="59"/>
      <c r="Q22" s="59"/>
      <c r="R22" s="59"/>
      <c r="S22" s="13"/>
      <c r="T22" s="13"/>
    </row>
    <row r="23" spans="1:20" s="49" customFormat="1" ht="12.75" x14ac:dyDescent="0.2">
      <c r="A23" s="111">
        <v>1233</v>
      </c>
      <c r="B23" s="112" t="s">
        <v>70</v>
      </c>
      <c r="C23" s="113">
        <v>0</v>
      </c>
      <c r="D23" s="127">
        <v>0</v>
      </c>
      <c r="E23" s="101"/>
      <c r="F23" s="13"/>
      <c r="G23" s="13"/>
      <c r="H23" s="13"/>
      <c r="I23" s="59"/>
      <c r="J23" s="59"/>
      <c r="K23" s="59"/>
      <c r="L23" s="59"/>
      <c r="M23" s="59"/>
      <c r="N23" s="59"/>
      <c r="O23" s="59"/>
      <c r="P23" s="59"/>
      <c r="Q23" s="59"/>
      <c r="R23" s="59"/>
      <c r="S23" s="13"/>
      <c r="T23" s="13"/>
    </row>
    <row r="24" spans="1:20" s="49" customFormat="1" ht="12.75" x14ac:dyDescent="0.2">
      <c r="A24" s="111">
        <v>1234</v>
      </c>
      <c r="B24" s="112" t="s">
        <v>71</v>
      </c>
      <c r="C24" s="113">
        <v>0</v>
      </c>
      <c r="D24" s="127">
        <v>0</v>
      </c>
      <c r="E24" s="101"/>
      <c r="F24" s="13"/>
      <c r="G24" s="13"/>
      <c r="H24" s="13"/>
      <c r="I24" s="59"/>
      <c r="J24" s="59"/>
      <c r="K24" s="59"/>
      <c r="L24" s="59"/>
      <c r="M24" s="59"/>
      <c r="N24" s="59"/>
      <c r="O24" s="59"/>
      <c r="P24" s="59"/>
      <c r="Q24" s="59"/>
      <c r="R24" s="59"/>
      <c r="S24" s="13"/>
      <c r="T24" s="13"/>
    </row>
    <row r="25" spans="1:20" s="49" customFormat="1" ht="12.75" x14ac:dyDescent="0.2">
      <c r="A25" s="111">
        <v>1235</v>
      </c>
      <c r="B25" s="112" t="s">
        <v>72</v>
      </c>
      <c r="C25" s="113">
        <v>0</v>
      </c>
      <c r="D25" s="127">
        <v>0</v>
      </c>
      <c r="E25" s="101"/>
      <c r="F25" s="13"/>
      <c r="G25" s="13"/>
      <c r="H25" s="13"/>
      <c r="I25" s="59"/>
      <c r="J25" s="59"/>
      <c r="K25" s="59"/>
      <c r="L25" s="59"/>
      <c r="M25" s="59"/>
      <c r="N25" s="59"/>
      <c r="O25" s="59"/>
      <c r="P25" s="59"/>
      <c r="Q25" s="59"/>
      <c r="R25" s="59"/>
      <c r="S25" s="13"/>
      <c r="T25" s="13"/>
    </row>
    <row r="26" spans="1:20" s="49" customFormat="1" ht="12.75" x14ac:dyDescent="0.2">
      <c r="A26" s="111">
        <v>1236</v>
      </c>
      <c r="B26" s="112" t="s">
        <v>73</v>
      </c>
      <c r="C26" s="113">
        <v>102035.85</v>
      </c>
      <c r="D26" s="127">
        <v>102035.85</v>
      </c>
      <c r="E26" s="101"/>
      <c r="F26" s="13"/>
      <c r="G26" s="13"/>
      <c r="H26" s="13"/>
      <c r="I26" s="59"/>
      <c r="J26" s="59"/>
      <c r="K26" s="59"/>
      <c r="L26" s="59"/>
      <c r="M26" s="59"/>
      <c r="N26" s="59"/>
      <c r="O26" s="59"/>
      <c r="P26" s="59"/>
      <c r="Q26" s="59"/>
      <c r="R26" s="59"/>
      <c r="S26" s="13"/>
      <c r="T26" s="13"/>
    </row>
    <row r="27" spans="1:20" s="49" customFormat="1" ht="12.75" x14ac:dyDescent="0.2">
      <c r="A27" s="111">
        <v>1239</v>
      </c>
      <c r="B27" s="112" t="s">
        <v>74</v>
      </c>
      <c r="C27" s="113">
        <v>0</v>
      </c>
      <c r="D27" s="127">
        <v>0</v>
      </c>
      <c r="E27" s="101"/>
      <c r="F27" s="13"/>
      <c r="G27" s="13"/>
      <c r="H27" s="13"/>
      <c r="I27" s="59"/>
      <c r="J27" s="59"/>
      <c r="K27" s="59"/>
      <c r="L27" s="59"/>
      <c r="M27" s="59"/>
      <c r="N27" s="59"/>
      <c r="O27" s="59"/>
      <c r="P27" s="59"/>
      <c r="Q27" s="59"/>
      <c r="R27" s="59"/>
      <c r="S27" s="13"/>
      <c r="T27" s="13"/>
    </row>
    <row r="28" spans="1:20" s="49" customFormat="1" ht="12.75" x14ac:dyDescent="0.2">
      <c r="A28" s="137">
        <v>1240</v>
      </c>
      <c r="B28" s="138" t="s">
        <v>75</v>
      </c>
      <c r="C28" s="139">
        <f>SUM(C29:C36)</f>
        <v>25747008.560000002</v>
      </c>
      <c r="D28" s="140">
        <f>SUM(D29:D36)</f>
        <v>23182539.579999998</v>
      </c>
      <c r="E28" s="101"/>
      <c r="F28" s="13"/>
      <c r="G28" s="13"/>
      <c r="H28" s="13"/>
      <c r="I28" s="59"/>
      <c r="J28" s="59"/>
      <c r="K28" s="59"/>
      <c r="L28" s="59"/>
      <c r="M28" s="59"/>
      <c r="N28" s="59"/>
      <c r="O28" s="59"/>
      <c r="P28" s="59"/>
      <c r="Q28" s="59"/>
      <c r="R28" s="59"/>
      <c r="S28" s="13"/>
      <c r="T28" s="13"/>
    </row>
    <row r="29" spans="1:20" s="49" customFormat="1" ht="12.75" x14ac:dyDescent="0.2">
      <c r="A29" s="111">
        <v>1241</v>
      </c>
      <c r="B29" s="112" t="s">
        <v>76</v>
      </c>
      <c r="C29" s="113">
        <v>15543336.050000001</v>
      </c>
      <c r="D29" s="127">
        <v>15387382.01</v>
      </c>
      <c r="E29" s="101"/>
      <c r="F29" s="13"/>
      <c r="G29" s="13"/>
      <c r="H29" s="13"/>
      <c r="I29" s="59"/>
      <c r="J29" s="59"/>
      <c r="K29" s="59"/>
      <c r="L29" s="59"/>
      <c r="M29" s="59"/>
      <c r="N29" s="59"/>
      <c r="O29" s="59"/>
      <c r="P29" s="59"/>
      <c r="Q29" s="59"/>
      <c r="R29" s="59"/>
      <c r="S29" s="13"/>
      <c r="T29" s="13"/>
    </row>
    <row r="30" spans="1:20" s="49" customFormat="1" ht="12.75" x14ac:dyDescent="0.2">
      <c r="A30" s="111">
        <v>1242</v>
      </c>
      <c r="B30" s="112" t="s">
        <v>77</v>
      </c>
      <c r="C30" s="113">
        <v>4003546.28</v>
      </c>
      <c r="D30" s="127">
        <v>4003546.28</v>
      </c>
      <c r="E30" s="101"/>
      <c r="F30" s="13"/>
      <c r="G30" s="13"/>
      <c r="H30" s="13"/>
      <c r="I30" s="59"/>
      <c r="J30" s="59"/>
      <c r="K30" s="59"/>
      <c r="L30" s="59"/>
      <c r="M30" s="59"/>
      <c r="N30" s="59"/>
      <c r="O30" s="59"/>
      <c r="P30" s="59"/>
      <c r="Q30" s="59"/>
      <c r="R30" s="59"/>
      <c r="S30" s="13"/>
      <c r="T30" s="13"/>
    </row>
    <row r="31" spans="1:20" s="49" customFormat="1" ht="12.75" x14ac:dyDescent="0.2">
      <c r="A31" s="111">
        <v>1243</v>
      </c>
      <c r="B31" s="112" t="s">
        <v>78</v>
      </c>
      <c r="C31" s="113">
        <v>1111010.8799999999</v>
      </c>
      <c r="D31" s="127">
        <v>1111010.8799999999</v>
      </c>
      <c r="E31" s="101"/>
      <c r="F31" s="13"/>
      <c r="G31" s="13"/>
      <c r="H31" s="13"/>
      <c r="I31" s="59"/>
      <c r="J31" s="59"/>
      <c r="K31" s="59"/>
      <c r="L31" s="59"/>
      <c r="M31" s="59"/>
      <c r="N31" s="59"/>
      <c r="O31" s="59"/>
      <c r="P31" s="59"/>
      <c r="Q31" s="59"/>
      <c r="R31" s="59"/>
      <c r="S31" s="13"/>
      <c r="T31" s="13"/>
    </row>
    <row r="32" spans="1:20" s="49" customFormat="1" ht="12.75" x14ac:dyDescent="0.2">
      <c r="A32" s="111">
        <v>1244</v>
      </c>
      <c r="B32" s="112" t="s">
        <v>79</v>
      </c>
      <c r="C32" s="113">
        <v>0</v>
      </c>
      <c r="D32" s="127">
        <v>0</v>
      </c>
      <c r="E32" s="101"/>
      <c r="F32" s="13"/>
      <c r="G32" s="13"/>
      <c r="H32" s="13"/>
      <c r="I32" s="59"/>
      <c r="J32" s="59"/>
      <c r="K32" s="59"/>
      <c r="L32" s="59"/>
      <c r="M32" s="59"/>
      <c r="N32" s="59"/>
      <c r="O32" s="59"/>
      <c r="P32" s="59"/>
      <c r="Q32" s="59"/>
      <c r="R32" s="59"/>
      <c r="S32" s="13"/>
      <c r="T32" s="13"/>
    </row>
    <row r="33" spans="1:20" s="49" customFormat="1" ht="12.75" x14ac:dyDescent="0.2">
      <c r="A33" s="111">
        <v>1245</v>
      </c>
      <c r="B33" s="112" t="s">
        <v>80</v>
      </c>
      <c r="C33" s="113">
        <v>0</v>
      </c>
      <c r="D33" s="127">
        <v>0</v>
      </c>
      <c r="E33" s="101"/>
      <c r="F33" s="13"/>
      <c r="G33" s="13"/>
      <c r="H33" s="13"/>
      <c r="I33" s="59"/>
      <c r="J33" s="59"/>
      <c r="K33" s="59"/>
      <c r="L33" s="59"/>
      <c r="M33" s="59"/>
      <c r="N33" s="59"/>
      <c r="O33" s="59"/>
      <c r="P33" s="59"/>
      <c r="Q33" s="59"/>
      <c r="R33" s="59"/>
      <c r="S33" s="13"/>
      <c r="T33" s="13"/>
    </row>
    <row r="34" spans="1:20" s="49" customFormat="1" ht="12.75" x14ac:dyDescent="0.2">
      <c r="A34" s="111">
        <v>1246</v>
      </c>
      <c r="B34" s="112" t="s">
        <v>81</v>
      </c>
      <c r="C34" s="113">
        <v>5089115.3499999996</v>
      </c>
      <c r="D34" s="127">
        <v>2680600.41</v>
      </c>
      <c r="E34" s="141"/>
      <c r="F34" s="13"/>
      <c r="G34" s="13"/>
      <c r="H34" s="13"/>
      <c r="I34" s="59"/>
      <c r="J34" s="59"/>
      <c r="K34" s="59"/>
      <c r="L34" s="59"/>
      <c r="M34" s="59"/>
      <c r="N34" s="59"/>
      <c r="O34" s="59"/>
      <c r="P34" s="59"/>
      <c r="Q34" s="59"/>
      <c r="R34" s="59"/>
      <c r="S34" s="13"/>
      <c r="T34" s="13"/>
    </row>
    <row r="35" spans="1:20" s="49" customFormat="1" ht="12.75" x14ac:dyDescent="0.2">
      <c r="A35" s="111">
        <v>1247</v>
      </c>
      <c r="B35" s="112" t="s">
        <v>82</v>
      </c>
      <c r="C35" s="113">
        <v>0</v>
      </c>
      <c r="D35" s="127">
        <v>0</v>
      </c>
      <c r="E35" s="141"/>
      <c r="F35" s="13"/>
      <c r="G35" s="13"/>
      <c r="H35" s="13"/>
      <c r="I35" s="59"/>
      <c r="J35" s="59"/>
      <c r="K35" s="59"/>
      <c r="L35" s="59"/>
      <c r="M35" s="59"/>
      <c r="N35" s="59"/>
      <c r="O35" s="59"/>
      <c r="P35" s="59"/>
      <c r="Q35" s="59"/>
      <c r="R35" s="59"/>
      <c r="S35" s="13"/>
      <c r="T35" s="13"/>
    </row>
    <row r="36" spans="1:20" s="49" customFormat="1" ht="12.75" x14ac:dyDescent="0.2">
      <c r="A36" s="111">
        <v>1248</v>
      </c>
      <c r="B36" s="112" t="s">
        <v>83</v>
      </c>
      <c r="C36" s="113">
        <v>0</v>
      </c>
      <c r="D36" s="127">
        <v>0</v>
      </c>
      <c r="E36" s="141"/>
      <c r="F36" s="13"/>
      <c r="G36" s="13"/>
      <c r="H36" s="13"/>
      <c r="I36" s="59"/>
      <c r="J36" s="59"/>
      <c r="K36" s="59"/>
      <c r="L36" s="59"/>
      <c r="M36" s="59"/>
      <c r="N36" s="59"/>
      <c r="O36" s="59"/>
      <c r="P36" s="59"/>
      <c r="Q36" s="59"/>
      <c r="R36" s="59"/>
      <c r="S36" s="13"/>
      <c r="T36" s="13"/>
    </row>
    <row r="37" spans="1:20" s="49" customFormat="1" ht="12.75" x14ac:dyDescent="0.2">
      <c r="A37" s="137">
        <v>1250</v>
      </c>
      <c r="B37" s="138" t="s">
        <v>87</v>
      </c>
      <c r="C37" s="139">
        <v>0</v>
      </c>
      <c r="D37" s="140">
        <v>0</v>
      </c>
      <c r="E37" s="142"/>
      <c r="F37" s="13"/>
      <c r="G37" s="13"/>
      <c r="H37" s="13"/>
      <c r="I37" s="59"/>
      <c r="J37" s="59"/>
      <c r="K37" s="59"/>
      <c r="L37" s="59"/>
      <c r="M37" s="59"/>
      <c r="N37" s="59"/>
      <c r="O37" s="59"/>
      <c r="P37" s="59"/>
      <c r="Q37" s="59"/>
      <c r="R37" s="59"/>
      <c r="S37" s="13"/>
      <c r="T37" s="13"/>
    </row>
    <row r="38" spans="1:20" s="49" customFormat="1" ht="12.75" x14ac:dyDescent="0.2">
      <c r="A38" s="111">
        <v>1251</v>
      </c>
      <c r="B38" s="112" t="s">
        <v>88</v>
      </c>
      <c r="C38" s="113">
        <v>0</v>
      </c>
      <c r="D38" s="127">
        <v>0</v>
      </c>
      <c r="E38" s="141"/>
      <c r="F38" s="13"/>
      <c r="G38" s="13"/>
      <c r="H38" s="13"/>
      <c r="I38" s="59"/>
      <c r="J38" s="59"/>
      <c r="K38" s="59"/>
      <c r="L38" s="59"/>
      <c r="M38" s="59"/>
      <c r="N38" s="59"/>
      <c r="O38" s="59"/>
      <c r="P38" s="59"/>
      <c r="Q38" s="59"/>
      <c r="R38" s="59"/>
      <c r="S38" s="13"/>
      <c r="T38" s="13"/>
    </row>
    <row r="39" spans="1:20" s="49" customFormat="1" ht="12.75" x14ac:dyDescent="0.2">
      <c r="A39" s="111">
        <v>1252</v>
      </c>
      <c r="B39" s="112" t="s">
        <v>89</v>
      </c>
      <c r="C39" s="113">
        <v>0</v>
      </c>
      <c r="D39" s="127">
        <v>0</v>
      </c>
      <c r="E39" s="141"/>
      <c r="F39" s="13"/>
      <c r="G39" s="13"/>
      <c r="H39" s="13"/>
      <c r="I39" s="59"/>
      <c r="J39" s="59"/>
      <c r="K39" s="59"/>
      <c r="L39" s="59"/>
      <c r="M39" s="59"/>
      <c r="N39" s="59"/>
      <c r="O39" s="59"/>
      <c r="P39" s="59"/>
      <c r="Q39" s="59"/>
      <c r="R39" s="59"/>
      <c r="S39" s="13"/>
      <c r="T39" s="13"/>
    </row>
    <row r="40" spans="1:20" s="49" customFormat="1" ht="12.75" x14ac:dyDescent="0.2">
      <c r="A40" s="111">
        <v>1253</v>
      </c>
      <c r="B40" s="112" t="s">
        <v>90</v>
      </c>
      <c r="C40" s="113">
        <v>0</v>
      </c>
      <c r="D40" s="127">
        <v>0</v>
      </c>
      <c r="E40" s="141"/>
      <c r="F40" s="13"/>
      <c r="G40" s="13"/>
      <c r="H40" s="13"/>
      <c r="I40" s="59"/>
      <c r="J40" s="59"/>
      <c r="K40" s="59"/>
      <c r="L40" s="59"/>
      <c r="M40" s="59"/>
      <c r="N40" s="59"/>
      <c r="O40" s="59"/>
      <c r="P40" s="59"/>
      <c r="Q40" s="59"/>
      <c r="R40" s="59"/>
      <c r="S40" s="13"/>
      <c r="T40" s="13"/>
    </row>
    <row r="41" spans="1:20" s="49" customFormat="1" ht="12.75" x14ac:dyDescent="0.2">
      <c r="A41" s="111">
        <v>1254</v>
      </c>
      <c r="B41" s="112" t="s">
        <v>91</v>
      </c>
      <c r="C41" s="113">
        <v>0</v>
      </c>
      <c r="D41" s="127">
        <v>0</v>
      </c>
      <c r="E41" s="141"/>
      <c r="F41" s="13"/>
      <c r="G41" s="13"/>
      <c r="H41" s="13"/>
      <c r="I41" s="59"/>
      <c r="J41" s="59"/>
      <c r="K41" s="59"/>
      <c r="L41" s="59"/>
      <c r="M41" s="59"/>
      <c r="N41" s="59"/>
      <c r="O41" s="59"/>
      <c r="P41" s="59"/>
      <c r="Q41" s="59"/>
      <c r="R41" s="59"/>
      <c r="S41" s="13"/>
      <c r="T41" s="13"/>
    </row>
    <row r="42" spans="1:20" s="49" customFormat="1" ht="12.75" x14ac:dyDescent="0.2">
      <c r="A42" s="111">
        <v>1259</v>
      </c>
      <c r="B42" s="112" t="s">
        <v>92</v>
      </c>
      <c r="C42" s="113">
        <v>0</v>
      </c>
      <c r="D42" s="127">
        <v>0</v>
      </c>
      <c r="E42" s="141"/>
      <c r="F42" s="13"/>
      <c r="G42" s="13"/>
      <c r="H42" s="13"/>
      <c r="I42" s="59"/>
      <c r="J42" s="59"/>
      <c r="K42" s="59"/>
      <c r="L42" s="59"/>
      <c r="M42" s="59"/>
      <c r="N42" s="59"/>
      <c r="O42" s="59"/>
      <c r="P42" s="59"/>
      <c r="Q42" s="59"/>
      <c r="R42" s="59"/>
      <c r="S42" s="13"/>
      <c r="T42" s="13"/>
    </row>
    <row r="43" spans="1:20" s="49" customFormat="1" ht="12.75" x14ac:dyDescent="0.2">
      <c r="A43" s="143"/>
      <c r="B43" s="144" t="s">
        <v>386</v>
      </c>
      <c r="C43" s="130">
        <f>C20+C28+C37</f>
        <v>25849044.410000004</v>
      </c>
      <c r="D43" s="131">
        <f>D20+D28+D37</f>
        <v>23284575.43</v>
      </c>
      <c r="E43" s="141"/>
      <c r="F43" s="13"/>
      <c r="G43" s="13"/>
      <c r="H43" s="13"/>
      <c r="I43" s="59"/>
      <c r="J43" s="59"/>
      <c r="K43" s="59"/>
      <c r="L43" s="59"/>
      <c r="M43" s="59"/>
      <c r="N43" s="59"/>
      <c r="O43" s="59"/>
      <c r="P43" s="59"/>
      <c r="Q43" s="59"/>
      <c r="R43" s="59"/>
      <c r="S43" s="13"/>
      <c r="T43" s="13"/>
    </row>
    <row r="44" spans="1:20" s="49" customFormat="1" ht="12.75" x14ac:dyDescent="0.2">
      <c r="A44" s="101"/>
      <c r="B44" s="101"/>
      <c r="C44" s="101"/>
      <c r="D44" s="101"/>
      <c r="E44" s="101"/>
      <c r="F44" s="13"/>
      <c r="G44" s="13"/>
      <c r="H44" s="13"/>
      <c r="I44" s="59"/>
      <c r="J44" s="59"/>
      <c r="K44" s="59"/>
      <c r="L44" s="59"/>
      <c r="M44" s="59"/>
      <c r="N44" s="59"/>
      <c r="O44" s="59"/>
      <c r="P44" s="59"/>
      <c r="Q44" s="59"/>
      <c r="R44" s="59"/>
      <c r="S44" s="13"/>
      <c r="T44" s="13"/>
    </row>
    <row r="45" spans="1:20" s="6" customFormat="1" ht="12.75" x14ac:dyDescent="0.2">
      <c r="A45" s="59"/>
      <c r="B45" s="59"/>
      <c r="C45" s="59"/>
      <c r="D45" s="59"/>
      <c r="E45" s="59"/>
      <c r="F45" s="13"/>
      <c r="G45" s="13"/>
      <c r="H45" s="13"/>
      <c r="I45" s="59"/>
      <c r="J45" s="59"/>
      <c r="K45" s="59"/>
      <c r="L45" s="59"/>
      <c r="M45" s="59"/>
      <c r="N45" s="59"/>
      <c r="O45" s="59"/>
      <c r="P45" s="59"/>
      <c r="Q45" s="59"/>
      <c r="R45" s="59"/>
      <c r="S45" s="59"/>
      <c r="T45" s="59"/>
    </row>
    <row r="46" spans="1:20" s="6" customFormat="1" ht="12.75" x14ac:dyDescent="0.2">
      <c r="A46" s="123" t="s">
        <v>387</v>
      </c>
      <c r="B46" s="124"/>
      <c r="C46" s="124"/>
      <c r="D46" s="124"/>
      <c r="E46" s="124"/>
      <c r="F46" s="13"/>
      <c r="G46" s="13"/>
      <c r="H46" s="13"/>
      <c r="I46" s="59"/>
      <c r="J46" s="59"/>
      <c r="K46" s="59"/>
      <c r="L46" s="59"/>
      <c r="M46" s="59"/>
      <c r="N46" s="59"/>
      <c r="O46" s="59"/>
      <c r="P46" s="59"/>
      <c r="Q46" s="59"/>
      <c r="R46" s="59"/>
      <c r="S46" s="59"/>
      <c r="T46" s="59"/>
    </row>
    <row r="47" spans="1:20" s="49" customFormat="1" x14ac:dyDescent="0.25">
      <c r="A47" s="106" t="s">
        <v>10</v>
      </c>
      <c r="B47" s="106" t="s">
        <v>376</v>
      </c>
      <c r="C47" s="125">
        <v>2022</v>
      </c>
      <c r="D47" s="125">
        <v>2021</v>
      </c>
      <c r="E47"/>
      <c r="F47" s="13"/>
      <c r="G47" s="13"/>
      <c r="H47" s="13"/>
      <c r="I47" s="59"/>
      <c r="J47" s="59"/>
      <c r="K47" s="59"/>
      <c r="L47" s="59"/>
      <c r="M47" s="59"/>
      <c r="N47" s="59"/>
      <c r="O47" s="59"/>
      <c r="P47" s="59"/>
      <c r="Q47" s="59"/>
      <c r="R47" s="59"/>
      <c r="S47" s="13"/>
      <c r="T47" s="13"/>
    </row>
    <row r="48" spans="1:20" s="6" customFormat="1" ht="12.75" x14ac:dyDescent="0.2">
      <c r="A48" s="133">
        <v>3210</v>
      </c>
      <c r="B48" s="134" t="s">
        <v>388</v>
      </c>
      <c r="C48" s="135">
        <v>10430776.550000001</v>
      </c>
      <c r="D48" s="136">
        <v>70685281.709999993</v>
      </c>
      <c r="E48" s="101"/>
      <c r="F48" s="13"/>
      <c r="G48" s="13"/>
      <c r="H48" s="13"/>
      <c r="I48" s="59"/>
      <c r="J48" s="59"/>
      <c r="K48" s="59"/>
      <c r="L48" s="59"/>
      <c r="M48" s="59"/>
      <c r="N48" s="59"/>
      <c r="O48" s="59"/>
      <c r="P48" s="59"/>
      <c r="Q48" s="59"/>
      <c r="R48" s="59"/>
      <c r="S48" s="59"/>
      <c r="T48" s="59"/>
    </row>
    <row r="49" spans="1:20" s="49" customFormat="1" ht="12.75" x14ac:dyDescent="0.2">
      <c r="A49" s="111"/>
      <c r="B49" s="145" t="s">
        <v>389</v>
      </c>
      <c r="C49" s="139">
        <f>C52+C64+C96+C99+C50</f>
        <v>83219587.129999995</v>
      </c>
      <c r="D49" s="140">
        <f>D52+D64+D96+D99+D50</f>
        <v>24604295.969999999</v>
      </c>
      <c r="E49" s="146"/>
      <c r="F49" s="13"/>
      <c r="G49" s="13"/>
      <c r="H49" s="13"/>
      <c r="I49" s="59"/>
      <c r="J49" s="59"/>
      <c r="K49" s="59"/>
      <c r="L49" s="59"/>
      <c r="M49" s="59"/>
      <c r="N49" s="59"/>
      <c r="O49" s="59"/>
      <c r="P49" s="59"/>
      <c r="Q49" s="59"/>
      <c r="R49" s="59"/>
      <c r="S49" s="13"/>
      <c r="T49" s="13"/>
    </row>
    <row r="50" spans="1:20" s="49" customFormat="1" ht="12.75" x14ac:dyDescent="0.2">
      <c r="A50" s="147">
        <v>5100</v>
      </c>
      <c r="B50" s="148" t="s">
        <v>242</v>
      </c>
      <c r="C50" s="149">
        <f>SUM(C51:C51)</f>
        <v>0</v>
      </c>
      <c r="D50" s="150">
        <f>SUM(D51:D51)</f>
        <v>0</v>
      </c>
      <c r="E50" s="101"/>
      <c r="F50" s="13"/>
      <c r="G50" s="13"/>
      <c r="H50" s="13"/>
      <c r="I50" s="59"/>
      <c r="J50" s="59"/>
      <c r="K50" s="59"/>
      <c r="L50" s="59"/>
      <c r="M50" s="59"/>
      <c r="N50" s="59"/>
      <c r="O50" s="59"/>
      <c r="P50" s="59"/>
      <c r="Q50" s="59"/>
      <c r="R50" s="59"/>
      <c r="S50" s="13"/>
      <c r="T50" s="13"/>
    </row>
    <row r="51" spans="1:20" s="49" customFormat="1" ht="12.75" x14ac:dyDescent="0.2">
      <c r="A51" s="151">
        <v>5130</v>
      </c>
      <c r="B51" s="152" t="s">
        <v>390</v>
      </c>
      <c r="C51" s="153">
        <v>0</v>
      </c>
      <c r="D51" s="154">
        <v>0</v>
      </c>
      <c r="E51" s="101"/>
      <c r="F51" s="13"/>
      <c r="G51" s="13"/>
      <c r="H51" s="13"/>
      <c r="I51" s="59"/>
      <c r="J51" s="59"/>
      <c r="K51" s="59"/>
      <c r="L51" s="59"/>
      <c r="M51" s="59"/>
      <c r="N51" s="59"/>
      <c r="O51" s="59"/>
      <c r="P51" s="59"/>
      <c r="Q51" s="59"/>
      <c r="R51" s="59"/>
      <c r="S51" s="13"/>
      <c r="T51" s="13"/>
    </row>
    <row r="52" spans="1:20" s="49" customFormat="1" ht="12.75" x14ac:dyDescent="0.2">
      <c r="A52" s="137">
        <v>5400</v>
      </c>
      <c r="B52" s="138" t="s">
        <v>308</v>
      </c>
      <c r="C52" s="139">
        <f>C53+C55+C57+C59+C61</f>
        <v>0</v>
      </c>
      <c r="D52" s="140">
        <f>D53+D55+D57+D59+D61</f>
        <v>0</v>
      </c>
      <c r="E52" s="101"/>
      <c r="F52" s="13"/>
      <c r="G52" s="13"/>
      <c r="H52" s="13"/>
      <c r="I52" s="59"/>
      <c r="J52" s="59"/>
      <c r="K52" s="59"/>
      <c r="L52" s="59"/>
      <c r="M52" s="59"/>
      <c r="N52" s="59"/>
      <c r="O52" s="59"/>
      <c r="P52" s="59"/>
      <c r="Q52" s="59"/>
      <c r="R52" s="59"/>
      <c r="S52" s="13"/>
      <c r="T52" s="13"/>
    </row>
    <row r="53" spans="1:20" s="49" customFormat="1" ht="12.75" x14ac:dyDescent="0.2">
      <c r="A53" s="111">
        <v>5410</v>
      </c>
      <c r="B53" s="112" t="s">
        <v>391</v>
      </c>
      <c r="C53" s="113">
        <f>C54</f>
        <v>0</v>
      </c>
      <c r="D53" s="127">
        <f>D54</f>
        <v>0</v>
      </c>
      <c r="E53" s="101"/>
      <c r="F53" s="13"/>
      <c r="G53" s="13"/>
      <c r="H53" s="13"/>
      <c r="I53" s="59"/>
      <c r="J53" s="59"/>
      <c r="K53" s="59"/>
      <c r="L53" s="59"/>
      <c r="M53" s="59"/>
      <c r="N53" s="59"/>
      <c r="O53" s="59"/>
      <c r="P53" s="59"/>
      <c r="Q53" s="59"/>
      <c r="R53" s="59"/>
      <c r="S53" s="13"/>
      <c r="T53" s="13"/>
    </row>
    <row r="54" spans="1:20" s="49" customFormat="1" ht="12.75" x14ac:dyDescent="0.2">
      <c r="A54" s="111">
        <v>5411</v>
      </c>
      <c r="B54" s="112" t="s">
        <v>310</v>
      </c>
      <c r="C54" s="113">
        <v>0</v>
      </c>
      <c r="D54" s="127">
        <v>0</v>
      </c>
      <c r="E54" s="101"/>
      <c r="F54" s="13"/>
      <c r="G54" s="13"/>
      <c r="H54" s="13"/>
      <c r="I54" s="59"/>
      <c r="J54" s="59"/>
      <c r="K54" s="59"/>
      <c r="L54" s="59"/>
      <c r="M54" s="59"/>
      <c r="N54" s="59"/>
      <c r="O54" s="59"/>
      <c r="P54" s="59"/>
      <c r="Q54" s="59"/>
      <c r="R54" s="59"/>
      <c r="S54" s="13"/>
      <c r="T54" s="13"/>
    </row>
    <row r="55" spans="1:20" s="49" customFormat="1" ht="12.75" x14ac:dyDescent="0.2">
      <c r="A55" s="111">
        <v>5420</v>
      </c>
      <c r="B55" s="112" t="s">
        <v>392</v>
      </c>
      <c r="C55" s="113">
        <f>C56</f>
        <v>0</v>
      </c>
      <c r="D55" s="127">
        <f>D56</f>
        <v>0</v>
      </c>
      <c r="E55" s="101"/>
      <c r="F55" s="13"/>
      <c r="G55" s="13"/>
      <c r="H55" s="13"/>
      <c r="I55" s="59"/>
      <c r="J55" s="59"/>
      <c r="K55" s="59"/>
      <c r="L55" s="59"/>
      <c r="M55" s="59"/>
      <c r="N55" s="59"/>
      <c r="O55" s="59"/>
      <c r="P55" s="59"/>
      <c r="Q55" s="59"/>
      <c r="R55" s="59"/>
      <c r="S55" s="13"/>
      <c r="T55" s="13"/>
    </row>
    <row r="56" spans="1:20" s="49" customFormat="1" ht="12.75" x14ac:dyDescent="0.2">
      <c r="A56" s="111">
        <v>5421</v>
      </c>
      <c r="B56" s="112" t="s">
        <v>313</v>
      </c>
      <c r="C56" s="113">
        <v>0</v>
      </c>
      <c r="D56" s="127">
        <v>0</v>
      </c>
      <c r="E56" s="101"/>
      <c r="F56" s="13"/>
      <c r="G56" s="13"/>
      <c r="H56" s="13"/>
      <c r="I56" s="59"/>
      <c r="J56" s="59"/>
      <c r="K56" s="59"/>
      <c r="L56" s="59"/>
      <c r="M56" s="59"/>
      <c r="N56" s="59"/>
      <c r="O56" s="59"/>
      <c r="P56" s="59"/>
      <c r="Q56" s="59"/>
      <c r="R56" s="59"/>
      <c r="S56" s="13"/>
      <c r="T56" s="13"/>
    </row>
    <row r="57" spans="1:20" s="49" customFormat="1" ht="12.75" x14ac:dyDescent="0.2">
      <c r="A57" s="111">
        <v>5430</v>
      </c>
      <c r="B57" s="112" t="s">
        <v>393</v>
      </c>
      <c r="C57" s="113">
        <f>C58</f>
        <v>0</v>
      </c>
      <c r="D57" s="127">
        <f>D58</f>
        <v>0</v>
      </c>
      <c r="E57" s="101"/>
      <c r="F57" s="13"/>
      <c r="G57" s="13"/>
      <c r="H57" s="13"/>
      <c r="I57" s="59"/>
      <c r="J57" s="59"/>
      <c r="K57" s="59"/>
      <c r="L57" s="59"/>
      <c r="M57" s="59"/>
      <c r="N57" s="59"/>
      <c r="O57" s="59"/>
      <c r="P57" s="59"/>
      <c r="Q57" s="59"/>
      <c r="R57" s="59"/>
      <c r="S57" s="13"/>
      <c r="T57" s="13"/>
    </row>
    <row r="58" spans="1:20" s="49" customFormat="1" ht="12.75" x14ac:dyDescent="0.2">
      <c r="A58" s="111">
        <v>5431</v>
      </c>
      <c r="B58" s="112" t="s">
        <v>316</v>
      </c>
      <c r="C58" s="113">
        <v>0</v>
      </c>
      <c r="D58" s="127">
        <v>0</v>
      </c>
      <c r="E58" s="101"/>
      <c r="F58" s="13"/>
      <c r="G58" s="13"/>
      <c r="H58" s="13"/>
      <c r="I58" s="59"/>
      <c r="J58" s="59"/>
      <c r="K58" s="59"/>
      <c r="L58" s="59"/>
      <c r="M58" s="59"/>
      <c r="N58" s="59"/>
      <c r="O58" s="59"/>
      <c r="P58" s="59"/>
      <c r="Q58" s="59"/>
      <c r="R58" s="59"/>
      <c r="S58" s="13"/>
      <c r="T58" s="13"/>
    </row>
    <row r="59" spans="1:20" s="49" customFormat="1" ht="12.75" x14ac:dyDescent="0.2">
      <c r="A59" s="111">
        <v>5440</v>
      </c>
      <c r="B59" s="112" t="s">
        <v>394</v>
      </c>
      <c r="C59" s="113">
        <f>C60</f>
        <v>0</v>
      </c>
      <c r="D59" s="127">
        <f>D60</f>
        <v>0</v>
      </c>
      <c r="E59" s="101"/>
      <c r="F59" s="13"/>
      <c r="G59" s="13"/>
      <c r="H59" s="13"/>
      <c r="I59" s="59"/>
      <c r="J59" s="59"/>
      <c r="K59" s="59"/>
      <c r="L59" s="59"/>
      <c r="M59" s="59"/>
      <c r="N59" s="59"/>
      <c r="O59" s="59"/>
      <c r="P59" s="59"/>
      <c r="Q59" s="59"/>
      <c r="R59" s="59"/>
      <c r="S59" s="13"/>
      <c r="T59" s="13"/>
    </row>
    <row r="60" spans="1:20" s="49" customFormat="1" ht="12.75" x14ac:dyDescent="0.2">
      <c r="A60" s="111">
        <v>5441</v>
      </c>
      <c r="B60" s="112" t="s">
        <v>394</v>
      </c>
      <c r="C60" s="113">
        <v>0</v>
      </c>
      <c r="D60" s="127">
        <v>0</v>
      </c>
      <c r="E60" s="101"/>
      <c r="F60" s="13"/>
      <c r="G60" s="13"/>
      <c r="H60" s="13"/>
      <c r="I60" s="59"/>
      <c r="J60" s="59"/>
      <c r="K60" s="59"/>
      <c r="L60" s="59"/>
      <c r="M60" s="59"/>
      <c r="N60" s="59"/>
      <c r="O60" s="59"/>
      <c r="P60" s="59"/>
      <c r="Q60" s="59"/>
      <c r="R60" s="59"/>
      <c r="S60" s="13"/>
      <c r="T60" s="13"/>
    </row>
    <row r="61" spans="1:20" s="49" customFormat="1" ht="12.75" x14ac:dyDescent="0.2">
      <c r="A61" s="111">
        <v>5450</v>
      </c>
      <c r="B61" s="112" t="s">
        <v>395</v>
      </c>
      <c r="C61" s="113">
        <f>SUM(C62:C63)</f>
        <v>0</v>
      </c>
      <c r="D61" s="127">
        <f>SUM(D62:D63)</f>
        <v>0</v>
      </c>
      <c r="E61" s="101"/>
      <c r="F61" s="13"/>
      <c r="G61" s="13"/>
      <c r="H61" s="13"/>
      <c r="I61" s="59"/>
      <c r="J61" s="59"/>
      <c r="K61" s="59"/>
      <c r="L61" s="59"/>
      <c r="M61" s="59"/>
      <c r="N61" s="59"/>
      <c r="O61" s="59"/>
      <c r="P61" s="59"/>
      <c r="Q61" s="59"/>
      <c r="R61" s="59"/>
      <c r="S61" s="13"/>
      <c r="T61" s="13"/>
    </row>
    <row r="62" spans="1:20" s="49" customFormat="1" ht="12.75" x14ac:dyDescent="0.2">
      <c r="A62" s="111">
        <v>5451</v>
      </c>
      <c r="B62" s="112" t="s">
        <v>320</v>
      </c>
      <c r="C62" s="113">
        <v>0</v>
      </c>
      <c r="D62" s="127">
        <v>0</v>
      </c>
      <c r="E62" s="101"/>
      <c r="F62" s="13"/>
      <c r="G62" s="13"/>
      <c r="H62" s="13"/>
      <c r="I62" s="59"/>
      <c r="J62" s="59"/>
      <c r="K62" s="59"/>
      <c r="L62" s="59"/>
      <c r="M62" s="59"/>
      <c r="N62" s="59"/>
      <c r="O62" s="59"/>
      <c r="P62" s="59"/>
      <c r="Q62" s="59"/>
      <c r="R62" s="59"/>
      <c r="S62" s="13"/>
      <c r="T62" s="13"/>
    </row>
    <row r="63" spans="1:20" s="49" customFormat="1" ht="12.75" x14ac:dyDescent="0.2">
      <c r="A63" s="111">
        <v>5452</v>
      </c>
      <c r="B63" s="112" t="s">
        <v>321</v>
      </c>
      <c r="C63" s="113">
        <v>0</v>
      </c>
      <c r="D63" s="127">
        <v>0</v>
      </c>
      <c r="E63" s="101"/>
      <c r="F63" s="13"/>
      <c r="G63" s="13"/>
      <c r="H63" s="13"/>
      <c r="I63" s="59"/>
      <c r="J63" s="59"/>
      <c r="K63" s="59"/>
      <c r="L63" s="59"/>
      <c r="M63" s="59"/>
      <c r="N63" s="59"/>
      <c r="O63" s="59"/>
      <c r="P63" s="59"/>
      <c r="Q63" s="59"/>
      <c r="R63" s="59"/>
      <c r="S63" s="13"/>
      <c r="T63" s="13"/>
    </row>
    <row r="64" spans="1:20" s="49" customFormat="1" ht="12.75" x14ac:dyDescent="0.2">
      <c r="A64" s="137">
        <v>5500</v>
      </c>
      <c r="B64" s="138" t="s">
        <v>322</v>
      </c>
      <c r="C64" s="139">
        <f>C65+C74+C77+C83+C85+C87</f>
        <v>56720508.75</v>
      </c>
      <c r="D64" s="140">
        <f>D65+D74+D77+D83+D85+D87</f>
        <v>0</v>
      </c>
      <c r="E64" s="101"/>
      <c r="F64" s="13"/>
      <c r="G64" s="13"/>
      <c r="H64" s="13"/>
      <c r="I64" s="59"/>
      <c r="J64" s="59"/>
      <c r="K64" s="59"/>
      <c r="L64" s="59"/>
      <c r="M64" s="59"/>
      <c r="N64" s="59"/>
      <c r="O64" s="59"/>
      <c r="P64" s="59"/>
      <c r="Q64" s="59"/>
      <c r="R64" s="59"/>
      <c r="S64" s="13"/>
      <c r="T64" s="13"/>
    </row>
    <row r="65" spans="1:20" s="49" customFormat="1" ht="12.75" x14ac:dyDescent="0.2">
      <c r="A65" s="111">
        <v>5510</v>
      </c>
      <c r="B65" s="112" t="s">
        <v>323</v>
      </c>
      <c r="C65" s="113">
        <v>56720508.75</v>
      </c>
      <c r="D65" s="127">
        <f>SUM(D66:D73)</f>
        <v>0</v>
      </c>
      <c r="E65" s="101"/>
      <c r="F65" s="13"/>
      <c r="G65" s="13"/>
      <c r="H65" s="13"/>
      <c r="I65" s="59"/>
      <c r="J65" s="59"/>
      <c r="K65" s="59"/>
      <c r="L65" s="59"/>
      <c r="M65" s="59"/>
      <c r="N65" s="59"/>
      <c r="O65" s="59"/>
      <c r="P65" s="59"/>
      <c r="Q65" s="59"/>
      <c r="R65" s="59"/>
      <c r="S65" s="13"/>
      <c r="T65" s="13"/>
    </row>
    <row r="66" spans="1:20" s="49" customFormat="1" ht="12.75" x14ac:dyDescent="0.2">
      <c r="A66" s="111">
        <v>5511</v>
      </c>
      <c r="B66" s="112" t="s">
        <v>324</v>
      </c>
      <c r="C66" s="113">
        <v>6885.09</v>
      </c>
      <c r="D66" s="127">
        <v>0</v>
      </c>
      <c r="E66" s="101"/>
      <c r="F66" s="13"/>
      <c r="G66" s="13"/>
      <c r="H66" s="13"/>
      <c r="I66" s="59"/>
      <c r="J66" s="59"/>
      <c r="K66" s="59"/>
      <c r="L66" s="59"/>
      <c r="M66" s="59"/>
      <c r="N66" s="59"/>
      <c r="O66" s="59"/>
      <c r="P66" s="59"/>
      <c r="Q66" s="59"/>
      <c r="R66" s="59"/>
      <c r="S66" s="13"/>
      <c r="T66" s="13"/>
    </row>
    <row r="67" spans="1:20" s="49" customFormat="1" ht="12.75" x14ac:dyDescent="0.2">
      <c r="A67" s="111">
        <v>5512</v>
      </c>
      <c r="B67" s="112" t="s">
        <v>325</v>
      </c>
      <c r="C67" s="113">
        <v>0</v>
      </c>
      <c r="D67" s="127">
        <v>0</v>
      </c>
      <c r="E67" s="101"/>
      <c r="F67" s="13"/>
      <c r="G67" s="13"/>
      <c r="H67" s="13"/>
      <c r="I67" s="59"/>
      <c r="J67" s="59"/>
      <c r="K67" s="59"/>
      <c r="L67" s="59"/>
      <c r="M67" s="59"/>
      <c r="N67" s="59"/>
      <c r="O67" s="59"/>
      <c r="P67" s="59"/>
      <c r="Q67" s="59"/>
      <c r="R67" s="59"/>
      <c r="S67" s="13"/>
      <c r="T67" s="13"/>
    </row>
    <row r="68" spans="1:20" s="49" customFormat="1" ht="12.75" x14ac:dyDescent="0.2">
      <c r="A68" s="111">
        <v>5513</v>
      </c>
      <c r="B68" s="112" t="s">
        <v>326</v>
      </c>
      <c r="C68" s="113">
        <v>23119600.120000001</v>
      </c>
      <c r="D68" s="127">
        <v>0</v>
      </c>
      <c r="E68" s="101"/>
      <c r="F68" s="155"/>
      <c r="G68" s="13"/>
      <c r="H68" s="13"/>
      <c r="I68" s="59"/>
      <c r="J68" s="59"/>
      <c r="K68" s="59"/>
      <c r="L68" s="59"/>
      <c r="M68" s="59"/>
      <c r="N68" s="59"/>
      <c r="O68" s="59"/>
      <c r="P68" s="59"/>
      <c r="Q68" s="59"/>
      <c r="R68" s="59"/>
      <c r="S68" s="13"/>
      <c r="T68" s="13"/>
    </row>
    <row r="69" spans="1:20" s="49" customFormat="1" ht="12.75" x14ac:dyDescent="0.2">
      <c r="A69" s="111">
        <v>5514</v>
      </c>
      <c r="B69" s="112" t="s">
        <v>327</v>
      </c>
      <c r="C69" s="113">
        <v>0</v>
      </c>
      <c r="D69" s="127">
        <v>0</v>
      </c>
      <c r="E69" s="101"/>
      <c r="F69" s="155"/>
      <c r="G69" s="13"/>
      <c r="H69" s="13"/>
      <c r="I69" s="59"/>
      <c r="J69" s="59"/>
      <c r="K69" s="59"/>
      <c r="L69" s="59"/>
      <c r="M69" s="59"/>
      <c r="N69" s="59"/>
      <c r="O69" s="59"/>
      <c r="P69" s="59"/>
      <c r="Q69" s="59"/>
      <c r="R69" s="59"/>
      <c r="S69" s="13"/>
      <c r="T69" s="13"/>
    </row>
    <row r="70" spans="1:20" s="49" customFormat="1" ht="12.75" x14ac:dyDescent="0.2">
      <c r="A70" s="111">
        <v>5515</v>
      </c>
      <c r="B70" s="112" t="s">
        <v>328</v>
      </c>
      <c r="C70" s="113">
        <v>34671105.649999999</v>
      </c>
      <c r="D70" s="127">
        <v>0</v>
      </c>
      <c r="E70" s="101"/>
      <c r="F70" s="13"/>
      <c r="G70" s="13"/>
      <c r="H70" s="13"/>
      <c r="I70" s="59"/>
      <c r="J70" s="59"/>
      <c r="K70" s="59"/>
      <c r="L70" s="59"/>
      <c r="M70" s="59"/>
      <c r="N70" s="59"/>
      <c r="O70" s="59"/>
      <c r="P70" s="59"/>
      <c r="Q70" s="59"/>
      <c r="R70" s="59"/>
      <c r="S70" s="13"/>
      <c r="T70" s="13"/>
    </row>
    <row r="71" spans="1:20" s="49" customFormat="1" ht="12.75" x14ac:dyDescent="0.2">
      <c r="A71" s="111">
        <v>5516</v>
      </c>
      <c r="B71" s="112" t="s">
        <v>329</v>
      </c>
      <c r="C71" s="113">
        <v>0</v>
      </c>
      <c r="D71" s="127">
        <v>0</v>
      </c>
      <c r="E71" s="101"/>
      <c r="F71" s="13"/>
      <c r="G71" s="13"/>
      <c r="H71" s="13"/>
      <c r="I71" s="59"/>
      <c r="J71" s="59"/>
      <c r="K71" s="59"/>
      <c r="L71" s="59"/>
      <c r="M71" s="59"/>
      <c r="N71" s="59"/>
      <c r="O71" s="59"/>
      <c r="P71" s="59"/>
      <c r="Q71" s="59"/>
      <c r="R71" s="59"/>
      <c r="S71" s="13"/>
      <c r="T71" s="13"/>
    </row>
    <row r="72" spans="1:20" s="6" customFormat="1" ht="12.75" x14ac:dyDescent="0.2">
      <c r="A72" s="111">
        <v>5517</v>
      </c>
      <c r="B72" s="112" t="s">
        <v>330</v>
      </c>
      <c r="C72" s="113">
        <v>0</v>
      </c>
      <c r="D72" s="127">
        <v>0</v>
      </c>
      <c r="E72" s="101"/>
      <c r="F72" s="13"/>
      <c r="G72" s="13"/>
      <c r="H72" s="13"/>
      <c r="I72" s="59"/>
      <c r="J72" s="59"/>
      <c r="K72" s="59"/>
      <c r="L72" s="59"/>
      <c r="M72" s="59"/>
      <c r="N72" s="59"/>
      <c r="O72" s="59"/>
      <c r="P72" s="59"/>
      <c r="Q72" s="59"/>
      <c r="R72" s="59"/>
      <c r="S72" s="59"/>
      <c r="T72" s="59"/>
    </row>
    <row r="73" spans="1:20" s="49" customFormat="1" ht="12.75" x14ac:dyDescent="0.2">
      <c r="A73" s="111">
        <v>5518</v>
      </c>
      <c r="B73" s="112" t="s">
        <v>331</v>
      </c>
      <c r="C73" s="113">
        <v>-1077082.1100000001</v>
      </c>
      <c r="D73" s="127">
        <v>0</v>
      </c>
      <c r="E73" s="101"/>
      <c r="F73" s="13"/>
      <c r="G73" s="13"/>
      <c r="H73" s="13"/>
      <c r="I73" s="59"/>
      <c r="J73" s="59"/>
      <c r="K73" s="59"/>
      <c r="L73" s="59"/>
      <c r="M73" s="59"/>
      <c r="N73" s="59"/>
      <c r="O73" s="59"/>
      <c r="P73" s="59"/>
      <c r="Q73" s="59"/>
      <c r="R73" s="59"/>
      <c r="S73" s="13"/>
      <c r="T73" s="13"/>
    </row>
    <row r="74" spans="1:20" s="49" customFormat="1" ht="12.75" x14ac:dyDescent="0.2">
      <c r="A74" s="111">
        <v>5520</v>
      </c>
      <c r="B74" s="112" t="s">
        <v>332</v>
      </c>
      <c r="C74" s="113">
        <v>0</v>
      </c>
      <c r="D74" s="127">
        <f>SUM(D75:D76)</f>
        <v>0</v>
      </c>
      <c r="E74" s="101"/>
      <c r="F74" s="13"/>
      <c r="G74" s="13"/>
      <c r="H74" s="13"/>
      <c r="I74" s="59"/>
      <c r="J74" s="59"/>
      <c r="K74" s="59"/>
      <c r="L74" s="59"/>
      <c r="M74" s="59"/>
      <c r="N74" s="59"/>
      <c r="O74" s="59"/>
      <c r="P74" s="59"/>
      <c r="Q74" s="59"/>
      <c r="R74" s="59"/>
      <c r="S74" s="13"/>
      <c r="T74" s="13"/>
    </row>
    <row r="75" spans="1:20" s="49" customFormat="1" ht="12.75" x14ac:dyDescent="0.2">
      <c r="A75" s="111">
        <v>5521</v>
      </c>
      <c r="B75" s="112" t="s">
        <v>333</v>
      </c>
      <c r="C75" s="113">
        <v>0</v>
      </c>
      <c r="D75" s="127">
        <v>0</v>
      </c>
      <c r="E75" s="101"/>
      <c r="F75" s="13"/>
      <c r="G75" s="13"/>
      <c r="H75" s="13"/>
      <c r="I75" s="59"/>
      <c r="J75" s="59"/>
      <c r="K75" s="59"/>
      <c r="L75" s="59"/>
      <c r="M75" s="59"/>
      <c r="N75" s="59"/>
      <c r="O75" s="59"/>
      <c r="P75" s="59"/>
      <c r="Q75" s="59"/>
      <c r="R75" s="59"/>
      <c r="S75" s="13"/>
      <c r="T75" s="13"/>
    </row>
    <row r="76" spans="1:20" s="49" customFormat="1" ht="12.75" x14ac:dyDescent="0.2">
      <c r="A76" s="111">
        <v>5522</v>
      </c>
      <c r="B76" s="112" t="s">
        <v>334</v>
      </c>
      <c r="C76" s="113">
        <v>0</v>
      </c>
      <c r="D76" s="127">
        <v>0</v>
      </c>
      <c r="E76" s="101"/>
      <c r="F76" s="13"/>
      <c r="G76" s="13"/>
      <c r="H76" s="13"/>
      <c r="I76" s="59"/>
      <c r="J76" s="59"/>
      <c r="K76" s="59"/>
      <c r="L76" s="59"/>
      <c r="M76" s="59"/>
      <c r="N76" s="59"/>
      <c r="O76" s="59"/>
      <c r="P76" s="59"/>
      <c r="Q76" s="59"/>
      <c r="R76" s="59"/>
      <c r="S76" s="13"/>
      <c r="T76" s="13"/>
    </row>
    <row r="77" spans="1:20" s="49" customFormat="1" ht="12.75" x14ac:dyDescent="0.2">
      <c r="A77" s="111">
        <v>5530</v>
      </c>
      <c r="B77" s="112" t="s">
        <v>335</v>
      </c>
      <c r="C77" s="113">
        <v>0</v>
      </c>
      <c r="D77" s="127">
        <f>SUM(D78:D82)</f>
        <v>0</v>
      </c>
      <c r="E77" s="101"/>
      <c r="F77" s="13"/>
      <c r="G77" s="13"/>
      <c r="H77" s="13"/>
      <c r="I77" s="59"/>
      <c r="J77" s="59"/>
      <c r="K77" s="59"/>
      <c r="L77" s="59"/>
      <c r="M77" s="59"/>
      <c r="N77" s="59"/>
      <c r="O77" s="59"/>
      <c r="P77" s="59"/>
      <c r="Q77" s="59"/>
      <c r="R77" s="59"/>
      <c r="S77" s="13"/>
      <c r="T77" s="13"/>
    </row>
    <row r="78" spans="1:20" s="49" customFormat="1" ht="12.75" x14ac:dyDescent="0.2">
      <c r="A78" s="111">
        <v>5531</v>
      </c>
      <c r="B78" s="112" t="s">
        <v>336</v>
      </c>
      <c r="C78" s="113">
        <v>0</v>
      </c>
      <c r="D78" s="127">
        <v>0</v>
      </c>
      <c r="E78" s="101"/>
      <c r="F78" s="13"/>
      <c r="G78" s="13"/>
      <c r="H78" s="13"/>
      <c r="I78" s="59"/>
      <c r="J78" s="59"/>
      <c r="K78" s="59"/>
      <c r="L78" s="59"/>
      <c r="M78" s="59"/>
      <c r="N78" s="59"/>
      <c r="O78" s="59"/>
      <c r="P78" s="59"/>
      <c r="Q78" s="59"/>
      <c r="R78" s="59"/>
      <c r="S78" s="13"/>
      <c r="T78" s="13"/>
    </row>
    <row r="79" spans="1:20" s="49" customFormat="1" ht="12.75" x14ac:dyDescent="0.2">
      <c r="A79" s="111">
        <v>5532</v>
      </c>
      <c r="B79" s="112" t="s">
        <v>337</v>
      </c>
      <c r="C79" s="113">
        <v>0</v>
      </c>
      <c r="D79" s="127">
        <v>0</v>
      </c>
      <c r="E79" s="101"/>
      <c r="F79" s="13"/>
      <c r="G79" s="13"/>
      <c r="H79" s="13"/>
      <c r="I79" s="59"/>
      <c r="J79" s="59"/>
      <c r="K79" s="59"/>
      <c r="L79" s="59"/>
      <c r="M79" s="59"/>
      <c r="N79" s="59"/>
      <c r="O79" s="59"/>
      <c r="P79" s="59"/>
      <c r="Q79" s="59"/>
      <c r="R79" s="59"/>
      <c r="S79" s="13"/>
      <c r="T79" s="13"/>
    </row>
    <row r="80" spans="1:20" s="49" customFormat="1" ht="12.75" x14ac:dyDescent="0.2">
      <c r="A80" s="111">
        <v>5533</v>
      </c>
      <c r="B80" s="112" t="s">
        <v>338</v>
      </c>
      <c r="C80" s="113">
        <v>0</v>
      </c>
      <c r="D80" s="127">
        <v>0</v>
      </c>
      <c r="E80" s="101"/>
      <c r="F80" s="13"/>
      <c r="G80" s="13"/>
      <c r="H80" s="13"/>
      <c r="I80" s="59"/>
      <c r="J80" s="59"/>
      <c r="K80" s="59"/>
      <c r="L80" s="59"/>
      <c r="M80" s="59"/>
      <c r="N80" s="59"/>
      <c r="O80" s="59"/>
      <c r="P80" s="59"/>
      <c r="Q80" s="59"/>
      <c r="R80" s="59"/>
      <c r="S80" s="13"/>
      <c r="T80" s="13"/>
    </row>
    <row r="81" spans="1:20" s="49" customFormat="1" ht="12.75" x14ac:dyDescent="0.2">
      <c r="A81" s="111">
        <v>5534</v>
      </c>
      <c r="B81" s="112" t="s">
        <v>339</v>
      </c>
      <c r="C81" s="113">
        <v>0</v>
      </c>
      <c r="D81" s="127">
        <v>0</v>
      </c>
      <c r="E81" s="101"/>
      <c r="F81" s="13"/>
      <c r="G81" s="13"/>
      <c r="H81" s="13"/>
      <c r="I81" s="59"/>
      <c r="J81" s="59"/>
      <c r="K81" s="59"/>
      <c r="L81" s="59"/>
      <c r="M81" s="59"/>
      <c r="N81" s="59"/>
      <c r="O81" s="59"/>
      <c r="P81" s="59"/>
      <c r="Q81" s="59"/>
      <c r="R81" s="59"/>
      <c r="S81" s="13"/>
      <c r="T81" s="13"/>
    </row>
    <row r="82" spans="1:20" s="49" customFormat="1" ht="12.75" x14ac:dyDescent="0.2">
      <c r="A82" s="111">
        <v>5535</v>
      </c>
      <c r="B82" s="112" t="s">
        <v>340</v>
      </c>
      <c r="C82" s="113">
        <v>0</v>
      </c>
      <c r="D82" s="127">
        <v>0</v>
      </c>
      <c r="E82" s="101"/>
      <c r="F82" s="13"/>
      <c r="G82" s="13"/>
      <c r="H82" s="13"/>
      <c r="I82" s="59"/>
      <c r="J82" s="59"/>
      <c r="K82" s="59"/>
      <c r="L82" s="59"/>
      <c r="M82" s="59"/>
      <c r="N82" s="59"/>
      <c r="O82" s="59"/>
      <c r="P82" s="59"/>
      <c r="Q82" s="59"/>
      <c r="R82" s="59"/>
      <c r="S82" s="13"/>
      <c r="T82" s="13"/>
    </row>
    <row r="83" spans="1:20" s="49" customFormat="1" ht="12.75" x14ac:dyDescent="0.2">
      <c r="A83" s="111">
        <v>5540</v>
      </c>
      <c r="B83" s="112" t="s">
        <v>341</v>
      </c>
      <c r="C83" s="113">
        <v>0</v>
      </c>
      <c r="D83" s="127">
        <f>SUM(D84)</f>
        <v>0</v>
      </c>
      <c r="E83" s="101"/>
      <c r="F83" s="13"/>
      <c r="G83" s="13"/>
      <c r="H83" s="13"/>
      <c r="I83" s="59"/>
      <c r="J83" s="59"/>
      <c r="K83" s="59"/>
      <c r="L83" s="59"/>
      <c r="M83" s="59"/>
      <c r="N83" s="59"/>
      <c r="O83" s="59"/>
      <c r="P83" s="59"/>
      <c r="Q83" s="59"/>
      <c r="R83" s="59"/>
      <c r="S83" s="13"/>
      <c r="T83" s="13"/>
    </row>
    <row r="84" spans="1:20" s="49" customFormat="1" ht="12.75" x14ac:dyDescent="0.2">
      <c r="A84" s="111">
        <v>5541</v>
      </c>
      <c r="B84" s="112" t="s">
        <v>341</v>
      </c>
      <c r="C84" s="113">
        <v>0</v>
      </c>
      <c r="D84" s="127">
        <v>0</v>
      </c>
      <c r="E84" s="101"/>
      <c r="F84" s="13"/>
      <c r="G84" s="13"/>
      <c r="H84" s="13"/>
      <c r="I84" s="59"/>
      <c r="J84" s="59"/>
      <c r="K84" s="59"/>
      <c r="L84" s="59"/>
      <c r="M84" s="59"/>
      <c r="N84" s="59"/>
      <c r="O84" s="59"/>
      <c r="P84" s="59"/>
      <c r="Q84" s="59"/>
      <c r="R84" s="59"/>
      <c r="S84" s="13"/>
      <c r="T84" s="13"/>
    </row>
    <row r="85" spans="1:20" s="49" customFormat="1" ht="12.75" x14ac:dyDescent="0.2">
      <c r="A85" s="111">
        <v>5550</v>
      </c>
      <c r="B85" s="112" t="s">
        <v>342</v>
      </c>
      <c r="C85" s="113">
        <v>0</v>
      </c>
      <c r="D85" s="127">
        <f>SUM(D86)</f>
        <v>0</v>
      </c>
      <c r="E85" s="101"/>
      <c r="F85" s="13"/>
      <c r="G85" s="13"/>
      <c r="H85" s="13"/>
      <c r="I85" s="59"/>
      <c r="J85" s="59"/>
      <c r="K85" s="59"/>
      <c r="L85" s="59"/>
      <c r="M85" s="59"/>
      <c r="N85" s="59"/>
      <c r="O85" s="59"/>
      <c r="P85" s="59"/>
      <c r="Q85" s="59"/>
      <c r="R85" s="59"/>
      <c r="S85" s="13"/>
      <c r="T85" s="13"/>
    </row>
    <row r="86" spans="1:20" s="49" customFormat="1" ht="12.75" x14ac:dyDescent="0.2">
      <c r="A86" s="111">
        <v>5551</v>
      </c>
      <c r="B86" s="112" t="s">
        <v>342</v>
      </c>
      <c r="C86" s="113">
        <v>0</v>
      </c>
      <c r="D86" s="127">
        <v>0</v>
      </c>
      <c r="E86" s="101"/>
      <c r="F86" s="13"/>
      <c r="G86" s="13"/>
      <c r="H86" s="13"/>
      <c r="I86" s="59"/>
      <c r="J86" s="59"/>
      <c r="K86" s="59"/>
      <c r="L86" s="59"/>
      <c r="M86" s="59"/>
      <c r="N86" s="59"/>
      <c r="O86" s="59"/>
      <c r="P86" s="59"/>
      <c r="Q86" s="59"/>
      <c r="R86" s="59"/>
      <c r="S86" s="13"/>
      <c r="T86" s="13"/>
    </row>
    <row r="87" spans="1:20" s="49" customFormat="1" ht="12.75" x14ac:dyDescent="0.2">
      <c r="A87" s="111">
        <v>5590</v>
      </c>
      <c r="B87" s="112" t="s">
        <v>343</v>
      </c>
      <c r="C87" s="113">
        <v>0</v>
      </c>
      <c r="D87" s="127">
        <f>SUM(D88:D95)</f>
        <v>0</v>
      </c>
      <c r="E87" s="101"/>
      <c r="F87" s="13"/>
      <c r="G87" s="13"/>
      <c r="H87" s="13"/>
      <c r="I87" s="59"/>
      <c r="J87" s="59"/>
      <c r="K87" s="59"/>
      <c r="L87" s="59"/>
      <c r="M87" s="59"/>
      <c r="N87" s="59"/>
      <c r="O87" s="59"/>
      <c r="P87" s="59"/>
      <c r="Q87" s="59"/>
      <c r="R87" s="59"/>
      <c r="S87" s="13"/>
      <c r="T87" s="13"/>
    </row>
    <row r="88" spans="1:20" s="49" customFormat="1" ht="12.75" x14ac:dyDescent="0.2">
      <c r="A88" s="111">
        <v>5591</v>
      </c>
      <c r="B88" s="112" t="s">
        <v>344</v>
      </c>
      <c r="C88" s="113">
        <v>0</v>
      </c>
      <c r="D88" s="127">
        <v>0</v>
      </c>
      <c r="E88" s="101"/>
      <c r="F88" s="13"/>
      <c r="G88" s="13"/>
      <c r="H88" s="13"/>
      <c r="I88" s="59"/>
      <c r="J88" s="59"/>
      <c r="K88" s="59"/>
      <c r="L88" s="59"/>
      <c r="M88" s="59"/>
      <c r="N88" s="59"/>
      <c r="O88" s="59"/>
      <c r="P88" s="59"/>
      <c r="Q88" s="59"/>
      <c r="R88" s="59"/>
      <c r="S88" s="13"/>
      <c r="T88" s="13"/>
    </row>
    <row r="89" spans="1:20" s="49" customFormat="1" ht="12.75" x14ac:dyDescent="0.2">
      <c r="A89" s="111">
        <v>5592</v>
      </c>
      <c r="B89" s="112" t="s">
        <v>345</v>
      </c>
      <c r="C89" s="113">
        <v>0</v>
      </c>
      <c r="D89" s="127">
        <v>0</v>
      </c>
      <c r="E89" s="101"/>
      <c r="F89" s="13"/>
      <c r="G89" s="13"/>
      <c r="H89" s="13"/>
      <c r="I89" s="59"/>
      <c r="J89" s="59"/>
      <c r="K89" s="59"/>
      <c r="L89" s="59"/>
      <c r="M89" s="59"/>
      <c r="N89" s="59"/>
      <c r="O89" s="59"/>
      <c r="P89" s="59"/>
      <c r="Q89" s="59"/>
      <c r="R89" s="59"/>
      <c r="S89" s="13"/>
      <c r="T89" s="13"/>
    </row>
    <row r="90" spans="1:20" s="49" customFormat="1" ht="12.75" x14ac:dyDescent="0.2">
      <c r="A90" s="111">
        <v>5593</v>
      </c>
      <c r="B90" s="112" t="s">
        <v>346</v>
      </c>
      <c r="C90" s="113">
        <v>0</v>
      </c>
      <c r="D90" s="127">
        <v>0</v>
      </c>
      <c r="E90" s="101"/>
      <c r="F90" s="13"/>
      <c r="G90" s="13"/>
      <c r="H90" s="13"/>
      <c r="I90" s="59"/>
      <c r="J90" s="59"/>
      <c r="K90" s="59"/>
      <c r="L90" s="59"/>
      <c r="M90" s="59"/>
      <c r="N90" s="59"/>
      <c r="O90" s="59"/>
      <c r="P90" s="59"/>
      <c r="Q90" s="59"/>
      <c r="R90" s="59"/>
      <c r="S90" s="13"/>
      <c r="T90" s="13"/>
    </row>
    <row r="91" spans="1:20" s="49" customFormat="1" ht="12.75" x14ac:dyDescent="0.2">
      <c r="A91" s="111">
        <v>5594</v>
      </c>
      <c r="B91" s="112" t="s">
        <v>396</v>
      </c>
      <c r="C91" s="113">
        <v>0</v>
      </c>
      <c r="D91" s="127">
        <v>0</v>
      </c>
      <c r="E91" s="101"/>
      <c r="F91" s="13"/>
      <c r="G91" s="13"/>
      <c r="H91" s="13"/>
      <c r="I91" s="59"/>
      <c r="J91" s="59"/>
      <c r="K91" s="59"/>
      <c r="L91" s="59"/>
      <c r="M91" s="59"/>
      <c r="N91" s="59"/>
      <c r="O91" s="59"/>
      <c r="P91" s="59"/>
      <c r="Q91" s="59"/>
      <c r="R91" s="59"/>
      <c r="S91" s="13"/>
      <c r="T91" s="13"/>
    </row>
    <row r="92" spans="1:20" s="49" customFormat="1" ht="12.75" x14ac:dyDescent="0.2">
      <c r="A92" s="111">
        <v>5595</v>
      </c>
      <c r="B92" s="112" t="s">
        <v>348</v>
      </c>
      <c r="C92" s="113">
        <v>0</v>
      </c>
      <c r="D92" s="127">
        <v>0</v>
      </c>
      <c r="E92" s="101"/>
      <c r="F92" s="13"/>
      <c r="G92" s="13"/>
      <c r="H92" s="13"/>
      <c r="I92" s="59"/>
      <c r="J92" s="59"/>
      <c r="K92" s="59"/>
      <c r="L92" s="59"/>
      <c r="M92" s="59"/>
      <c r="N92" s="59"/>
      <c r="O92" s="59"/>
      <c r="P92" s="59"/>
      <c r="Q92" s="59"/>
      <c r="R92" s="59"/>
      <c r="S92" s="13"/>
      <c r="T92" s="13"/>
    </row>
    <row r="93" spans="1:20" s="49" customFormat="1" ht="12.75" x14ac:dyDescent="0.2">
      <c r="A93" s="111">
        <v>5596</v>
      </c>
      <c r="B93" s="112" t="s">
        <v>236</v>
      </c>
      <c r="C93" s="113">
        <v>0</v>
      </c>
      <c r="D93" s="127">
        <v>0</v>
      </c>
      <c r="E93" s="101"/>
      <c r="F93" s="13"/>
      <c r="G93" s="13"/>
      <c r="H93" s="13"/>
      <c r="I93" s="59"/>
      <c r="J93" s="59"/>
      <c r="K93" s="59"/>
      <c r="L93" s="59"/>
      <c r="M93" s="59"/>
      <c r="N93" s="59"/>
      <c r="O93" s="59"/>
      <c r="P93" s="59"/>
      <c r="Q93" s="59"/>
      <c r="R93" s="59"/>
      <c r="S93" s="13"/>
      <c r="T93" s="13"/>
    </row>
    <row r="94" spans="1:20" s="49" customFormat="1" ht="12.75" x14ac:dyDescent="0.2">
      <c r="A94" s="111">
        <v>5597</v>
      </c>
      <c r="B94" s="112" t="s">
        <v>349</v>
      </c>
      <c r="C94" s="113">
        <v>0</v>
      </c>
      <c r="D94" s="127">
        <v>0</v>
      </c>
      <c r="E94" s="101"/>
      <c r="F94" s="13"/>
      <c r="G94" s="13"/>
      <c r="H94" s="13"/>
      <c r="I94" s="59"/>
      <c r="J94" s="59"/>
      <c r="K94" s="59"/>
      <c r="L94" s="59"/>
      <c r="M94" s="59"/>
      <c r="N94" s="59"/>
      <c r="O94" s="59"/>
      <c r="P94" s="59"/>
      <c r="Q94" s="59"/>
      <c r="R94" s="59"/>
      <c r="S94" s="13"/>
      <c r="T94" s="13"/>
    </row>
    <row r="95" spans="1:20" s="49" customFormat="1" ht="12.75" x14ac:dyDescent="0.2">
      <c r="A95" s="111">
        <v>5599</v>
      </c>
      <c r="B95" s="112" t="s">
        <v>351</v>
      </c>
      <c r="C95" s="113">
        <v>0</v>
      </c>
      <c r="D95" s="127">
        <v>0</v>
      </c>
      <c r="E95" s="101"/>
      <c r="F95" s="13"/>
      <c r="G95" s="13"/>
      <c r="H95" s="13"/>
      <c r="I95" s="59"/>
      <c r="J95" s="59"/>
      <c r="K95" s="59"/>
      <c r="L95" s="59"/>
      <c r="M95" s="59"/>
      <c r="N95" s="59"/>
      <c r="O95" s="59"/>
      <c r="P95" s="59"/>
      <c r="Q95" s="59"/>
      <c r="R95" s="59"/>
      <c r="S95" s="13"/>
      <c r="T95" s="13"/>
    </row>
    <row r="96" spans="1:20" s="49" customFormat="1" ht="12.75" x14ac:dyDescent="0.2">
      <c r="A96" s="137">
        <v>5600</v>
      </c>
      <c r="B96" s="138" t="s">
        <v>352</v>
      </c>
      <c r="C96" s="139">
        <f>C97</f>
        <v>0</v>
      </c>
      <c r="D96" s="140">
        <f>D97</f>
        <v>0</v>
      </c>
      <c r="E96" s="101"/>
      <c r="F96" s="13"/>
      <c r="G96" s="13"/>
      <c r="H96" s="13"/>
      <c r="I96" s="59"/>
      <c r="J96" s="59"/>
      <c r="K96" s="59"/>
      <c r="L96" s="59"/>
      <c r="M96" s="59"/>
      <c r="N96" s="59"/>
      <c r="O96" s="59"/>
      <c r="P96" s="59"/>
      <c r="Q96" s="59"/>
      <c r="R96" s="59"/>
      <c r="S96" s="13"/>
      <c r="T96" s="13"/>
    </row>
    <row r="97" spans="1:20" s="49" customFormat="1" ht="12.75" x14ac:dyDescent="0.2">
      <c r="A97" s="111">
        <v>5610</v>
      </c>
      <c r="B97" s="112" t="s">
        <v>353</v>
      </c>
      <c r="C97" s="113">
        <f>C98</f>
        <v>0</v>
      </c>
      <c r="D97" s="127">
        <f>D98</f>
        <v>0</v>
      </c>
      <c r="E97" s="101"/>
      <c r="F97" s="13"/>
      <c r="G97" s="13"/>
      <c r="H97" s="13"/>
      <c r="I97" s="59"/>
      <c r="J97" s="59"/>
      <c r="K97" s="59"/>
      <c r="L97" s="59"/>
      <c r="M97" s="59"/>
      <c r="N97" s="59"/>
      <c r="O97" s="59"/>
      <c r="P97" s="59"/>
      <c r="Q97" s="59"/>
      <c r="R97" s="59"/>
      <c r="S97" s="13"/>
      <c r="T97" s="13"/>
    </row>
    <row r="98" spans="1:20" s="49" customFormat="1" ht="12.75" x14ac:dyDescent="0.2">
      <c r="A98" s="111">
        <v>5611</v>
      </c>
      <c r="B98" s="112" t="s">
        <v>354</v>
      </c>
      <c r="C98" s="113">
        <v>0</v>
      </c>
      <c r="D98" s="127">
        <v>0</v>
      </c>
      <c r="E98" s="101"/>
      <c r="F98" s="13"/>
      <c r="G98" s="13"/>
      <c r="H98" s="13"/>
      <c r="I98" s="59"/>
      <c r="J98" s="59"/>
      <c r="K98" s="59"/>
      <c r="L98" s="59"/>
      <c r="M98" s="59"/>
      <c r="N98" s="59"/>
      <c r="O98" s="59"/>
      <c r="P98" s="59"/>
      <c r="Q98" s="59"/>
      <c r="R98" s="59"/>
      <c r="S98" s="13"/>
      <c r="T98" s="13"/>
    </row>
    <row r="99" spans="1:20" s="49" customFormat="1" ht="12.75" x14ac:dyDescent="0.2">
      <c r="A99" s="137">
        <v>2110</v>
      </c>
      <c r="B99" s="156" t="s">
        <v>397</v>
      </c>
      <c r="C99" s="139">
        <f>SUM(C100:C104)</f>
        <v>26499078.379999999</v>
      </c>
      <c r="D99" s="140">
        <f>SUM(D100:D104)</f>
        <v>24604295.969999999</v>
      </c>
      <c r="E99" s="101"/>
      <c r="F99" s="13"/>
      <c r="G99" s="13"/>
      <c r="H99" s="13"/>
      <c r="I99" s="59"/>
      <c r="J99" s="59"/>
      <c r="K99" s="59"/>
      <c r="L99" s="59"/>
      <c r="M99" s="59"/>
      <c r="N99" s="59"/>
      <c r="O99" s="59"/>
      <c r="P99" s="59"/>
      <c r="Q99" s="59"/>
      <c r="R99" s="59"/>
      <c r="S99" s="13"/>
      <c r="T99" s="13"/>
    </row>
    <row r="100" spans="1:20" s="49" customFormat="1" ht="12.75" x14ac:dyDescent="0.2">
      <c r="A100" s="111">
        <v>2111</v>
      </c>
      <c r="B100" s="112" t="s">
        <v>398</v>
      </c>
      <c r="C100" s="113">
        <v>7647151.96</v>
      </c>
      <c r="D100" s="127">
        <v>9355063.9499999993</v>
      </c>
      <c r="E100" s="101"/>
      <c r="F100" s="13"/>
      <c r="G100" s="13"/>
      <c r="H100" s="13"/>
      <c r="I100" s="59"/>
      <c r="J100" s="59"/>
      <c r="K100" s="59"/>
      <c r="L100" s="59"/>
      <c r="M100" s="59"/>
      <c r="N100" s="59"/>
      <c r="O100" s="59"/>
      <c r="P100" s="59"/>
      <c r="Q100" s="59"/>
      <c r="R100" s="59"/>
      <c r="S100" s="13"/>
      <c r="T100" s="13"/>
    </row>
    <row r="101" spans="1:20" s="49" customFormat="1" ht="12.75" x14ac:dyDescent="0.2">
      <c r="A101" s="111">
        <v>2112</v>
      </c>
      <c r="B101" s="112" t="s">
        <v>399</v>
      </c>
      <c r="C101" s="113">
        <v>189644.56</v>
      </c>
      <c r="D101" s="127">
        <v>1748870.49</v>
      </c>
      <c r="E101" s="101"/>
      <c r="F101" s="13"/>
      <c r="G101" s="13"/>
      <c r="H101" s="13"/>
      <c r="I101" s="59"/>
      <c r="J101" s="59"/>
      <c r="K101" s="59"/>
      <c r="L101" s="59"/>
      <c r="M101" s="59"/>
      <c r="N101" s="59"/>
      <c r="O101" s="59"/>
      <c r="P101" s="59"/>
      <c r="Q101" s="59"/>
      <c r="R101" s="59"/>
      <c r="S101" s="13"/>
      <c r="T101" s="13"/>
    </row>
    <row r="102" spans="1:20" s="49" customFormat="1" ht="12.75" x14ac:dyDescent="0.2">
      <c r="A102" s="111">
        <v>2112</v>
      </c>
      <c r="B102" s="112" t="s">
        <v>400</v>
      </c>
      <c r="C102" s="113">
        <v>18662281.859999999</v>
      </c>
      <c r="D102" s="127">
        <v>13500361.529999999</v>
      </c>
      <c r="E102" s="101"/>
      <c r="F102" s="13"/>
      <c r="G102" s="13"/>
      <c r="H102" s="13"/>
      <c r="I102" s="59"/>
      <c r="J102" s="59"/>
      <c r="K102" s="59"/>
      <c r="L102" s="59"/>
      <c r="M102" s="59"/>
      <c r="N102" s="59"/>
      <c r="O102" s="59"/>
      <c r="P102" s="59"/>
      <c r="Q102" s="59"/>
      <c r="R102" s="59"/>
      <c r="S102" s="13"/>
      <c r="T102" s="13"/>
    </row>
    <row r="103" spans="1:20" s="49" customFormat="1" ht="12.75" x14ac:dyDescent="0.2">
      <c r="A103" s="111">
        <v>2115</v>
      </c>
      <c r="B103" s="112" t="s">
        <v>401</v>
      </c>
      <c r="C103" s="113">
        <v>0</v>
      </c>
      <c r="D103" s="127">
        <v>0</v>
      </c>
      <c r="E103" s="101"/>
      <c r="F103" s="13"/>
      <c r="G103" s="13"/>
      <c r="H103" s="13"/>
      <c r="I103" s="59"/>
      <c r="J103" s="59"/>
      <c r="K103" s="59"/>
      <c r="L103" s="59"/>
      <c r="M103" s="59"/>
      <c r="N103" s="59"/>
      <c r="O103" s="59"/>
      <c r="P103" s="59"/>
      <c r="Q103" s="59"/>
      <c r="R103" s="59"/>
      <c r="S103" s="13"/>
      <c r="T103" s="13"/>
    </row>
    <row r="104" spans="1:20" s="49" customFormat="1" ht="12.75" x14ac:dyDescent="0.2">
      <c r="A104" s="111">
        <v>2114</v>
      </c>
      <c r="B104" s="112" t="s">
        <v>402</v>
      </c>
      <c r="C104" s="113">
        <v>0</v>
      </c>
      <c r="D104" s="127">
        <v>0</v>
      </c>
      <c r="E104" s="101"/>
      <c r="F104" s="13"/>
      <c r="G104" s="13"/>
      <c r="H104" s="13"/>
      <c r="I104" s="59"/>
      <c r="J104" s="59"/>
      <c r="K104" s="59"/>
      <c r="L104" s="59"/>
      <c r="M104" s="59"/>
      <c r="N104" s="59"/>
      <c r="O104" s="59"/>
      <c r="P104" s="59"/>
      <c r="Q104" s="59"/>
      <c r="R104" s="59"/>
      <c r="S104" s="13"/>
      <c r="T104" s="13"/>
    </row>
    <row r="105" spans="1:20" s="49" customFormat="1" ht="12.75" x14ac:dyDescent="0.2">
      <c r="A105" s="111"/>
      <c r="B105" s="145" t="s">
        <v>403</v>
      </c>
      <c r="C105" s="139">
        <f>+C117</f>
        <v>0</v>
      </c>
      <c r="D105" s="140">
        <f>+D117</f>
        <v>0</v>
      </c>
      <c r="E105" s="101"/>
      <c r="F105" s="12"/>
      <c r="G105" s="12"/>
      <c r="H105" s="13"/>
      <c r="I105" s="59"/>
      <c r="J105" s="59"/>
      <c r="K105" s="59"/>
      <c r="L105" s="59"/>
      <c r="M105" s="59"/>
      <c r="N105" s="59"/>
      <c r="O105" s="59"/>
      <c r="P105" s="59"/>
      <c r="Q105" s="59"/>
      <c r="R105" s="59"/>
      <c r="S105" s="13"/>
      <c r="T105" s="13"/>
    </row>
    <row r="106" spans="1:20" s="49" customFormat="1" ht="12.75" x14ac:dyDescent="0.2">
      <c r="A106" s="147">
        <v>3100</v>
      </c>
      <c r="B106" s="157" t="s">
        <v>404</v>
      </c>
      <c r="C106" s="158">
        <f>SUM(C107:C110)</f>
        <v>1000000</v>
      </c>
      <c r="D106" s="159">
        <f>SUM(D107:D110)</f>
        <v>0</v>
      </c>
      <c r="E106" s="101"/>
      <c r="F106" s="12"/>
      <c r="G106" s="12"/>
      <c r="H106" s="13"/>
      <c r="I106" s="59"/>
      <c r="J106" s="59"/>
      <c r="K106" s="59"/>
      <c r="L106" s="59"/>
      <c r="M106" s="59"/>
      <c r="N106" s="59"/>
      <c r="O106" s="59"/>
      <c r="P106" s="59"/>
      <c r="Q106" s="59"/>
      <c r="R106" s="59"/>
      <c r="S106" s="13"/>
      <c r="T106" s="13"/>
    </row>
    <row r="107" spans="1:20" s="49" customFormat="1" ht="12.75" x14ac:dyDescent="0.2">
      <c r="A107" s="151"/>
      <c r="B107" s="160" t="s">
        <v>405</v>
      </c>
      <c r="C107" s="161">
        <v>1000000</v>
      </c>
      <c r="D107" s="162">
        <v>0</v>
      </c>
      <c r="E107" s="101"/>
      <c r="F107" s="12"/>
      <c r="G107" s="12"/>
      <c r="H107" s="13"/>
      <c r="I107" s="59"/>
      <c r="J107" s="59"/>
      <c r="K107" s="59"/>
      <c r="L107" s="59"/>
      <c r="M107" s="59"/>
      <c r="N107" s="59"/>
      <c r="O107" s="59"/>
      <c r="P107" s="59"/>
      <c r="Q107" s="59"/>
      <c r="R107" s="59"/>
      <c r="S107" s="13"/>
      <c r="T107" s="13"/>
    </row>
    <row r="108" spans="1:20" s="49" customFormat="1" ht="12.75" x14ac:dyDescent="0.2">
      <c r="A108" s="151"/>
      <c r="B108" s="160" t="s">
        <v>406</v>
      </c>
      <c r="C108" s="161">
        <v>0</v>
      </c>
      <c r="D108" s="162">
        <v>0</v>
      </c>
      <c r="E108" s="101"/>
      <c r="F108" s="12"/>
      <c r="G108" s="12"/>
      <c r="H108" s="13"/>
      <c r="I108" s="59"/>
      <c r="J108" s="59"/>
      <c r="K108" s="59"/>
      <c r="L108" s="59"/>
      <c r="M108" s="59"/>
      <c r="N108" s="59"/>
      <c r="O108" s="59"/>
      <c r="P108" s="59"/>
      <c r="Q108" s="59"/>
      <c r="R108" s="59"/>
      <c r="S108" s="13"/>
      <c r="T108" s="13"/>
    </row>
    <row r="109" spans="1:20" s="49" customFormat="1" ht="12.75" x14ac:dyDescent="0.2">
      <c r="A109" s="151"/>
      <c r="B109" s="160" t="s">
        <v>407</v>
      </c>
      <c r="C109" s="161">
        <v>0</v>
      </c>
      <c r="D109" s="162">
        <v>0</v>
      </c>
      <c r="E109" s="101"/>
      <c r="F109" s="12"/>
      <c r="G109" s="12"/>
      <c r="H109" s="13"/>
      <c r="I109" s="59"/>
      <c r="J109" s="59"/>
      <c r="K109" s="59"/>
      <c r="L109" s="59"/>
      <c r="M109" s="59"/>
      <c r="N109" s="59"/>
      <c r="O109" s="59"/>
      <c r="P109" s="59"/>
      <c r="Q109" s="59"/>
      <c r="R109" s="59"/>
      <c r="S109" s="13"/>
      <c r="T109" s="13"/>
    </row>
    <row r="110" spans="1:20" s="49" customFormat="1" ht="12.75" x14ac:dyDescent="0.2">
      <c r="A110" s="151"/>
      <c r="B110" s="160" t="s">
        <v>408</v>
      </c>
      <c r="C110" s="161">
        <v>0</v>
      </c>
      <c r="D110" s="162">
        <v>0</v>
      </c>
      <c r="E110" s="101"/>
      <c r="F110" s="12"/>
      <c r="G110" s="12"/>
      <c r="H110" s="13"/>
      <c r="I110" s="59"/>
      <c r="J110" s="59"/>
      <c r="K110" s="59"/>
      <c r="L110" s="59"/>
      <c r="M110" s="59"/>
      <c r="N110" s="59"/>
      <c r="O110" s="59"/>
      <c r="P110" s="59"/>
      <c r="Q110" s="59"/>
      <c r="R110" s="59"/>
      <c r="S110" s="13"/>
      <c r="T110" s="13"/>
    </row>
    <row r="111" spans="1:20" s="49" customFormat="1" ht="12.75" x14ac:dyDescent="0.2">
      <c r="A111" s="151"/>
      <c r="B111" s="163" t="s">
        <v>409</v>
      </c>
      <c r="C111" s="149">
        <f>+C112</f>
        <v>0</v>
      </c>
      <c r="D111" s="150">
        <f>+D112</f>
        <v>0</v>
      </c>
      <c r="E111" s="101"/>
      <c r="F111" s="12"/>
      <c r="G111" s="12"/>
      <c r="H111" s="13"/>
      <c r="I111" s="59"/>
      <c r="J111" s="59"/>
      <c r="K111" s="59"/>
      <c r="L111" s="59"/>
      <c r="M111" s="59"/>
      <c r="N111" s="59"/>
      <c r="O111" s="59"/>
      <c r="P111" s="59"/>
      <c r="Q111" s="59"/>
      <c r="R111" s="59"/>
      <c r="S111" s="13"/>
      <c r="T111" s="13"/>
    </row>
    <row r="112" spans="1:20" s="49" customFormat="1" ht="12.75" x14ac:dyDescent="0.2">
      <c r="A112" s="147">
        <v>1270</v>
      </c>
      <c r="B112" s="164" t="s">
        <v>93</v>
      </c>
      <c r="C112" s="158">
        <f>+C113</f>
        <v>0</v>
      </c>
      <c r="D112" s="159">
        <f>+D113</f>
        <v>0</v>
      </c>
      <c r="E112" s="101"/>
      <c r="F112" s="12"/>
      <c r="G112" s="12"/>
      <c r="H112" s="13"/>
      <c r="I112" s="59"/>
      <c r="J112" s="59"/>
      <c r="K112" s="59"/>
      <c r="L112" s="59"/>
      <c r="M112" s="59"/>
      <c r="N112" s="59"/>
      <c r="O112" s="59"/>
      <c r="P112" s="59"/>
      <c r="Q112" s="59"/>
      <c r="R112" s="59"/>
      <c r="S112" s="13"/>
      <c r="T112" s="13"/>
    </row>
    <row r="113" spans="1:20" s="49" customFormat="1" ht="12.75" x14ac:dyDescent="0.2">
      <c r="A113" s="151">
        <v>1273</v>
      </c>
      <c r="B113" s="152" t="s">
        <v>410</v>
      </c>
      <c r="C113" s="161">
        <v>0</v>
      </c>
      <c r="D113" s="162">
        <v>0</v>
      </c>
      <c r="E113" s="101"/>
      <c r="F113" s="12"/>
      <c r="G113" s="12"/>
      <c r="H113" s="13"/>
      <c r="I113" s="59"/>
      <c r="J113" s="59"/>
      <c r="K113" s="59"/>
      <c r="L113" s="59"/>
      <c r="M113" s="59"/>
      <c r="N113" s="59"/>
      <c r="O113" s="59"/>
      <c r="P113" s="59"/>
      <c r="Q113" s="59"/>
      <c r="R113" s="59"/>
      <c r="S113" s="13"/>
      <c r="T113" s="13"/>
    </row>
    <row r="114" spans="1:20" s="49" customFormat="1" ht="12.75" x14ac:dyDescent="0.2">
      <c r="A114" s="151"/>
      <c r="B114" s="163" t="s">
        <v>411</v>
      </c>
      <c r="C114" s="149">
        <f>+C115+C117</f>
        <v>0</v>
      </c>
      <c r="D114" s="150">
        <f>+D115+D117</f>
        <v>0</v>
      </c>
      <c r="E114" s="101"/>
      <c r="F114" s="12"/>
      <c r="G114" s="12"/>
      <c r="H114" s="13"/>
      <c r="I114" s="59"/>
      <c r="J114" s="59"/>
      <c r="K114" s="59"/>
      <c r="L114" s="59"/>
      <c r="M114" s="59"/>
      <c r="N114" s="59"/>
      <c r="O114" s="59"/>
      <c r="P114" s="59"/>
      <c r="Q114" s="59"/>
      <c r="R114" s="59"/>
      <c r="S114" s="13"/>
      <c r="T114" s="13"/>
    </row>
    <row r="115" spans="1:20" s="49" customFormat="1" ht="12.75" x14ac:dyDescent="0.2">
      <c r="A115" s="147">
        <v>4300</v>
      </c>
      <c r="B115" s="157" t="s">
        <v>412</v>
      </c>
      <c r="C115" s="158">
        <f>+C116</f>
        <v>0</v>
      </c>
      <c r="D115" s="165">
        <f>+D116</f>
        <v>0</v>
      </c>
      <c r="E115" s="101"/>
      <c r="F115" s="12"/>
      <c r="G115" s="12"/>
      <c r="H115" s="13"/>
      <c r="I115" s="59"/>
      <c r="J115" s="59"/>
      <c r="K115" s="59"/>
      <c r="L115" s="59"/>
      <c r="M115" s="59"/>
      <c r="N115" s="59"/>
      <c r="O115" s="59"/>
      <c r="P115" s="59"/>
      <c r="Q115" s="59"/>
      <c r="R115" s="59"/>
      <c r="S115" s="13"/>
      <c r="T115" s="13"/>
    </row>
    <row r="116" spans="1:20" s="49" customFormat="1" ht="12.75" x14ac:dyDescent="0.2">
      <c r="A116" s="151">
        <v>4399</v>
      </c>
      <c r="B116" s="160" t="s">
        <v>232</v>
      </c>
      <c r="C116" s="161">
        <v>0</v>
      </c>
      <c r="D116" s="162">
        <v>0</v>
      </c>
      <c r="E116" s="101"/>
      <c r="F116" s="12"/>
      <c r="G116" s="12"/>
      <c r="H116" s="13"/>
      <c r="I116" s="59"/>
      <c r="J116" s="59"/>
      <c r="K116" s="59"/>
      <c r="L116" s="59"/>
      <c r="M116" s="59"/>
      <c r="N116" s="59"/>
      <c r="O116" s="59"/>
      <c r="P116" s="59"/>
      <c r="Q116" s="59"/>
      <c r="R116" s="59"/>
      <c r="S116" s="13"/>
      <c r="T116" s="13"/>
    </row>
    <row r="117" spans="1:20" s="49" customFormat="1" ht="12.75" x14ac:dyDescent="0.2">
      <c r="A117" s="137">
        <v>1120</v>
      </c>
      <c r="B117" s="156" t="s">
        <v>413</v>
      </c>
      <c r="C117" s="139">
        <f>SUM(C118:C126)</f>
        <v>0</v>
      </c>
      <c r="D117" s="140">
        <f>SUM(D118:D126)</f>
        <v>0</v>
      </c>
      <c r="E117" s="101"/>
      <c r="F117" s="12"/>
      <c r="G117" s="12"/>
      <c r="H117" s="13"/>
      <c r="I117" s="59"/>
      <c r="J117" s="59"/>
      <c r="K117" s="59"/>
      <c r="L117" s="59"/>
      <c r="M117" s="59"/>
      <c r="N117" s="59"/>
      <c r="O117" s="59"/>
      <c r="P117" s="59"/>
      <c r="Q117" s="59"/>
      <c r="R117" s="59"/>
      <c r="S117" s="13"/>
      <c r="T117" s="13"/>
    </row>
    <row r="118" spans="1:20" s="49" customFormat="1" ht="12.75" x14ac:dyDescent="0.2">
      <c r="A118" s="111">
        <v>1124</v>
      </c>
      <c r="B118" s="166" t="s">
        <v>414</v>
      </c>
      <c r="C118" s="167">
        <v>0</v>
      </c>
      <c r="D118" s="127">
        <v>0</v>
      </c>
      <c r="E118" s="101"/>
      <c r="F118" s="12"/>
      <c r="G118" s="12"/>
      <c r="H118" s="13"/>
      <c r="I118" s="59"/>
      <c r="J118" s="59"/>
      <c r="K118" s="59"/>
      <c r="L118" s="59"/>
      <c r="M118" s="59"/>
      <c r="N118" s="59"/>
      <c r="O118" s="59"/>
      <c r="P118" s="59"/>
      <c r="Q118" s="59"/>
      <c r="R118" s="59"/>
      <c r="S118" s="13"/>
      <c r="T118" s="13"/>
    </row>
    <row r="119" spans="1:20" s="49" customFormat="1" ht="12.75" x14ac:dyDescent="0.2">
      <c r="A119" s="111">
        <v>1124</v>
      </c>
      <c r="B119" s="166" t="s">
        <v>415</v>
      </c>
      <c r="C119" s="167">
        <v>0</v>
      </c>
      <c r="D119" s="127">
        <v>0</v>
      </c>
      <c r="E119" s="101"/>
      <c r="F119" s="12"/>
      <c r="G119" s="12"/>
      <c r="H119" s="13"/>
      <c r="I119" s="59"/>
      <c r="J119" s="59"/>
      <c r="K119" s="59"/>
      <c r="L119" s="59"/>
      <c r="M119" s="59"/>
      <c r="N119" s="59"/>
      <c r="O119" s="59"/>
      <c r="P119" s="59"/>
      <c r="Q119" s="59"/>
      <c r="R119" s="59"/>
      <c r="S119" s="13"/>
      <c r="T119" s="13"/>
    </row>
    <row r="120" spans="1:20" s="49" customFormat="1" ht="12.75" x14ac:dyDescent="0.2">
      <c r="A120" s="111">
        <v>1124</v>
      </c>
      <c r="B120" s="166" t="s">
        <v>416</v>
      </c>
      <c r="C120" s="167">
        <v>0</v>
      </c>
      <c r="D120" s="127">
        <v>0</v>
      </c>
      <c r="E120" s="101"/>
      <c r="F120" s="12"/>
      <c r="G120" s="12"/>
      <c r="H120" s="13"/>
      <c r="I120" s="59"/>
      <c r="J120" s="59"/>
      <c r="K120" s="59"/>
      <c r="L120" s="59"/>
      <c r="M120" s="59"/>
      <c r="N120" s="59"/>
      <c r="O120" s="59"/>
      <c r="P120" s="59"/>
      <c r="Q120" s="59"/>
      <c r="R120" s="59"/>
      <c r="S120" s="13"/>
      <c r="T120" s="13"/>
    </row>
    <row r="121" spans="1:20" s="6" customFormat="1" ht="12.75" x14ac:dyDescent="0.2">
      <c r="A121" s="111">
        <v>1124</v>
      </c>
      <c r="B121" s="166" t="s">
        <v>417</v>
      </c>
      <c r="C121" s="167">
        <v>0</v>
      </c>
      <c r="D121" s="127">
        <v>0</v>
      </c>
      <c r="E121" s="101"/>
      <c r="F121" s="12"/>
      <c r="G121" s="12"/>
      <c r="H121" s="13"/>
      <c r="I121" s="59"/>
      <c r="J121" s="59"/>
      <c r="K121" s="59"/>
      <c r="L121" s="59"/>
      <c r="M121" s="59"/>
      <c r="N121" s="59"/>
      <c r="O121" s="59"/>
      <c r="P121" s="59"/>
      <c r="Q121" s="59"/>
      <c r="R121" s="59"/>
      <c r="S121" s="59"/>
      <c r="T121" s="59"/>
    </row>
    <row r="122" spans="1:20" s="6" customFormat="1" ht="12.75" x14ac:dyDescent="0.2">
      <c r="A122" s="111">
        <v>1124</v>
      </c>
      <c r="B122" s="166" t="s">
        <v>418</v>
      </c>
      <c r="C122" s="113">
        <v>0</v>
      </c>
      <c r="D122" s="127">
        <v>0</v>
      </c>
      <c r="E122" s="101"/>
      <c r="F122" s="12"/>
      <c r="G122" s="12"/>
      <c r="H122" s="13"/>
      <c r="I122" s="59"/>
      <c r="J122" s="59"/>
      <c r="K122" s="59"/>
      <c r="L122" s="59"/>
      <c r="M122" s="59"/>
      <c r="N122" s="59"/>
      <c r="O122" s="59"/>
      <c r="P122" s="59"/>
      <c r="Q122" s="59"/>
      <c r="R122" s="59"/>
      <c r="S122" s="59"/>
      <c r="T122" s="59"/>
    </row>
    <row r="123" spans="1:20" s="6" customFormat="1" ht="12.75" x14ac:dyDescent="0.2">
      <c r="A123" s="111">
        <v>1124</v>
      </c>
      <c r="B123" s="166" t="s">
        <v>419</v>
      </c>
      <c r="C123" s="113">
        <v>0</v>
      </c>
      <c r="D123" s="127">
        <v>0</v>
      </c>
      <c r="E123" s="101"/>
      <c r="F123" s="12"/>
      <c r="G123" s="12"/>
      <c r="H123" s="13"/>
      <c r="I123" s="59"/>
      <c r="J123" s="59"/>
      <c r="K123" s="59"/>
      <c r="L123" s="59"/>
      <c r="M123" s="59"/>
      <c r="N123" s="59"/>
      <c r="O123" s="59"/>
      <c r="P123" s="59"/>
      <c r="Q123" s="59"/>
      <c r="R123" s="59"/>
      <c r="S123" s="59"/>
      <c r="T123" s="59"/>
    </row>
    <row r="124" spans="1:20" s="6" customFormat="1" ht="12.75" x14ac:dyDescent="0.2">
      <c r="A124" s="111">
        <v>1122</v>
      </c>
      <c r="B124" s="166" t="s">
        <v>420</v>
      </c>
      <c r="C124" s="113">
        <v>0</v>
      </c>
      <c r="D124" s="127">
        <v>0</v>
      </c>
      <c r="E124" s="101"/>
      <c r="F124" s="12"/>
      <c r="G124" s="12"/>
      <c r="H124" s="13"/>
      <c r="I124" s="59"/>
      <c r="J124" s="59"/>
      <c r="K124" s="59"/>
      <c r="L124" s="59"/>
      <c r="M124" s="59"/>
      <c r="N124" s="59"/>
      <c r="O124" s="59"/>
      <c r="P124" s="59"/>
      <c r="Q124" s="59"/>
      <c r="R124" s="59"/>
      <c r="S124" s="59"/>
      <c r="T124" s="59"/>
    </row>
    <row r="125" spans="1:20" s="6" customFormat="1" ht="12.75" x14ac:dyDescent="0.2">
      <c r="A125" s="111">
        <v>1122</v>
      </c>
      <c r="B125" s="166" t="s">
        <v>421</v>
      </c>
      <c r="C125" s="167">
        <v>0</v>
      </c>
      <c r="D125" s="127">
        <v>0</v>
      </c>
      <c r="E125" s="101"/>
      <c r="F125" s="12"/>
      <c r="G125" s="12"/>
      <c r="H125" s="13"/>
      <c r="I125" s="59"/>
      <c r="J125" s="59"/>
      <c r="K125" s="59"/>
      <c r="L125" s="59"/>
      <c r="M125" s="59"/>
      <c r="N125" s="59"/>
      <c r="O125" s="59"/>
      <c r="P125" s="59"/>
      <c r="Q125" s="59"/>
      <c r="R125" s="59"/>
      <c r="S125" s="59"/>
      <c r="T125" s="59"/>
    </row>
    <row r="126" spans="1:20" s="6" customFormat="1" ht="12.75" x14ac:dyDescent="0.2">
      <c r="A126" s="111">
        <v>1122</v>
      </c>
      <c r="B126" s="166" t="s">
        <v>422</v>
      </c>
      <c r="C126" s="113">
        <v>0</v>
      </c>
      <c r="D126" s="127">
        <v>0</v>
      </c>
      <c r="E126" s="101"/>
      <c r="F126" s="12"/>
      <c r="G126" s="12"/>
      <c r="H126" s="13"/>
      <c r="I126" s="59"/>
      <c r="J126" s="59"/>
      <c r="K126" s="59"/>
      <c r="L126" s="59"/>
      <c r="M126" s="59"/>
      <c r="N126" s="59"/>
      <c r="O126" s="59"/>
      <c r="P126" s="59"/>
      <c r="Q126" s="59"/>
      <c r="R126" s="59"/>
      <c r="S126" s="59"/>
      <c r="T126" s="59"/>
    </row>
    <row r="127" spans="1:20" s="6" customFormat="1" ht="12.75" x14ac:dyDescent="0.2">
      <c r="A127" s="115"/>
      <c r="B127" s="168" t="s">
        <v>423</v>
      </c>
      <c r="C127" s="130">
        <v>94650363.679999992</v>
      </c>
      <c r="D127" s="131">
        <f>D48+D49+D105-D111-D114</f>
        <v>95289577.679999992</v>
      </c>
      <c r="E127" s="146"/>
      <c r="F127" s="12"/>
      <c r="G127" s="12"/>
      <c r="H127" s="13"/>
      <c r="I127" s="59"/>
      <c r="J127" s="59"/>
      <c r="K127" s="59"/>
      <c r="L127" s="59"/>
      <c r="M127" s="59"/>
      <c r="N127" s="59"/>
      <c r="O127" s="59"/>
      <c r="P127" s="59"/>
      <c r="Q127" s="59"/>
      <c r="R127" s="59"/>
      <c r="S127" s="59"/>
      <c r="T127" s="59"/>
    </row>
    <row r="128" spans="1:20" s="6" customFormat="1" ht="12.75" x14ac:dyDescent="0.2">
      <c r="B128" s="169"/>
      <c r="C128" s="48"/>
      <c r="F128" s="12"/>
      <c r="G128" s="12"/>
      <c r="H128" s="13"/>
      <c r="I128" s="59"/>
      <c r="J128" s="59"/>
      <c r="K128" s="59"/>
      <c r="L128" s="59"/>
      <c r="M128" s="59"/>
      <c r="N128" s="59"/>
      <c r="O128" s="59"/>
      <c r="P128" s="59"/>
      <c r="Q128" s="59"/>
      <c r="R128" s="59"/>
      <c r="S128" s="59"/>
      <c r="T128" s="59"/>
    </row>
    <row r="129" spans="1:20" s="6" customFormat="1" ht="12.75" x14ac:dyDescent="0.2">
      <c r="A129" s="101" t="s">
        <v>156</v>
      </c>
      <c r="B129" s="169"/>
      <c r="C129" s="48"/>
      <c r="F129" s="12"/>
      <c r="G129" s="12"/>
      <c r="H129" s="13"/>
      <c r="I129" s="59"/>
      <c r="J129" s="59"/>
      <c r="K129" s="59"/>
      <c r="L129" s="59"/>
      <c r="M129" s="59"/>
      <c r="N129" s="59"/>
      <c r="O129" s="59"/>
      <c r="P129" s="59"/>
      <c r="Q129" s="59"/>
      <c r="R129" s="59"/>
      <c r="S129" s="59"/>
      <c r="T129" s="59"/>
    </row>
    <row r="130" spans="1:20" s="6" customFormat="1" ht="12.75" x14ac:dyDescent="0.2">
      <c r="B130" s="169"/>
      <c r="F130" s="12"/>
      <c r="G130" s="12"/>
      <c r="H130" s="13"/>
      <c r="I130" s="59"/>
      <c r="J130" s="59"/>
      <c r="K130" s="59"/>
      <c r="L130" s="59"/>
      <c r="M130" s="59"/>
      <c r="N130" s="59"/>
      <c r="O130" s="59"/>
      <c r="P130" s="59"/>
      <c r="Q130" s="59"/>
      <c r="R130" s="59"/>
      <c r="S130" s="59"/>
      <c r="T130" s="59"/>
    </row>
    <row r="131" spans="1:20" s="6" customFormat="1" ht="12.75" x14ac:dyDescent="0.2">
      <c r="A131" s="59"/>
      <c r="B131" s="59"/>
      <c r="C131" s="59"/>
      <c r="D131" s="59"/>
      <c r="E131" s="59"/>
      <c r="F131" s="12"/>
      <c r="G131" s="12"/>
      <c r="H131" s="13"/>
      <c r="I131" s="60"/>
      <c r="J131" s="59"/>
      <c r="K131" s="59"/>
      <c r="L131" s="59"/>
      <c r="M131" s="59"/>
      <c r="N131" s="59"/>
      <c r="O131" s="59"/>
      <c r="P131" s="59"/>
      <c r="Q131" s="59"/>
      <c r="R131" s="59"/>
      <c r="S131" s="59"/>
      <c r="T131" s="59"/>
    </row>
  </sheetData>
  <mergeCells count="3">
    <mergeCell ref="A1:C1"/>
    <mergeCell ref="A2:C2"/>
    <mergeCell ref="A3:C3"/>
  </mergeCells>
  <dataValidations count="3">
    <dataValidation allowBlank="1" showInputMessage="1" showErrorMessage="1" prompt="Importe final del periodo que corresponde la información financiera trimestral que se presenta." sqref="C47 D62:D63 D53:D60" xr:uid="{C89F08F8-83A8-4CD3-821B-E6502A6E95E0}"/>
    <dataValidation allowBlank="1" showInputMessage="1" showErrorMessage="1" prompt="Saldo al 31 de diciembre del año anterior que se presenta" sqref="D47" xr:uid="{C2A695BD-9703-4834-98A3-D877F14C8DD5}"/>
    <dataValidation allowBlank="1" showInputMessage="1" showErrorMessage="1" prompt="Importe del trimestre anterior" sqref="C52:C63 D52 D61 C49:D49" xr:uid="{E3C7D020-E9BB-4603-85FE-AD60F4E663D4}"/>
  </dataValidations>
  <pageMargins left="0.70866141732283472" right="0.70866141732283472" top="0.74803149606299213" bottom="0.74803149606299213" header="0.31496062992125984" footer="0.31496062992125984"/>
  <pageSetup scale="6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D2C2-EDD8-4AA2-9512-CCA25B14C2DA}">
  <sheetPr>
    <tabColor rgb="FFFFC000"/>
  </sheetPr>
  <dimension ref="A1:X142"/>
  <sheetViews>
    <sheetView view="pageBreakPreview" zoomScale="96" zoomScaleNormal="100" zoomScaleSheetLayoutView="96" workbookViewId="0">
      <selection sqref="A1:C1"/>
    </sheetView>
  </sheetViews>
  <sheetFormatPr baseColWidth="10" defaultRowHeight="15" x14ac:dyDescent="0.25"/>
  <cols>
    <col min="1" max="1" width="7.7109375" customWidth="1"/>
    <col min="2" max="2" width="70" customWidth="1"/>
    <col min="3" max="3" width="24" customWidth="1"/>
    <col min="4" max="4" width="28.85546875" style="18" customWidth="1"/>
    <col min="5" max="24" width="11.42578125" style="18"/>
  </cols>
  <sheetData>
    <row r="1" spans="1:24" x14ac:dyDescent="0.25">
      <c r="A1" s="170" t="s">
        <v>0</v>
      </c>
      <c r="B1" s="170"/>
      <c r="C1" s="170"/>
    </row>
    <row r="2" spans="1:24" s="6" customFormat="1" ht="12.75" customHeight="1" x14ac:dyDescent="0.2">
      <c r="A2" s="171" t="s">
        <v>424</v>
      </c>
      <c r="B2" s="172"/>
      <c r="C2" s="173"/>
      <c r="D2" s="59"/>
      <c r="E2" s="174"/>
      <c r="F2" s="12"/>
      <c r="G2" s="12"/>
      <c r="H2" s="13"/>
      <c r="I2" s="60"/>
      <c r="J2" s="59"/>
      <c r="K2" s="59"/>
      <c r="L2" s="59"/>
      <c r="M2" s="59"/>
      <c r="N2" s="59"/>
      <c r="O2" s="59"/>
      <c r="P2" s="59"/>
      <c r="Q2" s="59"/>
      <c r="R2" s="59"/>
      <c r="S2" s="59"/>
      <c r="T2" s="59"/>
      <c r="U2" s="59"/>
      <c r="V2" s="59"/>
      <c r="W2" s="59"/>
      <c r="X2" s="59"/>
    </row>
    <row r="3" spans="1:24" s="6" customFormat="1" ht="12.75" x14ac:dyDescent="0.2">
      <c r="A3" s="175" t="s">
        <v>4</v>
      </c>
      <c r="B3" s="176"/>
      <c r="C3" s="177"/>
      <c r="D3" s="59"/>
      <c r="E3" s="178"/>
      <c r="F3" s="12"/>
      <c r="G3" s="179"/>
      <c r="H3" s="13"/>
      <c r="I3" s="60"/>
      <c r="J3" s="59"/>
      <c r="K3" s="59"/>
      <c r="L3" s="59"/>
      <c r="M3" s="59"/>
      <c r="N3" s="59"/>
      <c r="O3" s="59"/>
      <c r="P3" s="59"/>
      <c r="Q3" s="59"/>
      <c r="R3" s="59"/>
      <c r="S3" s="59"/>
      <c r="T3" s="59"/>
      <c r="U3" s="59"/>
      <c r="V3" s="59"/>
      <c r="W3" s="59"/>
      <c r="X3" s="59"/>
    </row>
    <row r="4" spans="1:24" s="6" customFormat="1" ht="12.75" x14ac:dyDescent="0.2">
      <c r="A4" s="180" t="s">
        <v>425</v>
      </c>
      <c r="B4" s="181"/>
      <c r="C4" s="182"/>
      <c r="D4" s="59"/>
      <c r="E4" s="178"/>
      <c r="F4" s="183"/>
      <c r="G4" s="184"/>
      <c r="H4" s="185"/>
      <c r="I4" s="60"/>
      <c r="J4" s="59"/>
      <c r="K4" s="59"/>
      <c r="L4" s="59"/>
      <c r="M4" s="59"/>
      <c r="N4" s="59"/>
      <c r="O4" s="59"/>
      <c r="P4" s="59"/>
      <c r="Q4" s="59"/>
      <c r="R4" s="59"/>
      <c r="S4" s="59"/>
      <c r="T4" s="59"/>
      <c r="U4" s="59"/>
      <c r="V4" s="59"/>
      <c r="W4" s="59"/>
      <c r="X4" s="59"/>
    </row>
    <row r="5" spans="1:24" s="6" customFormat="1" ht="12.75" x14ac:dyDescent="0.2">
      <c r="A5" s="186" t="s">
        <v>426</v>
      </c>
      <c r="B5" s="186"/>
      <c r="C5" s="187">
        <v>1001236699.63</v>
      </c>
      <c r="D5" s="59"/>
      <c r="E5" s="188"/>
      <c r="F5" s="13"/>
      <c r="G5" s="189"/>
      <c r="H5" s="13"/>
      <c r="I5" s="59"/>
      <c r="J5" s="59"/>
      <c r="K5" s="59"/>
      <c r="L5" s="59"/>
      <c r="M5" s="59"/>
      <c r="N5" s="59"/>
      <c r="O5" s="59"/>
      <c r="P5" s="59"/>
      <c r="Q5" s="59"/>
      <c r="R5" s="59"/>
      <c r="S5" s="59"/>
      <c r="T5" s="59"/>
      <c r="U5" s="59"/>
      <c r="V5" s="59"/>
      <c r="W5" s="59"/>
      <c r="X5" s="59"/>
    </row>
    <row r="6" spans="1:24" s="6" customFormat="1" ht="12.75" x14ac:dyDescent="0.2">
      <c r="A6" s="190"/>
      <c r="B6" s="191"/>
      <c r="C6" s="192"/>
      <c r="D6" s="59"/>
      <c r="E6" s="59"/>
      <c r="F6" s="13"/>
      <c r="G6" s="189"/>
      <c r="H6" s="13"/>
      <c r="I6" s="60"/>
      <c r="J6" s="59"/>
      <c r="K6" s="59"/>
      <c r="L6" s="59"/>
      <c r="M6" s="59"/>
      <c r="N6" s="59"/>
      <c r="O6" s="59"/>
      <c r="P6" s="59"/>
      <c r="Q6" s="59"/>
      <c r="R6" s="59"/>
      <c r="S6" s="59"/>
      <c r="T6" s="59"/>
      <c r="U6" s="59"/>
      <c r="V6" s="59"/>
      <c r="W6" s="59"/>
      <c r="X6" s="59"/>
    </row>
    <row r="7" spans="1:24" s="6" customFormat="1" ht="12.75" x14ac:dyDescent="0.2">
      <c r="A7" s="193" t="s">
        <v>427</v>
      </c>
      <c r="B7" s="193"/>
      <c r="C7" s="194">
        <f>SUM(C8:C13)</f>
        <v>0</v>
      </c>
      <c r="D7" s="59"/>
      <c r="E7" s="195"/>
      <c r="F7" s="13"/>
      <c r="G7" s="179"/>
      <c r="H7" s="13"/>
      <c r="I7" s="60"/>
      <c r="J7" s="59"/>
      <c r="K7" s="59"/>
      <c r="L7" s="59"/>
      <c r="M7" s="59"/>
      <c r="N7" s="59"/>
      <c r="O7" s="59"/>
      <c r="P7" s="59"/>
      <c r="Q7" s="59"/>
      <c r="R7" s="59"/>
      <c r="S7" s="59"/>
      <c r="T7" s="59"/>
      <c r="U7" s="59"/>
      <c r="V7" s="59"/>
      <c r="W7" s="59"/>
      <c r="X7" s="59"/>
    </row>
    <row r="8" spans="1:24" s="6" customFormat="1" ht="12.75" x14ac:dyDescent="0.2">
      <c r="A8" s="196" t="s">
        <v>428</v>
      </c>
      <c r="B8" s="197" t="s">
        <v>221</v>
      </c>
      <c r="C8" s="198">
        <v>0</v>
      </c>
      <c r="D8" s="59"/>
      <c r="E8" s="195"/>
      <c r="F8" s="13"/>
      <c r="G8" s="189"/>
      <c r="H8" s="13"/>
      <c r="I8" s="60"/>
      <c r="J8" s="59"/>
      <c r="K8" s="59"/>
      <c r="L8" s="59"/>
      <c r="M8" s="59"/>
      <c r="N8" s="59"/>
      <c r="O8" s="59"/>
      <c r="P8" s="59"/>
      <c r="Q8" s="59"/>
      <c r="R8" s="59"/>
      <c r="S8" s="59"/>
      <c r="T8" s="59"/>
      <c r="U8" s="59"/>
      <c r="V8" s="59"/>
      <c r="W8" s="59"/>
      <c r="X8" s="59"/>
    </row>
    <row r="9" spans="1:24" s="6" customFormat="1" ht="12.75" x14ac:dyDescent="0.2">
      <c r="A9" s="199" t="s">
        <v>429</v>
      </c>
      <c r="B9" s="200" t="s">
        <v>430</v>
      </c>
      <c r="C9" s="198">
        <v>0</v>
      </c>
      <c r="D9" s="59"/>
      <c r="E9" s="195"/>
      <c r="F9" s="13"/>
      <c r="G9" s="189"/>
      <c r="H9" s="13"/>
      <c r="I9" s="60"/>
      <c r="J9" s="59"/>
      <c r="K9" s="59"/>
      <c r="L9" s="59"/>
      <c r="M9" s="59"/>
      <c r="N9" s="59"/>
      <c r="O9" s="59"/>
      <c r="P9" s="59"/>
      <c r="Q9" s="59"/>
      <c r="R9" s="59"/>
      <c r="S9" s="59"/>
      <c r="T9" s="59"/>
      <c r="U9" s="59"/>
      <c r="V9" s="59"/>
      <c r="W9" s="59"/>
      <c r="X9" s="59"/>
    </row>
    <row r="10" spans="1:24" s="6" customFormat="1" ht="25.5" x14ac:dyDescent="0.2">
      <c r="A10" s="199" t="s">
        <v>431</v>
      </c>
      <c r="B10" s="200" t="s">
        <v>230</v>
      </c>
      <c r="C10" s="198">
        <v>0</v>
      </c>
      <c r="D10" s="59"/>
      <c r="E10" s="195"/>
      <c r="F10" s="13"/>
      <c r="G10" s="189"/>
      <c r="H10" s="13"/>
      <c r="I10" s="60"/>
      <c r="J10" s="59"/>
      <c r="K10" s="59"/>
      <c r="L10" s="59"/>
      <c r="M10" s="59"/>
      <c r="N10" s="59"/>
      <c r="O10" s="59"/>
      <c r="P10" s="59"/>
      <c r="Q10" s="59"/>
      <c r="R10" s="59"/>
      <c r="S10" s="59"/>
      <c r="T10" s="59"/>
      <c r="U10" s="59"/>
      <c r="V10" s="59"/>
      <c r="W10" s="59"/>
      <c r="X10" s="59"/>
    </row>
    <row r="11" spans="1:24" s="6" customFormat="1" ht="12.75" x14ac:dyDescent="0.2">
      <c r="A11" s="199" t="s">
        <v>432</v>
      </c>
      <c r="B11" s="200" t="s">
        <v>231</v>
      </c>
      <c r="C11" s="198">
        <v>0</v>
      </c>
      <c r="D11" s="59"/>
      <c r="E11" s="195"/>
      <c r="F11" s="13"/>
      <c r="G11" s="189"/>
      <c r="H11" s="13"/>
      <c r="I11" s="60"/>
      <c r="J11" s="59"/>
      <c r="K11" s="141"/>
      <c r="L11" s="141"/>
      <c r="M11" s="141"/>
      <c r="N11" s="141"/>
      <c r="O11" s="141"/>
      <c r="P11" s="141"/>
      <c r="Q11" s="141"/>
      <c r="R11" s="141"/>
      <c r="S11" s="59"/>
      <c r="T11" s="59"/>
      <c r="U11" s="59"/>
      <c r="V11" s="59"/>
      <c r="W11" s="59"/>
      <c r="X11" s="59"/>
    </row>
    <row r="12" spans="1:24" s="6" customFormat="1" ht="12.75" x14ac:dyDescent="0.2">
      <c r="A12" s="199" t="s">
        <v>433</v>
      </c>
      <c r="B12" s="200" t="s">
        <v>232</v>
      </c>
      <c r="C12" s="198">
        <v>0</v>
      </c>
      <c r="D12" s="59"/>
      <c r="E12" s="195"/>
      <c r="F12" s="13"/>
      <c r="G12" s="189"/>
      <c r="H12" s="13"/>
      <c r="I12" s="60"/>
      <c r="J12" s="59"/>
      <c r="K12" s="141"/>
      <c r="L12" s="141"/>
      <c r="M12" s="141"/>
      <c r="N12" s="141"/>
      <c r="O12" s="141"/>
      <c r="P12" s="141"/>
      <c r="Q12" s="141"/>
      <c r="R12" s="141"/>
      <c r="S12" s="59"/>
      <c r="T12" s="59"/>
      <c r="U12" s="59"/>
      <c r="V12" s="59"/>
      <c r="W12" s="59"/>
      <c r="X12" s="59"/>
    </row>
    <row r="13" spans="1:24" s="6" customFormat="1" ht="12.75" x14ac:dyDescent="0.2">
      <c r="A13" s="201" t="s">
        <v>434</v>
      </c>
      <c r="B13" s="202" t="s">
        <v>435</v>
      </c>
      <c r="C13" s="198">
        <v>0</v>
      </c>
      <c r="D13" s="59"/>
      <c r="E13" s="59"/>
      <c r="F13" s="13"/>
      <c r="G13" s="189"/>
      <c r="H13" s="13"/>
      <c r="I13" s="60"/>
      <c r="J13" s="59"/>
      <c r="K13" s="141"/>
      <c r="L13" s="141"/>
      <c r="M13" s="141"/>
      <c r="N13" s="141"/>
      <c r="O13" s="141"/>
      <c r="P13" s="141"/>
      <c r="Q13" s="141"/>
      <c r="R13" s="141"/>
      <c r="S13" s="59"/>
      <c r="T13" s="59"/>
      <c r="U13" s="59"/>
      <c r="V13" s="59"/>
      <c r="W13" s="59"/>
      <c r="X13" s="59"/>
    </row>
    <row r="14" spans="1:24" s="6" customFormat="1" ht="12.75" x14ac:dyDescent="0.2">
      <c r="A14" s="203"/>
      <c r="B14" s="204"/>
      <c r="C14" s="205"/>
      <c r="D14" s="59"/>
      <c r="E14" s="206"/>
      <c r="F14" s="13"/>
      <c r="G14" s="189"/>
      <c r="H14" s="13"/>
      <c r="I14" s="60"/>
      <c r="J14" s="59"/>
      <c r="K14" s="141"/>
      <c r="L14" s="141"/>
      <c r="M14" s="141"/>
      <c r="N14" s="141"/>
      <c r="O14" s="141"/>
      <c r="P14" s="141"/>
      <c r="Q14" s="141"/>
      <c r="R14" s="141"/>
      <c r="S14" s="59"/>
      <c r="T14" s="59"/>
      <c r="U14" s="59"/>
      <c r="V14" s="59"/>
      <c r="W14" s="59"/>
      <c r="X14" s="59"/>
    </row>
    <row r="15" spans="1:24" s="6" customFormat="1" ht="12.75" x14ac:dyDescent="0.2">
      <c r="A15" s="193" t="s">
        <v>436</v>
      </c>
      <c r="B15" s="191"/>
      <c r="C15" s="194">
        <f>SUM(C16:C18)</f>
        <v>1000000</v>
      </c>
      <c r="D15" s="59"/>
      <c r="E15" s="195"/>
      <c r="F15" s="13"/>
      <c r="G15" s="189"/>
      <c r="H15" s="13"/>
      <c r="I15" s="60"/>
      <c r="J15" s="59"/>
      <c r="K15" s="141"/>
      <c r="L15" s="141"/>
      <c r="M15" s="141"/>
      <c r="N15" s="141"/>
      <c r="O15" s="141"/>
      <c r="P15" s="141"/>
      <c r="Q15" s="141"/>
      <c r="R15" s="141"/>
      <c r="S15" s="59"/>
      <c r="T15" s="59"/>
      <c r="U15" s="59"/>
      <c r="V15" s="59"/>
      <c r="W15" s="59"/>
      <c r="X15" s="59"/>
    </row>
    <row r="16" spans="1:24" s="6" customFormat="1" ht="12.75" x14ac:dyDescent="0.2">
      <c r="A16" s="207">
        <v>3.1</v>
      </c>
      <c r="B16" s="200" t="s">
        <v>437</v>
      </c>
      <c r="C16" s="198">
        <v>0</v>
      </c>
      <c r="D16" s="59"/>
      <c r="E16" s="195"/>
      <c r="F16" s="13"/>
      <c r="G16" s="189"/>
      <c r="H16" s="13"/>
      <c r="I16" s="60"/>
      <c r="J16" s="59"/>
      <c r="K16" s="141"/>
      <c r="L16" s="141"/>
      <c r="M16" s="141"/>
      <c r="N16" s="141"/>
      <c r="O16" s="141"/>
      <c r="P16" s="141"/>
      <c r="Q16" s="141"/>
      <c r="R16" s="141"/>
      <c r="S16" s="59"/>
      <c r="T16" s="59"/>
      <c r="U16" s="59"/>
      <c r="V16" s="59"/>
      <c r="W16" s="59"/>
      <c r="X16" s="59"/>
    </row>
    <row r="17" spans="1:24" s="6" customFormat="1" ht="12.75" x14ac:dyDescent="0.2">
      <c r="A17" s="208">
        <v>3.2</v>
      </c>
      <c r="B17" s="200" t="s">
        <v>438</v>
      </c>
      <c r="C17" s="198">
        <v>0</v>
      </c>
      <c r="D17" s="59"/>
      <c r="E17" s="195"/>
      <c r="F17" s="13"/>
      <c r="G17" s="189"/>
      <c r="H17" s="13"/>
      <c r="I17" s="60"/>
      <c r="J17" s="59"/>
      <c r="K17" s="141"/>
      <c r="L17" s="141"/>
      <c r="M17" s="141"/>
      <c r="N17" s="141"/>
      <c r="O17" s="141"/>
      <c r="P17" s="141"/>
      <c r="Q17" s="141"/>
      <c r="R17" s="141"/>
      <c r="S17" s="59"/>
      <c r="T17" s="59"/>
      <c r="U17" s="59"/>
      <c r="V17" s="59"/>
      <c r="W17" s="59"/>
      <c r="X17" s="59"/>
    </row>
    <row r="18" spans="1:24" s="6" customFormat="1" ht="12.75" x14ac:dyDescent="0.2">
      <c r="A18" s="208">
        <v>3.3</v>
      </c>
      <c r="B18" s="202" t="s">
        <v>439</v>
      </c>
      <c r="C18" s="209">
        <v>1000000</v>
      </c>
      <c r="D18" s="59"/>
      <c r="E18" s="210"/>
      <c r="F18" s="13"/>
      <c r="G18" s="189"/>
      <c r="H18" s="13"/>
      <c r="I18" s="60"/>
      <c r="J18" s="59"/>
      <c r="K18" s="141"/>
      <c r="L18" s="141"/>
      <c r="M18" s="141"/>
      <c r="N18" s="141"/>
      <c r="O18" s="141"/>
      <c r="P18" s="141"/>
      <c r="Q18" s="141"/>
      <c r="R18" s="141"/>
      <c r="S18" s="59"/>
      <c r="T18" s="59"/>
      <c r="U18" s="59"/>
      <c r="V18" s="59"/>
      <c r="W18" s="59"/>
      <c r="X18" s="59"/>
    </row>
    <row r="19" spans="1:24" s="6" customFormat="1" ht="12.75" x14ac:dyDescent="0.2">
      <c r="A19" s="190"/>
      <c r="B19" s="211"/>
      <c r="C19" s="212"/>
      <c r="D19" s="59"/>
      <c r="E19" s="59"/>
      <c r="F19" s="13"/>
      <c r="G19" s="189"/>
      <c r="H19" s="13"/>
      <c r="I19" s="60"/>
      <c r="J19" s="59"/>
      <c r="K19" s="141"/>
      <c r="L19" s="141"/>
      <c r="M19" s="141"/>
      <c r="N19" s="141"/>
      <c r="O19" s="141"/>
      <c r="P19" s="141"/>
      <c r="Q19" s="141"/>
      <c r="R19" s="141"/>
      <c r="S19" s="59"/>
      <c r="T19" s="59"/>
      <c r="U19" s="59"/>
      <c r="V19" s="59"/>
      <c r="W19" s="59"/>
      <c r="X19" s="59"/>
    </row>
    <row r="20" spans="1:24" s="6" customFormat="1" ht="12.75" x14ac:dyDescent="0.2">
      <c r="A20" s="213" t="s">
        <v>440</v>
      </c>
      <c r="B20" s="213"/>
      <c r="C20" s="187">
        <f>C5+C7-C15</f>
        <v>1000236699.63</v>
      </c>
      <c r="D20" s="59"/>
      <c r="E20" s="214"/>
      <c r="F20" s="13"/>
      <c r="G20" s="189"/>
      <c r="H20" s="13"/>
      <c r="I20" s="60"/>
      <c r="J20" s="59"/>
      <c r="K20" s="141"/>
      <c r="L20" s="141"/>
      <c r="M20" s="141"/>
      <c r="N20" s="141"/>
      <c r="O20" s="141"/>
      <c r="P20" s="141"/>
      <c r="Q20" s="141"/>
      <c r="R20" s="141"/>
      <c r="S20" s="59"/>
      <c r="T20" s="59"/>
      <c r="U20" s="59"/>
      <c r="V20" s="59"/>
      <c r="W20" s="59"/>
      <c r="X20" s="59"/>
    </row>
    <row r="21" spans="1:24" s="6" customFormat="1" ht="12.75" x14ac:dyDescent="0.2">
      <c r="A21" s="215"/>
      <c r="B21" s="215"/>
      <c r="C21" s="215"/>
      <c r="D21" s="216"/>
      <c r="E21" s="60"/>
      <c r="F21" s="13"/>
      <c r="G21" s="189"/>
      <c r="H21" s="13"/>
      <c r="I21" s="60"/>
      <c r="J21" s="141"/>
      <c r="K21" s="141"/>
      <c r="L21" s="141"/>
      <c r="M21" s="141"/>
      <c r="N21" s="141"/>
      <c r="O21" s="141"/>
      <c r="P21" s="141"/>
      <c r="Q21" s="141"/>
      <c r="R21" s="141"/>
      <c r="S21" s="59"/>
      <c r="T21" s="59"/>
      <c r="U21" s="59"/>
      <c r="V21" s="59"/>
      <c r="W21" s="59"/>
      <c r="X21" s="59"/>
    </row>
    <row r="22" spans="1:24" s="6" customFormat="1" ht="12.75" x14ac:dyDescent="0.2">
      <c r="A22" s="215" t="s">
        <v>156</v>
      </c>
      <c r="C22" s="215"/>
      <c r="D22" s="216"/>
      <c r="E22" s="60"/>
      <c r="F22" s="13"/>
      <c r="G22" s="189"/>
      <c r="H22" s="13"/>
      <c r="I22" s="60"/>
      <c r="J22" s="141"/>
      <c r="K22" s="141"/>
      <c r="L22" s="141"/>
      <c r="M22" s="141"/>
      <c r="N22" s="141"/>
      <c r="O22" s="141"/>
      <c r="P22" s="141"/>
      <c r="Q22" s="141"/>
      <c r="R22" s="141"/>
      <c r="S22" s="59"/>
      <c r="T22" s="59"/>
      <c r="U22" s="59"/>
      <c r="V22" s="59"/>
      <c r="W22" s="59"/>
      <c r="X22" s="59"/>
    </row>
    <row r="23" spans="1:24" s="6" customFormat="1" ht="12.75" x14ac:dyDescent="0.2">
      <c r="A23" s="217"/>
      <c r="B23" s="217"/>
      <c r="C23" s="217"/>
      <c r="D23" s="216"/>
      <c r="E23" s="60"/>
      <c r="F23" s="13"/>
      <c r="G23" s="189"/>
      <c r="H23" s="13"/>
      <c r="I23" s="60"/>
      <c r="J23" s="141"/>
      <c r="K23" s="141"/>
      <c r="L23" s="141"/>
      <c r="M23" s="141"/>
      <c r="N23" s="141"/>
      <c r="O23" s="141"/>
      <c r="P23" s="141"/>
      <c r="Q23" s="141"/>
      <c r="R23" s="141"/>
      <c r="S23" s="59"/>
      <c r="T23" s="59"/>
      <c r="U23" s="59"/>
      <c r="V23" s="59"/>
      <c r="W23" s="59"/>
      <c r="X23" s="59"/>
    </row>
    <row r="24" spans="1:24" s="59" customFormat="1" ht="12.75" x14ac:dyDescent="0.2">
      <c r="A24" s="217"/>
      <c r="B24" s="217"/>
      <c r="C24" s="217"/>
      <c r="D24" s="216"/>
      <c r="E24" s="60"/>
      <c r="F24" s="13"/>
      <c r="G24" s="189"/>
      <c r="H24" s="13"/>
      <c r="I24" s="60"/>
      <c r="J24" s="141"/>
      <c r="K24" s="141"/>
      <c r="L24" s="141"/>
      <c r="M24" s="141"/>
      <c r="N24" s="141"/>
      <c r="O24" s="141"/>
      <c r="P24" s="141"/>
      <c r="Q24" s="141"/>
      <c r="R24" s="141"/>
    </row>
    <row r="25" spans="1:24" s="59" customFormat="1" ht="12.75" x14ac:dyDescent="0.2">
      <c r="A25" s="217"/>
      <c r="B25" s="217"/>
      <c r="C25" s="217"/>
      <c r="D25" s="216"/>
      <c r="E25" s="60"/>
      <c r="F25" s="13"/>
      <c r="G25" s="189"/>
      <c r="H25" s="13"/>
      <c r="I25" s="60"/>
      <c r="J25" s="141"/>
      <c r="K25" s="141"/>
      <c r="L25" s="141"/>
      <c r="M25" s="141"/>
      <c r="N25" s="141"/>
      <c r="O25" s="141"/>
      <c r="P25" s="141"/>
      <c r="Q25" s="141"/>
      <c r="R25" s="141"/>
    </row>
    <row r="26" spans="1:24" s="59" customFormat="1" ht="12.75" x14ac:dyDescent="0.2">
      <c r="A26" s="217"/>
      <c r="B26" s="217"/>
      <c r="C26" s="217"/>
      <c r="D26" s="217"/>
      <c r="E26" s="218"/>
      <c r="F26" s="13"/>
      <c r="G26" s="189"/>
      <c r="H26" s="13"/>
      <c r="I26" s="60"/>
      <c r="J26" s="141"/>
      <c r="K26" s="141"/>
      <c r="L26" s="141"/>
      <c r="M26" s="141"/>
      <c r="N26" s="141"/>
      <c r="O26" s="141"/>
      <c r="P26" s="141"/>
      <c r="Q26" s="141"/>
      <c r="R26" s="141"/>
    </row>
    <row r="27" spans="1:24" s="18" customFormat="1" x14ac:dyDescent="0.25"/>
    <row r="28" spans="1:24" s="18" customFormat="1" x14ac:dyDescent="0.25"/>
    <row r="29" spans="1:24" s="18" customFormat="1" x14ac:dyDescent="0.25"/>
    <row r="30" spans="1:24" s="18" customFormat="1" x14ac:dyDescent="0.25"/>
    <row r="31" spans="1:24" s="18" customFormat="1" x14ac:dyDescent="0.25"/>
    <row r="32" spans="1:24"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row r="43" s="18" customFormat="1" x14ac:dyDescent="0.25"/>
    <row r="44" s="18" customFormat="1" x14ac:dyDescent="0.25"/>
    <row r="45" s="18" customFormat="1" x14ac:dyDescent="0.25"/>
    <row r="46" s="18" customFormat="1" x14ac:dyDescent="0.25"/>
    <row r="47" s="18" customFormat="1" x14ac:dyDescent="0.25"/>
    <row r="4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pans="4:24" s="18" customFormat="1" x14ac:dyDescent="0.25"/>
    <row r="130" spans="4:24" s="18" customFormat="1" x14ac:dyDescent="0.25"/>
    <row r="131" spans="4:24" s="18" customFormat="1" x14ac:dyDescent="0.25"/>
    <row r="132" spans="4:24" s="18" customFormat="1" x14ac:dyDescent="0.25"/>
    <row r="133" spans="4:24" s="18" customFormat="1" x14ac:dyDescent="0.25"/>
    <row r="134" spans="4:24" s="18" customFormat="1" x14ac:dyDescent="0.25"/>
    <row r="135" spans="4:24" s="18" customFormat="1" x14ac:dyDescent="0.25"/>
    <row r="136" spans="4:24" s="59" customFormat="1" ht="12.75" x14ac:dyDescent="0.2">
      <c r="F136" s="13"/>
      <c r="G136" s="13"/>
      <c r="H136" s="13"/>
    </row>
    <row r="137" spans="4:24" s="6" customFormat="1" ht="12.75" x14ac:dyDescent="0.2">
      <c r="D137" s="59"/>
      <c r="E137" s="59"/>
      <c r="F137" s="13"/>
      <c r="G137" s="13"/>
      <c r="H137" s="13"/>
      <c r="I137" s="59"/>
      <c r="J137" s="59"/>
      <c r="K137" s="59"/>
      <c r="L137" s="59"/>
      <c r="M137" s="59"/>
      <c r="N137" s="59"/>
      <c r="O137" s="59"/>
      <c r="P137" s="59"/>
      <c r="Q137" s="59"/>
      <c r="R137" s="59"/>
      <c r="S137" s="59"/>
      <c r="T137" s="59"/>
      <c r="U137" s="59"/>
      <c r="V137" s="59"/>
      <c r="W137" s="59"/>
      <c r="X137" s="59"/>
    </row>
    <row r="138" spans="4:24" s="6" customFormat="1" ht="12.75" x14ac:dyDescent="0.2">
      <c r="D138" s="59"/>
      <c r="E138" s="59"/>
      <c r="F138" s="13"/>
      <c r="G138" s="13"/>
      <c r="H138" s="13"/>
      <c r="I138" s="59"/>
      <c r="J138" s="59"/>
      <c r="K138" s="59"/>
      <c r="L138" s="59"/>
      <c r="M138" s="59"/>
      <c r="N138" s="59"/>
      <c r="O138" s="59"/>
      <c r="P138" s="59"/>
      <c r="Q138" s="59"/>
      <c r="R138" s="59"/>
      <c r="S138" s="59"/>
      <c r="T138" s="59"/>
      <c r="U138" s="59"/>
      <c r="V138" s="59"/>
      <c r="W138" s="59"/>
      <c r="X138" s="59"/>
    </row>
    <row r="139" spans="4:24" s="6" customFormat="1" ht="12.75" x14ac:dyDescent="0.2">
      <c r="D139" s="59"/>
      <c r="E139" s="59"/>
      <c r="F139" s="13"/>
      <c r="G139" s="13"/>
      <c r="H139" s="13"/>
      <c r="I139" s="59"/>
      <c r="J139" s="59"/>
      <c r="K139" s="59"/>
      <c r="L139" s="59"/>
      <c r="M139" s="59"/>
      <c r="N139" s="59"/>
      <c r="O139" s="59"/>
      <c r="P139" s="59"/>
      <c r="Q139" s="59"/>
      <c r="R139" s="59"/>
      <c r="S139" s="59"/>
      <c r="T139" s="59"/>
      <c r="U139" s="59"/>
      <c r="V139" s="59"/>
      <c r="W139" s="59"/>
      <c r="X139" s="59"/>
    </row>
    <row r="140" spans="4:24" s="6" customFormat="1" ht="12.75" x14ac:dyDescent="0.2">
      <c r="D140" s="59"/>
      <c r="E140" s="59"/>
      <c r="F140" s="13"/>
      <c r="G140" s="13"/>
      <c r="H140" s="13"/>
      <c r="I140" s="59"/>
      <c r="J140" s="59"/>
      <c r="K140" s="59"/>
      <c r="L140" s="59"/>
      <c r="M140" s="59"/>
      <c r="N140" s="59"/>
      <c r="O140" s="59"/>
      <c r="P140" s="59"/>
      <c r="Q140" s="59"/>
      <c r="R140" s="59"/>
      <c r="S140" s="59"/>
      <c r="T140" s="59"/>
      <c r="U140" s="59"/>
      <c r="V140" s="59"/>
      <c r="W140" s="59"/>
      <c r="X140" s="59"/>
    </row>
    <row r="141" spans="4:24" s="6" customFormat="1" ht="12.75" x14ac:dyDescent="0.2">
      <c r="D141" s="59"/>
      <c r="E141" s="59"/>
      <c r="F141" s="13"/>
      <c r="G141" s="13"/>
      <c r="H141" s="13"/>
      <c r="I141" s="59"/>
      <c r="J141" s="59"/>
      <c r="K141" s="59"/>
      <c r="L141" s="59"/>
      <c r="M141" s="59"/>
      <c r="N141" s="59"/>
      <c r="O141" s="59"/>
      <c r="P141" s="59"/>
      <c r="Q141" s="59"/>
      <c r="R141" s="59"/>
      <c r="S141" s="59"/>
      <c r="T141" s="59"/>
      <c r="U141" s="59"/>
      <c r="V141" s="59"/>
      <c r="W141" s="59"/>
      <c r="X141" s="59"/>
    </row>
    <row r="142" spans="4:24" s="6" customFormat="1" ht="12.75" x14ac:dyDescent="0.2">
      <c r="D142" s="59"/>
      <c r="E142" s="59"/>
      <c r="F142" s="13"/>
      <c r="G142" s="13"/>
      <c r="H142" s="13"/>
      <c r="I142" s="59"/>
      <c r="J142" s="59"/>
      <c r="K142" s="59"/>
      <c r="L142" s="59"/>
      <c r="M142" s="59"/>
      <c r="N142" s="59"/>
      <c r="O142" s="59"/>
      <c r="P142" s="59"/>
      <c r="Q142" s="59"/>
      <c r="R142" s="59"/>
      <c r="S142" s="59"/>
      <c r="T142" s="59"/>
      <c r="U142" s="59"/>
      <c r="V142" s="59"/>
      <c r="W142" s="59"/>
      <c r="X142" s="59"/>
    </row>
  </sheetData>
  <mergeCells count="4">
    <mergeCell ref="A1:C1"/>
    <mergeCell ref="A2:C2"/>
    <mergeCell ref="A3:C3"/>
    <mergeCell ref="A4:C4"/>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1B3B-5048-4EDB-81D3-E8A42BE2A2EC}">
  <sheetPr>
    <tabColor rgb="FFFFC000"/>
  </sheetPr>
  <dimension ref="A1:R99"/>
  <sheetViews>
    <sheetView view="pageBreakPreview" topLeftCell="A19" zoomScale="96" zoomScaleNormal="100" zoomScaleSheetLayoutView="96" workbookViewId="0">
      <selection activeCell="F35" sqref="F35"/>
    </sheetView>
  </sheetViews>
  <sheetFormatPr baseColWidth="10" defaultRowHeight="15" x14ac:dyDescent="0.25"/>
  <cols>
    <col min="1" max="1" width="5.140625" customWidth="1"/>
    <col min="2" max="2" width="127.140625" bestFit="1" customWidth="1"/>
    <col min="3" max="3" width="21.140625" bestFit="1" customWidth="1"/>
    <col min="4" max="6" width="11.42578125" style="18"/>
    <col min="7" max="7" width="13.28515625" style="18" bestFit="1" customWidth="1"/>
    <col min="8" max="8" width="11.5703125" style="18" bestFit="1" customWidth="1"/>
    <col min="9" max="17" width="11.42578125" style="18"/>
  </cols>
  <sheetData>
    <row r="1" spans="1:18" x14ac:dyDescent="0.25">
      <c r="A1" s="170" t="s">
        <v>0</v>
      </c>
      <c r="B1" s="170"/>
      <c r="C1" s="170"/>
    </row>
    <row r="2" spans="1:18" s="6" customFormat="1" ht="15" customHeight="1" x14ac:dyDescent="0.2">
      <c r="A2" s="219" t="s">
        <v>441</v>
      </c>
      <c r="B2" s="220"/>
      <c r="C2" s="221"/>
      <c r="D2" s="217"/>
      <c r="E2" s="174"/>
      <c r="F2" s="13"/>
      <c r="G2" s="13"/>
      <c r="H2" s="13"/>
      <c r="I2" s="60"/>
      <c r="J2" s="141"/>
      <c r="K2" s="141"/>
      <c r="L2" s="141"/>
      <c r="M2" s="141"/>
      <c r="N2" s="141"/>
      <c r="O2" s="141"/>
      <c r="P2" s="141"/>
      <c r="Q2" s="141"/>
      <c r="R2" s="222"/>
    </row>
    <row r="3" spans="1:18" s="6" customFormat="1" ht="12.75" x14ac:dyDescent="0.2">
      <c r="A3" s="175" t="s">
        <v>4</v>
      </c>
      <c r="B3" s="176"/>
      <c r="C3" s="177"/>
      <c r="D3" s="217"/>
      <c r="E3" s="178"/>
      <c r="F3" s="13"/>
      <c r="G3" s="13"/>
      <c r="H3" s="13"/>
      <c r="I3" s="60"/>
      <c r="J3" s="141"/>
      <c r="K3" s="141"/>
      <c r="L3" s="141"/>
      <c r="M3" s="141"/>
      <c r="N3" s="141"/>
      <c r="O3" s="141"/>
      <c r="P3" s="141"/>
      <c r="Q3" s="141"/>
      <c r="R3" s="222"/>
    </row>
    <row r="4" spans="1:18" s="6" customFormat="1" ht="12.75" x14ac:dyDescent="0.2">
      <c r="A4" s="180" t="s">
        <v>425</v>
      </c>
      <c r="B4" s="181"/>
      <c r="C4" s="182"/>
      <c r="D4" s="217"/>
      <c r="E4" s="178"/>
      <c r="F4" s="13"/>
      <c r="G4" s="189"/>
      <c r="H4" s="13"/>
      <c r="I4" s="60"/>
      <c r="J4" s="141"/>
      <c r="K4" s="141"/>
      <c r="L4" s="141"/>
      <c r="M4" s="141"/>
      <c r="N4" s="141"/>
      <c r="O4" s="141"/>
      <c r="P4" s="141"/>
      <c r="Q4" s="141"/>
      <c r="R4" s="222"/>
    </row>
    <row r="5" spans="1:18" s="6" customFormat="1" ht="12.75" x14ac:dyDescent="0.2">
      <c r="A5" s="223" t="s">
        <v>442</v>
      </c>
      <c r="B5" s="186"/>
      <c r="C5" s="224">
        <v>958934458.73999977</v>
      </c>
      <c r="D5" s="217"/>
      <c r="E5" s="225"/>
      <c r="F5" s="141"/>
      <c r="G5" s="13"/>
      <c r="H5" s="13"/>
      <c r="I5" s="60"/>
      <c r="J5" s="141"/>
      <c r="K5" s="141"/>
      <c r="L5" s="141"/>
      <c r="M5" s="141"/>
      <c r="N5" s="141"/>
      <c r="O5" s="141"/>
      <c r="P5" s="141"/>
      <c r="Q5" s="141"/>
      <c r="R5" s="222"/>
    </row>
    <row r="6" spans="1:18" s="6" customFormat="1" ht="12.75" x14ac:dyDescent="0.2">
      <c r="A6" s="226"/>
      <c r="B6" s="227"/>
      <c r="C6" s="228"/>
      <c r="D6" s="217"/>
      <c r="E6" s="141"/>
      <c r="F6" s="141"/>
      <c r="G6" s="189"/>
      <c r="H6" s="13"/>
      <c r="I6" s="60"/>
      <c r="J6" s="141"/>
      <c r="K6" s="141"/>
      <c r="L6" s="141"/>
      <c r="M6" s="141"/>
      <c r="N6" s="141"/>
      <c r="O6" s="141"/>
      <c r="P6" s="141"/>
      <c r="Q6" s="141"/>
      <c r="R6" s="222"/>
    </row>
    <row r="7" spans="1:18" s="6" customFormat="1" ht="12.75" x14ac:dyDescent="0.2">
      <c r="A7" s="229" t="s">
        <v>443</v>
      </c>
      <c r="B7" s="230"/>
      <c r="C7" s="231">
        <f>SUM(C8:C28)</f>
        <v>25849044.409999996</v>
      </c>
      <c r="D7" s="217"/>
      <c r="E7" s="232"/>
      <c r="F7" s="141"/>
      <c r="G7" s="189"/>
      <c r="H7" s="13"/>
      <c r="I7" s="60"/>
      <c r="J7" s="141"/>
      <c r="K7" s="141"/>
      <c r="L7" s="141"/>
      <c r="M7" s="141"/>
      <c r="N7" s="141"/>
      <c r="O7" s="141"/>
      <c r="P7" s="141"/>
      <c r="Q7" s="141"/>
      <c r="R7" s="222"/>
    </row>
    <row r="8" spans="1:18" s="6" customFormat="1" ht="12.75" x14ac:dyDescent="0.2">
      <c r="A8" s="233">
        <v>2.1</v>
      </c>
      <c r="B8" s="234" t="s">
        <v>253</v>
      </c>
      <c r="C8" s="235">
        <v>0</v>
      </c>
      <c r="D8" s="217"/>
      <c r="E8" s="236"/>
      <c r="F8" s="141"/>
      <c r="G8" s="13"/>
      <c r="H8" s="13"/>
      <c r="I8" s="60"/>
      <c r="J8" s="141"/>
      <c r="K8" s="141"/>
      <c r="L8" s="141"/>
      <c r="M8" s="141"/>
      <c r="N8" s="141"/>
      <c r="O8" s="141"/>
      <c r="P8" s="141"/>
      <c r="Q8" s="141"/>
      <c r="R8" s="222"/>
    </row>
    <row r="9" spans="1:18" s="6" customFormat="1" ht="12.75" x14ac:dyDescent="0.2">
      <c r="A9" s="233">
        <v>2.2000000000000002</v>
      </c>
      <c r="B9" s="234" t="s">
        <v>250</v>
      </c>
      <c r="C9" s="235">
        <v>0</v>
      </c>
      <c r="D9" s="217"/>
      <c r="E9" s="236"/>
      <c r="F9" s="141"/>
      <c r="G9" s="189"/>
      <c r="H9" s="13"/>
      <c r="I9" s="60"/>
      <c r="J9" s="141"/>
      <c r="K9" s="141"/>
      <c r="L9" s="141"/>
      <c r="M9" s="141"/>
      <c r="N9" s="141"/>
      <c r="O9" s="141"/>
      <c r="P9" s="141"/>
      <c r="Q9" s="141"/>
      <c r="R9" s="222"/>
    </row>
    <row r="10" spans="1:18" s="6" customFormat="1" ht="12.75" x14ac:dyDescent="0.2">
      <c r="A10" s="237">
        <v>2.2999999999999998</v>
      </c>
      <c r="B10" s="238" t="s">
        <v>76</v>
      </c>
      <c r="C10" s="235">
        <v>15543336.049999999</v>
      </c>
      <c r="D10" s="217"/>
      <c r="E10" s="236"/>
      <c r="F10" s="141"/>
      <c r="G10" s="13"/>
      <c r="H10" s="13"/>
      <c r="I10" s="60"/>
      <c r="J10" s="141"/>
      <c r="K10" s="141"/>
      <c r="L10" s="141"/>
      <c r="M10" s="141"/>
      <c r="N10" s="141"/>
      <c r="O10" s="141"/>
      <c r="P10" s="141"/>
      <c r="Q10" s="141"/>
      <c r="R10" s="222"/>
    </row>
    <row r="11" spans="1:18" s="6" customFormat="1" ht="12.75" x14ac:dyDescent="0.2">
      <c r="A11" s="237">
        <v>2.4</v>
      </c>
      <c r="B11" s="238" t="s">
        <v>77</v>
      </c>
      <c r="C11" s="235">
        <v>4003546.28</v>
      </c>
      <c r="D11" s="217"/>
      <c r="E11" s="236"/>
      <c r="F11" s="141"/>
      <c r="G11" s="189"/>
      <c r="H11" s="13"/>
      <c r="I11" s="60"/>
      <c r="J11" s="141"/>
      <c r="K11" s="141"/>
      <c r="L11" s="141"/>
      <c r="M11" s="141"/>
      <c r="N11" s="141"/>
      <c r="O11" s="141"/>
      <c r="P11" s="141"/>
      <c r="Q11" s="141"/>
      <c r="R11" s="222"/>
    </row>
    <row r="12" spans="1:18" s="6" customFormat="1" ht="12.75" x14ac:dyDescent="0.2">
      <c r="A12" s="237">
        <v>2.5</v>
      </c>
      <c r="B12" s="238" t="s">
        <v>78</v>
      </c>
      <c r="C12" s="235">
        <v>1111010.8799999999</v>
      </c>
      <c r="D12" s="217"/>
      <c r="E12" s="236"/>
      <c r="F12" s="141"/>
      <c r="G12" s="13"/>
      <c r="H12" s="13"/>
      <c r="I12" s="60"/>
      <c r="J12" s="141"/>
      <c r="K12" s="141"/>
      <c r="L12" s="141"/>
      <c r="M12" s="141"/>
      <c r="N12" s="141"/>
      <c r="O12" s="141"/>
      <c r="P12" s="141"/>
      <c r="Q12" s="141"/>
      <c r="R12" s="222"/>
    </row>
    <row r="13" spans="1:18" s="6" customFormat="1" ht="12.75" x14ac:dyDescent="0.2">
      <c r="A13" s="237">
        <v>2.6</v>
      </c>
      <c r="B13" s="238" t="s">
        <v>79</v>
      </c>
      <c r="C13" s="235">
        <v>0</v>
      </c>
      <c r="D13" s="217"/>
      <c r="E13" s="236"/>
      <c r="F13" s="141"/>
      <c r="G13" s="189"/>
      <c r="H13" s="13"/>
      <c r="I13" s="60"/>
      <c r="J13" s="141"/>
      <c r="K13" s="141"/>
      <c r="L13" s="141"/>
      <c r="M13" s="141"/>
      <c r="N13" s="141"/>
      <c r="O13" s="141"/>
      <c r="P13" s="141"/>
      <c r="Q13" s="141"/>
      <c r="R13" s="222"/>
    </row>
    <row r="14" spans="1:18" s="6" customFormat="1" ht="12.75" x14ac:dyDescent="0.2">
      <c r="A14" s="237">
        <v>2.7</v>
      </c>
      <c r="B14" s="238" t="s">
        <v>80</v>
      </c>
      <c r="C14" s="235">
        <v>0</v>
      </c>
      <c r="D14" s="217"/>
      <c r="E14" s="236"/>
      <c r="F14" s="141"/>
      <c r="G14" s="189"/>
      <c r="H14" s="13"/>
      <c r="I14" s="60"/>
      <c r="J14" s="141"/>
      <c r="K14" s="141"/>
      <c r="L14" s="141"/>
      <c r="M14" s="141"/>
      <c r="N14" s="141"/>
      <c r="O14" s="141"/>
      <c r="P14" s="141"/>
      <c r="Q14" s="141"/>
      <c r="R14" s="222"/>
    </row>
    <row r="15" spans="1:18" s="6" customFormat="1" ht="12.75" x14ac:dyDescent="0.2">
      <c r="A15" s="237">
        <v>2.8</v>
      </c>
      <c r="B15" s="238" t="s">
        <v>81</v>
      </c>
      <c r="C15" s="235">
        <v>5089115.3499999996</v>
      </c>
      <c r="D15" s="217"/>
      <c r="E15" s="236"/>
      <c r="F15" s="141"/>
      <c r="G15" s="189"/>
      <c r="H15" s="189"/>
      <c r="I15" s="60"/>
      <c r="J15" s="141"/>
      <c r="K15" s="141"/>
      <c r="L15" s="141"/>
      <c r="M15" s="141"/>
      <c r="N15" s="141"/>
      <c r="O15" s="141"/>
      <c r="P15" s="141"/>
      <c r="Q15" s="141"/>
      <c r="R15" s="222"/>
    </row>
    <row r="16" spans="1:18" s="6" customFormat="1" ht="12.75" x14ac:dyDescent="0.2">
      <c r="A16" s="237">
        <v>2.9</v>
      </c>
      <c r="B16" s="238" t="s">
        <v>83</v>
      </c>
      <c r="C16" s="235">
        <v>0</v>
      </c>
      <c r="D16" s="217"/>
      <c r="E16" s="236"/>
      <c r="F16" s="141"/>
      <c r="G16" s="189"/>
      <c r="H16" s="189"/>
      <c r="I16" s="60"/>
      <c r="J16" s="141"/>
      <c r="K16" s="141"/>
      <c r="L16" s="141"/>
      <c r="M16" s="141"/>
      <c r="N16" s="141"/>
      <c r="O16" s="141"/>
      <c r="P16" s="141"/>
      <c r="Q16" s="141"/>
      <c r="R16" s="222"/>
    </row>
    <row r="17" spans="1:18" s="6" customFormat="1" ht="12.75" x14ac:dyDescent="0.2">
      <c r="A17" s="237" t="s">
        <v>444</v>
      </c>
      <c r="B17" s="238" t="s">
        <v>445</v>
      </c>
      <c r="C17" s="235">
        <v>0</v>
      </c>
      <c r="D17" s="217"/>
      <c r="E17" s="236"/>
      <c r="F17" s="141"/>
      <c r="G17" s="189"/>
      <c r="H17" s="189"/>
      <c r="I17" s="60"/>
      <c r="J17" s="141"/>
      <c r="K17" s="141"/>
      <c r="L17" s="141"/>
      <c r="M17" s="141"/>
      <c r="N17" s="141"/>
      <c r="O17" s="141"/>
      <c r="P17" s="141"/>
      <c r="Q17" s="141"/>
      <c r="R17" s="222"/>
    </row>
    <row r="18" spans="1:18" s="6" customFormat="1" ht="12.75" x14ac:dyDescent="0.2">
      <c r="A18" s="237" t="s">
        <v>446</v>
      </c>
      <c r="B18" s="238" t="s">
        <v>87</v>
      </c>
      <c r="C18" s="235">
        <v>0</v>
      </c>
      <c r="D18" s="217"/>
      <c r="E18" s="236"/>
      <c r="F18" s="141"/>
      <c r="G18" s="13"/>
      <c r="H18" s="189"/>
      <c r="I18" s="60"/>
      <c r="J18" s="141"/>
      <c r="K18" s="141"/>
      <c r="L18" s="141"/>
      <c r="M18" s="141"/>
      <c r="N18" s="141"/>
      <c r="O18" s="141"/>
      <c r="P18" s="141"/>
      <c r="Q18" s="141"/>
      <c r="R18" s="222"/>
    </row>
    <row r="19" spans="1:18" s="6" customFormat="1" ht="12.75" x14ac:dyDescent="0.2">
      <c r="A19" s="237" t="s">
        <v>447</v>
      </c>
      <c r="B19" s="238" t="s">
        <v>448</v>
      </c>
      <c r="C19" s="235">
        <v>0</v>
      </c>
      <c r="D19" s="217"/>
      <c r="E19" s="236"/>
      <c r="F19" s="141"/>
      <c r="G19" s="13"/>
      <c r="H19" s="189"/>
      <c r="I19" s="60"/>
      <c r="J19" s="141"/>
      <c r="K19" s="141"/>
      <c r="L19" s="141"/>
      <c r="M19" s="141"/>
      <c r="N19" s="141"/>
      <c r="O19" s="141"/>
      <c r="P19" s="141"/>
      <c r="Q19" s="141"/>
      <c r="R19" s="222"/>
    </row>
    <row r="20" spans="1:18" s="6" customFormat="1" ht="12.75" x14ac:dyDescent="0.2">
      <c r="A20" s="237" t="s">
        <v>449</v>
      </c>
      <c r="B20" s="238" t="s">
        <v>450</v>
      </c>
      <c r="C20" s="235">
        <v>102035.85</v>
      </c>
      <c r="D20" s="217"/>
      <c r="E20" s="236"/>
      <c r="F20" s="141"/>
      <c r="G20" s="13"/>
      <c r="H20" s="189"/>
      <c r="I20" s="60"/>
      <c r="J20" s="141"/>
      <c r="K20" s="141"/>
      <c r="L20" s="141"/>
      <c r="M20" s="141"/>
      <c r="N20" s="141"/>
      <c r="O20" s="141"/>
      <c r="P20" s="141"/>
      <c r="Q20" s="141"/>
      <c r="R20" s="222"/>
    </row>
    <row r="21" spans="1:18" s="6" customFormat="1" ht="12.75" x14ac:dyDescent="0.2">
      <c r="A21" s="237" t="s">
        <v>451</v>
      </c>
      <c r="B21" s="238" t="s">
        <v>452</v>
      </c>
      <c r="C21" s="235">
        <v>0</v>
      </c>
      <c r="D21" s="217"/>
      <c r="E21" s="236"/>
      <c r="F21" s="141"/>
      <c r="G21" s="189"/>
      <c r="H21" s="189"/>
      <c r="I21" s="60"/>
      <c r="J21" s="141"/>
      <c r="K21" s="141"/>
      <c r="L21" s="141"/>
      <c r="M21" s="141"/>
      <c r="N21" s="141"/>
      <c r="O21" s="141"/>
      <c r="P21" s="141"/>
      <c r="Q21" s="141"/>
      <c r="R21" s="222"/>
    </row>
    <row r="22" spans="1:18" s="6" customFormat="1" ht="12.75" x14ac:dyDescent="0.2">
      <c r="A22" s="237" t="s">
        <v>453</v>
      </c>
      <c r="B22" s="238" t="s">
        <v>454</v>
      </c>
      <c r="C22" s="235">
        <v>0</v>
      </c>
      <c r="D22" s="217"/>
      <c r="E22" s="236"/>
      <c r="F22" s="141"/>
      <c r="G22" s="189"/>
      <c r="H22" s="239">
        <f>G19+G20</f>
        <v>0</v>
      </c>
      <c r="I22" s="60"/>
      <c r="J22" s="141"/>
      <c r="K22" s="141"/>
      <c r="L22" s="141"/>
      <c r="M22" s="141"/>
      <c r="N22" s="141"/>
      <c r="O22" s="141"/>
      <c r="P22" s="141"/>
      <c r="Q22" s="141"/>
      <c r="R22" s="222"/>
    </row>
    <row r="23" spans="1:18" s="6" customFormat="1" ht="12.75" customHeight="1" x14ac:dyDescent="0.2">
      <c r="A23" s="237" t="s">
        <v>455</v>
      </c>
      <c r="B23" s="238" t="s">
        <v>456</v>
      </c>
      <c r="C23" s="235">
        <v>0</v>
      </c>
      <c r="D23" s="217"/>
      <c r="E23" s="236"/>
      <c r="F23" s="240"/>
      <c r="G23" s="189"/>
      <c r="H23" s="241"/>
      <c r="I23" s="60"/>
      <c r="J23" s="141"/>
      <c r="K23" s="141"/>
      <c r="L23" s="141"/>
      <c r="M23" s="141"/>
      <c r="N23" s="141"/>
      <c r="O23" s="141"/>
      <c r="P23" s="141"/>
      <c r="Q23" s="141"/>
      <c r="R23" s="222"/>
    </row>
    <row r="24" spans="1:18" s="6" customFormat="1" ht="12.75" x14ac:dyDescent="0.2">
      <c r="A24" s="237" t="s">
        <v>457</v>
      </c>
      <c r="B24" s="238" t="s">
        <v>458</v>
      </c>
      <c r="C24" s="235">
        <v>0</v>
      </c>
      <c r="D24" s="217"/>
      <c r="E24" s="236"/>
      <c r="F24" s="141"/>
      <c r="G24" s="189"/>
      <c r="H24" s="241"/>
      <c r="I24" s="60"/>
      <c r="J24" s="141"/>
      <c r="K24" s="141"/>
      <c r="L24" s="141"/>
      <c r="M24" s="141"/>
      <c r="N24" s="141"/>
      <c r="O24" s="141"/>
      <c r="P24" s="141"/>
      <c r="Q24" s="141"/>
      <c r="R24" s="222"/>
    </row>
    <row r="25" spans="1:18" s="6" customFormat="1" ht="24" customHeight="1" x14ac:dyDescent="0.2">
      <c r="A25" s="237" t="s">
        <v>459</v>
      </c>
      <c r="B25" s="238" t="s">
        <v>460</v>
      </c>
      <c r="C25" s="235">
        <v>0</v>
      </c>
      <c r="D25" s="217"/>
      <c r="E25" s="236"/>
      <c r="F25" s="141"/>
      <c r="G25" s="189"/>
      <c r="H25" s="241"/>
      <c r="I25" s="60"/>
      <c r="J25" s="141"/>
      <c r="K25" s="141"/>
      <c r="L25" s="141"/>
      <c r="M25" s="141"/>
      <c r="N25" s="141"/>
      <c r="O25" s="141"/>
      <c r="P25" s="141"/>
      <c r="Q25" s="141"/>
      <c r="R25" s="222"/>
    </row>
    <row r="26" spans="1:18" s="6" customFormat="1" ht="12.75" customHeight="1" x14ac:dyDescent="0.2">
      <c r="A26" s="237" t="s">
        <v>461</v>
      </c>
      <c r="B26" s="238" t="s">
        <v>462</v>
      </c>
      <c r="C26" s="235">
        <v>0</v>
      </c>
      <c r="D26" s="217"/>
      <c r="E26" s="236"/>
      <c r="F26" s="141"/>
      <c r="G26" s="189"/>
      <c r="H26" s="241"/>
      <c r="I26" s="60"/>
      <c r="J26" s="141"/>
      <c r="K26" s="141"/>
      <c r="L26" s="141"/>
      <c r="M26" s="141"/>
      <c r="N26" s="141"/>
      <c r="O26" s="141"/>
      <c r="P26" s="141"/>
      <c r="Q26" s="141"/>
      <c r="R26" s="222"/>
    </row>
    <row r="27" spans="1:18" s="6" customFormat="1" ht="12.75" x14ac:dyDescent="0.2">
      <c r="A27" s="237" t="s">
        <v>463</v>
      </c>
      <c r="B27" s="238" t="s">
        <v>464</v>
      </c>
      <c r="C27" s="235">
        <v>0</v>
      </c>
      <c r="D27" s="217"/>
      <c r="E27" s="236"/>
      <c r="F27" s="240"/>
      <c r="G27" s="189"/>
      <c r="H27" s="189"/>
      <c r="I27" s="60"/>
      <c r="J27" s="141"/>
      <c r="K27" s="141"/>
      <c r="L27" s="141"/>
      <c r="M27" s="141"/>
      <c r="N27" s="141"/>
      <c r="O27" s="141"/>
      <c r="P27" s="141"/>
      <c r="Q27" s="141"/>
      <c r="R27" s="222"/>
    </row>
    <row r="28" spans="1:18" s="6" customFormat="1" ht="12.75" x14ac:dyDescent="0.2">
      <c r="A28" s="237" t="s">
        <v>465</v>
      </c>
      <c r="B28" s="234" t="s">
        <v>466</v>
      </c>
      <c r="C28" s="235">
        <v>0</v>
      </c>
      <c r="D28" s="217"/>
      <c r="E28" s="141"/>
      <c r="F28" s="240"/>
      <c r="G28" s="242"/>
      <c r="H28" s="242"/>
      <c r="I28" s="60"/>
      <c r="J28" s="141"/>
      <c r="K28" s="141"/>
      <c r="L28" s="141"/>
      <c r="M28" s="141"/>
      <c r="N28" s="59"/>
      <c r="O28" s="59"/>
      <c r="P28" s="59"/>
      <c r="Q28" s="59"/>
    </row>
    <row r="29" spans="1:18" s="6" customFormat="1" ht="12.75" x14ac:dyDescent="0.2">
      <c r="A29" s="243"/>
      <c r="B29" s="244"/>
      <c r="C29" s="245"/>
      <c r="D29" s="217"/>
      <c r="E29" s="232"/>
      <c r="F29" s="240"/>
      <c r="G29" s="242"/>
      <c r="H29" s="242"/>
      <c r="I29" s="60"/>
      <c r="J29" s="141"/>
      <c r="K29" s="141"/>
      <c r="L29" s="141"/>
      <c r="M29" s="141"/>
      <c r="N29" s="59"/>
      <c r="O29" s="59"/>
      <c r="P29" s="59"/>
      <c r="Q29" s="59"/>
    </row>
    <row r="30" spans="1:18" s="6" customFormat="1" ht="12.75" x14ac:dyDescent="0.2">
      <c r="A30" s="246" t="s">
        <v>467</v>
      </c>
      <c r="B30" s="247"/>
      <c r="C30" s="248">
        <f>SUM(C31:C37)</f>
        <v>56720509.710000001</v>
      </c>
      <c r="D30" s="217"/>
      <c r="E30" s="236"/>
      <c r="F30" s="240"/>
      <c r="G30" s="242"/>
      <c r="H30" s="242"/>
      <c r="I30" s="141"/>
      <c r="J30" s="141"/>
      <c r="K30" s="141"/>
      <c r="L30" s="141"/>
      <c r="M30" s="141"/>
      <c r="N30" s="59"/>
      <c r="O30" s="59"/>
      <c r="P30" s="59"/>
      <c r="Q30" s="59"/>
    </row>
    <row r="31" spans="1:18" s="6" customFormat="1" ht="12.75" x14ac:dyDescent="0.2">
      <c r="A31" s="237" t="s">
        <v>468</v>
      </c>
      <c r="B31" s="238" t="s">
        <v>323</v>
      </c>
      <c r="C31" s="235">
        <v>56720509.710000001</v>
      </c>
      <c r="D31" s="217"/>
      <c r="E31" s="236"/>
      <c r="F31" s="240"/>
      <c r="G31" s="242"/>
      <c r="H31" s="242"/>
      <c r="I31" s="141"/>
      <c r="J31" s="141"/>
      <c r="K31" s="141"/>
      <c r="L31" s="141"/>
      <c r="M31" s="141"/>
      <c r="N31" s="59"/>
      <c r="O31" s="59"/>
      <c r="P31" s="59"/>
      <c r="Q31" s="59"/>
    </row>
    <row r="32" spans="1:18" s="6" customFormat="1" ht="12.75" x14ac:dyDescent="0.2">
      <c r="A32" s="237" t="s">
        <v>469</v>
      </c>
      <c r="B32" s="238" t="s">
        <v>332</v>
      </c>
      <c r="C32" s="235">
        <v>0</v>
      </c>
      <c r="D32" s="217"/>
      <c r="E32" s="236"/>
      <c r="F32" s="240"/>
      <c r="G32" s="242"/>
      <c r="H32" s="242"/>
      <c r="I32" s="141"/>
      <c r="J32" s="141"/>
      <c r="K32" s="141"/>
      <c r="L32" s="141"/>
      <c r="M32" s="141"/>
      <c r="N32" s="59"/>
      <c r="O32" s="59"/>
      <c r="P32" s="59"/>
      <c r="Q32" s="59"/>
    </row>
    <row r="33" spans="1:18" s="6" customFormat="1" ht="12.75" x14ac:dyDescent="0.2">
      <c r="A33" s="237" t="s">
        <v>470</v>
      </c>
      <c r="B33" s="238" t="s">
        <v>335</v>
      </c>
      <c r="C33" s="235">
        <v>0</v>
      </c>
      <c r="D33" s="217"/>
      <c r="E33" s="236"/>
      <c r="F33" s="240"/>
      <c r="G33" s="242"/>
      <c r="H33" s="242"/>
      <c r="I33" s="141"/>
      <c r="J33" s="141"/>
      <c r="K33" s="141"/>
      <c r="L33" s="141"/>
      <c r="M33" s="141"/>
      <c r="N33" s="59"/>
      <c r="O33" s="59"/>
      <c r="P33" s="59"/>
      <c r="Q33" s="59"/>
    </row>
    <row r="34" spans="1:18" s="6" customFormat="1" ht="12.75" x14ac:dyDescent="0.2">
      <c r="A34" s="237" t="s">
        <v>471</v>
      </c>
      <c r="B34" s="238" t="s">
        <v>472</v>
      </c>
      <c r="C34" s="235">
        <v>0</v>
      </c>
      <c r="D34" s="217"/>
      <c r="E34" s="236"/>
      <c r="F34" s="240"/>
      <c r="G34" s="242"/>
      <c r="H34" s="242"/>
      <c r="I34" s="141"/>
      <c r="J34" s="141"/>
      <c r="K34" s="141"/>
      <c r="L34" s="141"/>
      <c r="M34" s="141"/>
      <c r="N34" s="59"/>
      <c r="O34" s="59"/>
      <c r="P34" s="59"/>
      <c r="Q34" s="59"/>
    </row>
    <row r="35" spans="1:18" s="6" customFormat="1" ht="12.75" x14ac:dyDescent="0.2">
      <c r="A35" s="237" t="s">
        <v>473</v>
      </c>
      <c r="B35" s="238" t="s">
        <v>474</v>
      </c>
      <c r="C35" s="235">
        <v>0</v>
      </c>
      <c r="D35" s="217"/>
      <c r="E35" s="236"/>
      <c r="F35" s="240"/>
      <c r="G35" s="184"/>
      <c r="H35" s="185"/>
      <c r="I35" s="141"/>
      <c r="J35" s="141"/>
      <c r="K35" s="141"/>
      <c r="L35" s="141"/>
      <c r="M35" s="141"/>
      <c r="N35" s="59"/>
      <c r="O35" s="59"/>
      <c r="P35" s="59"/>
      <c r="Q35" s="59"/>
    </row>
    <row r="36" spans="1:18" s="6" customFormat="1" ht="12.75" x14ac:dyDescent="0.2">
      <c r="A36" s="237" t="s">
        <v>475</v>
      </c>
      <c r="B36" s="238" t="s">
        <v>343</v>
      </c>
      <c r="C36" s="235">
        <v>0</v>
      </c>
      <c r="D36" s="217"/>
      <c r="E36" s="236"/>
      <c r="F36" s="240"/>
      <c r="G36" s="184"/>
      <c r="H36" s="242"/>
      <c r="I36" s="141"/>
      <c r="J36" s="141"/>
      <c r="K36" s="141"/>
      <c r="L36" s="141"/>
      <c r="M36" s="141"/>
      <c r="N36" s="59"/>
      <c r="O36" s="59"/>
      <c r="P36" s="59"/>
      <c r="Q36" s="59"/>
    </row>
    <row r="37" spans="1:18" s="6" customFormat="1" ht="12.75" x14ac:dyDescent="0.2">
      <c r="A37" s="237" t="s">
        <v>476</v>
      </c>
      <c r="B37" s="234" t="s">
        <v>477</v>
      </c>
      <c r="C37" s="249">
        <v>0</v>
      </c>
      <c r="D37" s="217"/>
      <c r="E37" s="141"/>
      <c r="F37" s="240"/>
      <c r="G37" s="184"/>
      <c r="H37" s="242"/>
      <c r="I37" s="141"/>
      <c r="J37" s="141"/>
      <c r="K37" s="141"/>
      <c r="L37" s="141"/>
      <c r="M37" s="141"/>
      <c r="N37" s="59"/>
      <c r="O37" s="59"/>
      <c r="P37" s="59"/>
      <c r="Q37" s="59"/>
    </row>
    <row r="38" spans="1:18" s="6" customFormat="1" ht="12.75" x14ac:dyDescent="0.2">
      <c r="A38" s="226"/>
      <c r="B38" s="250"/>
      <c r="C38" s="251"/>
      <c r="D38" s="217"/>
      <c r="E38" s="252"/>
      <c r="F38" s="240"/>
      <c r="G38" s="184"/>
      <c r="H38" s="185"/>
      <c r="I38" s="141"/>
      <c r="J38" s="141"/>
      <c r="K38" s="141"/>
      <c r="L38" s="141"/>
      <c r="M38" s="141"/>
      <c r="N38" s="59"/>
      <c r="O38" s="59"/>
      <c r="P38" s="59"/>
      <c r="Q38" s="59"/>
    </row>
    <row r="39" spans="1:18" s="6" customFormat="1" ht="12.75" x14ac:dyDescent="0.2">
      <c r="A39" s="186" t="s">
        <v>478</v>
      </c>
      <c r="B39" s="186"/>
      <c r="C39" s="187">
        <f>C5-C7+C30</f>
        <v>989805924.03999984</v>
      </c>
      <c r="D39" s="217"/>
      <c r="E39" s="236"/>
      <c r="F39" s="240"/>
      <c r="G39" s="184"/>
      <c r="H39" s="242"/>
      <c r="I39" s="141"/>
      <c r="J39" s="141"/>
      <c r="K39" s="141"/>
      <c r="L39" s="141"/>
      <c r="M39" s="141"/>
      <c r="N39" s="59"/>
      <c r="O39" s="59"/>
      <c r="P39" s="59"/>
      <c r="Q39" s="59"/>
    </row>
    <row r="40" spans="1:18" s="6" customFormat="1" ht="12.75" x14ac:dyDescent="0.2">
      <c r="A40" s="215"/>
      <c r="B40" s="215"/>
      <c r="C40" s="215"/>
      <c r="D40" s="216"/>
      <c r="E40" s="60"/>
      <c r="F40" s="13"/>
      <c r="G40" s="189"/>
      <c r="H40" s="13"/>
      <c r="I40" s="60"/>
      <c r="J40" s="141"/>
      <c r="K40" s="141"/>
      <c r="L40" s="141"/>
      <c r="M40" s="141"/>
      <c r="N40" s="141"/>
      <c r="O40" s="141"/>
      <c r="P40" s="141"/>
      <c r="Q40" s="141"/>
      <c r="R40" s="222"/>
    </row>
    <row r="41" spans="1:18" s="6" customFormat="1" ht="12.75" x14ac:dyDescent="0.2">
      <c r="A41" s="215"/>
      <c r="B41" s="6" t="s">
        <v>156</v>
      </c>
      <c r="C41" s="215"/>
      <c r="D41" s="216"/>
      <c r="E41" s="60"/>
      <c r="F41" s="13"/>
      <c r="G41" s="189"/>
      <c r="H41" s="13"/>
      <c r="I41" s="60"/>
      <c r="J41" s="141"/>
      <c r="K41" s="141"/>
      <c r="L41" s="141"/>
      <c r="M41" s="141"/>
      <c r="N41" s="141"/>
      <c r="O41" s="141"/>
      <c r="P41" s="141"/>
      <c r="Q41" s="141"/>
      <c r="R41" s="222"/>
    </row>
    <row r="42" spans="1:18" s="6" customFormat="1" ht="12.75" x14ac:dyDescent="0.2">
      <c r="D42" s="217"/>
      <c r="E42" s="141"/>
      <c r="F42" s="253"/>
      <c r="G42" s="179"/>
      <c r="H42" s="13"/>
      <c r="I42" s="141"/>
      <c r="J42" s="141"/>
      <c r="K42" s="141"/>
      <c r="L42" s="141"/>
      <c r="M42" s="141"/>
      <c r="N42" s="59"/>
      <c r="O42" s="59"/>
      <c r="P42" s="59"/>
      <c r="Q42" s="59"/>
    </row>
    <row r="43" spans="1:18" s="18" customFormat="1" x14ac:dyDescent="0.25"/>
    <row r="44" spans="1:18" s="18" customFormat="1" x14ac:dyDescent="0.25"/>
    <row r="45" spans="1:18" s="18" customFormat="1" x14ac:dyDescent="0.25"/>
    <row r="46" spans="1:18" s="18" customFormat="1" x14ac:dyDescent="0.25"/>
    <row r="47" spans="1:18" s="18" customFormat="1" x14ac:dyDescent="0.25"/>
    <row r="48" spans="1:1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sheetData>
  <mergeCells count="4">
    <mergeCell ref="A1:C1"/>
    <mergeCell ref="A2:C2"/>
    <mergeCell ref="A3:C3"/>
    <mergeCell ref="A4:C4"/>
  </mergeCells>
  <pageMargins left="0.70866141732283472" right="0.70866141732283472" top="0.74803149606299213" bottom="0.74803149606299213"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1BBA-9383-4656-8FA8-FB1F5813B8FF}">
  <sheetPr>
    <tabColor rgb="FFFFC000"/>
  </sheetPr>
  <dimension ref="A1:R73"/>
  <sheetViews>
    <sheetView tabSelected="1" view="pageBreakPreview" zoomScaleNormal="100" zoomScaleSheetLayoutView="100" workbookViewId="0">
      <selection activeCell="B57" sqref="B57"/>
    </sheetView>
  </sheetViews>
  <sheetFormatPr baseColWidth="10" defaultRowHeight="15" x14ac:dyDescent="0.25"/>
  <cols>
    <col min="2" max="2" width="111.42578125" customWidth="1"/>
    <col min="3" max="3" width="15.85546875" bestFit="1" customWidth="1"/>
    <col min="4" max="4" width="18.5703125" bestFit="1" customWidth="1"/>
    <col min="5" max="5" width="19" bestFit="1" customWidth="1"/>
    <col min="10" max="10" width="16.28515625" bestFit="1" customWidth="1"/>
    <col min="11" max="11" width="3.42578125" style="18" customWidth="1"/>
  </cols>
  <sheetData>
    <row r="1" spans="1:13" x14ac:dyDescent="0.25">
      <c r="A1" s="1" t="s">
        <v>0</v>
      </c>
      <c r="B1" s="1"/>
      <c r="C1" s="1"/>
      <c r="D1" s="1"/>
      <c r="E1" s="1"/>
      <c r="F1" s="1"/>
      <c r="G1" s="3" t="s">
        <v>1</v>
      </c>
      <c r="H1" s="4">
        <f>'[1]Notas a los Edos Financieros'!D1</f>
        <v>2022</v>
      </c>
      <c r="I1" s="18"/>
      <c r="J1" s="18"/>
      <c r="L1" s="18"/>
    </row>
    <row r="2" spans="1:13" x14ac:dyDescent="0.25">
      <c r="A2" s="1" t="s">
        <v>2</v>
      </c>
      <c r="B2" s="1"/>
      <c r="C2" s="1"/>
      <c r="D2" s="1"/>
      <c r="E2" s="1"/>
      <c r="F2" s="1"/>
      <c r="G2" s="3" t="s">
        <v>3</v>
      </c>
      <c r="H2" s="4" t="str">
        <f>'[1]Notas a los Edos Financieros'!D2</f>
        <v>Anual</v>
      </c>
      <c r="I2" s="18"/>
      <c r="J2" s="18"/>
      <c r="L2" s="18"/>
    </row>
    <row r="3" spans="1:13" x14ac:dyDescent="0.25">
      <c r="A3" s="1" t="s">
        <v>4</v>
      </c>
      <c r="B3" s="1"/>
      <c r="C3" s="1"/>
      <c r="D3" s="1"/>
      <c r="E3" s="1"/>
      <c r="F3" s="1"/>
      <c r="G3" s="3" t="s">
        <v>5</v>
      </c>
      <c r="H3" s="4">
        <f>'[1]Notas a los Edos Financieros'!D3</f>
        <v>4</v>
      </c>
      <c r="I3" s="18"/>
      <c r="J3" s="18"/>
      <c r="L3" s="18"/>
    </row>
    <row r="4" spans="1:13" x14ac:dyDescent="0.25">
      <c r="A4" s="254" t="s">
        <v>6</v>
      </c>
      <c r="B4" s="255"/>
      <c r="C4" s="255"/>
      <c r="D4" s="255"/>
      <c r="E4" s="255"/>
      <c r="F4" s="255"/>
      <c r="G4" s="255"/>
      <c r="H4" s="255"/>
      <c r="I4" s="255"/>
      <c r="J4" s="255"/>
      <c r="K4" s="255"/>
      <c r="L4" s="18"/>
    </row>
    <row r="5" spans="1:13" x14ac:dyDescent="0.25">
      <c r="A5" s="256"/>
      <c r="B5" s="255"/>
      <c r="C5" s="255"/>
      <c r="D5" s="255"/>
      <c r="E5" s="255"/>
      <c r="F5" s="255"/>
      <c r="G5" s="255"/>
      <c r="H5" s="255"/>
      <c r="I5" s="255"/>
      <c r="J5" s="255"/>
      <c r="K5" s="255"/>
    </row>
    <row r="6" spans="1:13" s="6" customFormat="1" ht="12.75" x14ac:dyDescent="0.2">
      <c r="A6" s="257" t="s">
        <v>10</v>
      </c>
      <c r="B6" s="257" t="s">
        <v>479</v>
      </c>
      <c r="C6" s="258" t="s">
        <v>480</v>
      </c>
      <c r="D6" s="258" t="s">
        <v>481</v>
      </c>
      <c r="E6" s="258" t="s">
        <v>482</v>
      </c>
      <c r="F6" s="258" t="s">
        <v>483</v>
      </c>
      <c r="G6" s="258" t="s">
        <v>484</v>
      </c>
      <c r="H6" s="258" t="s">
        <v>485</v>
      </c>
      <c r="I6" s="258" t="s">
        <v>486</v>
      </c>
      <c r="J6" s="259" t="s">
        <v>487</v>
      </c>
      <c r="K6" s="141"/>
      <c r="L6" s="222"/>
      <c r="M6" s="222"/>
    </row>
    <row r="7" spans="1:13" s="6" customFormat="1" ht="12.75" x14ac:dyDescent="0.2">
      <c r="A7" s="260">
        <v>7000</v>
      </c>
      <c r="B7" s="142" t="s">
        <v>488</v>
      </c>
      <c r="C7" s="142"/>
      <c r="D7" s="142"/>
      <c r="E7" s="142"/>
      <c r="F7" s="142"/>
      <c r="G7" s="142"/>
      <c r="H7" s="142"/>
      <c r="I7" s="142"/>
      <c r="J7" s="142"/>
      <c r="K7" s="141"/>
      <c r="L7" s="222"/>
      <c r="M7" s="222"/>
    </row>
    <row r="8" spans="1:13" s="6" customFormat="1" ht="12.75" x14ac:dyDescent="0.2">
      <c r="A8" s="101">
        <v>7110</v>
      </c>
      <c r="B8" s="101" t="s">
        <v>484</v>
      </c>
      <c r="C8" s="146">
        <v>0</v>
      </c>
      <c r="D8" s="146">
        <v>255997802</v>
      </c>
      <c r="E8" s="146">
        <v>-255997802</v>
      </c>
      <c r="F8" s="146">
        <f t="shared" ref="F8:F37" si="0">C8+D8+E8</f>
        <v>0</v>
      </c>
      <c r="G8" s="101"/>
      <c r="H8" s="101"/>
      <c r="I8" s="101"/>
      <c r="J8" s="101"/>
      <c r="K8" s="141"/>
      <c r="L8" s="222"/>
      <c r="M8" s="222"/>
    </row>
    <row r="9" spans="1:13" s="6" customFormat="1" ht="12.75" x14ac:dyDescent="0.2">
      <c r="A9" s="101">
        <v>7120</v>
      </c>
      <c r="B9" s="101" t="s">
        <v>489</v>
      </c>
      <c r="C9" s="146">
        <v>0</v>
      </c>
      <c r="D9" s="146">
        <v>0</v>
      </c>
      <c r="E9" s="146">
        <v>0</v>
      </c>
      <c r="F9" s="146">
        <f t="shared" si="0"/>
        <v>0</v>
      </c>
      <c r="G9" s="101"/>
      <c r="H9" s="101"/>
      <c r="I9" s="101"/>
      <c r="J9" s="101"/>
      <c r="K9" s="141"/>
      <c r="L9" s="222"/>
      <c r="M9" s="222"/>
    </row>
    <row r="10" spans="1:13" s="6" customFormat="1" ht="12.75" x14ac:dyDescent="0.2">
      <c r="A10" s="101">
        <v>7130</v>
      </c>
      <c r="B10" s="101" t="s">
        <v>490</v>
      </c>
      <c r="C10" s="146">
        <v>0</v>
      </c>
      <c r="D10" s="146">
        <v>0</v>
      </c>
      <c r="E10" s="146">
        <v>0</v>
      </c>
      <c r="F10" s="146">
        <f t="shared" si="0"/>
        <v>0</v>
      </c>
      <c r="G10" s="101"/>
      <c r="H10" s="101"/>
      <c r="I10" s="101"/>
      <c r="J10" s="101"/>
      <c r="K10" s="141"/>
      <c r="L10" s="222"/>
      <c r="M10" s="222"/>
    </row>
    <row r="11" spans="1:13" s="6" customFormat="1" ht="12.75" x14ac:dyDescent="0.2">
      <c r="A11" s="101">
        <v>7140</v>
      </c>
      <c r="B11" s="101" t="s">
        <v>491</v>
      </c>
      <c r="C11" s="146">
        <v>0</v>
      </c>
      <c r="D11" s="146">
        <v>0</v>
      </c>
      <c r="E11" s="146">
        <v>0</v>
      </c>
      <c r="F11" s="146">
        <f t="shared" si="0"/>
        <v>0</v>
      </c>
      <c r="G11" s="101"/>
      <c r="H11" s="101"/>
      <c r="I11" s="101"/>
      <c r="J11" s="101"/>
      <c r="K11" s="141"/>
      <c r="L11" s="222"/>
      <c r="M11" s="222"/>
    </row>
    <row r="12" spans="1:13" s="6" customFormat="1" ht="12.75" x14ac:dyDescent="0.2">
      <c r="A12" s="101">
        <v>7150</v>
      </c>
      <c r="B12" s="101" t="s">
        <v>492</v>
      </c>
      <c r="C12" s="146">
        <v>0</v>
      </c>
      <c r="D12" s="146">
        <v>0</v>
      </c>
      <c r="E12" s="146">
        <v>0</v>
      </c>
      <c r="F12" s="146">
        <f t="shared" si="0"/>
        <v>0</v>
      </c>
      <c r="G12" s="101"/>
      <c r="H12" s="101"/>
      <c r="I12" s="101"/>
      <c r="J12" s="101"/>
      <c r="K12" s="141"/>
      <c r="L12" s="222"/>
      <c r="M12" s="222"/>
    </row>
    <row r="13" spans="1:13" s="6" customFormat="1" ht="12.75" x14ac:dyDescent="0.2">
      <c r="A13" s="101">
        <v>7160</v>
      </c>
      <c r="B13" s="101" t="s">
        <v>493</v>
      </c>
      <c r="C13" s="146">
        <v>0</v>
      </c>
      <c r="D13" s="146">
        <v>0</v>
      </c>
      <c r="E13" s="146">
        <v>0</v>
      </c>
      <c r="F13" s="146">
        <f t="shared" si="0"/>
        <v>0</v>
      </c>
      <c r="G13" s="101"/>
      <c r="H13" s="101"/>
      <c r="I13" s="101"/>
      <c r="J13" s="101"/>
      <c r="K13" s="141"/>
      <c r="L13" s="222"/>
      <c r="M13" s="222"/>
    </row>
    <row r="14" spans="1:13" s="6" customFormat="1" ht="12.75" x14ac:dyDescent="0.2">
      <c r="A14" s="101">
        <v>7210</v>
      </c>
      <c r="B14" s="101" t="s">
        <v>494</v>
      </c>
      <c r="C14" s="146">
        <v>0</v>
      </c>
      <c r="D14" s="146">
        <v>0</v>
      </c>
      <c r="E14" s="146">
        <v>0</v>
      </c>
      <c r="F14" s="146">
        <f t="shared" si="0"/>
        <v>0</v>
      </c>
      <c r="G14" s="101"/>
      <c r="H14" s="101"/>
      <c r="I14" s="101"/>
      <c r="J14" s="101"/>
      <c r="K14" s="141"/>
      <c r="L14" s="222"/>
      <c r="M14" s="222"/>
    </row>
    <row r="15" spans="1:13" s="6" customFormat="1" ht="12.75" x14ac:dyDescent="0.2">
      <c r="A15" s="101">
        <v>7220</v>
      </c>
      <c r="B15" s="101" t="s">
        <v>495</v>
      </c>
      <c r="C15" s="146">
        <v>0</v>
      </c>
      <c r="D15" s="146">
        <v>0</v>
      </c>
      <c r="E15" s="146">
        <v>0</v>
      </c>
      <c r="F15" s="146">
        <f t="shared" si="0"/>
        <v>0</v>
      </c>
      <c r="G15" s="101"/>
      <c r="H15" s="101"/>
      <c r="I15" s="101"/>
      <c r="J15" s="101"/>
      <c r="K15" s="141"/>
      <c r="L15" s="222"/>
      <c r="M15" s="222"/>
    </row>
    <row r="16" spans="1:13" s="6" customFormat="1" ht="12.75" x14ac:dyDescent="0.2">
      <c r="A16" s="101">
        <v>7230</v>
      </c>
      <c r="B16" s="101" t="s">
        <v>496</v>
      </c>
      <c r="C16" s="146">
        <v>0</v>
      </c>
      <c r="D16" s="146">
        <v>0</v>
      </c>
      <c r="E16" s="146">
        <v>0</v>
      </c>
      <c r="F16" s="146">
        <f t="shared" si="0"/>
        <v>0</v>
      </c>
      <c r="G16" s="101"/>
      <c r="H16" s="101"/>
      <c r="I16" s="101"/>
      <c r="J16" s="101"/>
      <c r="K16" s="141"/>
      <c r="L16" s="222"/>
      <c r="M16" s="222"/>
    </row>
    <row r="17" spans="1:13" s="6" customFormat="1" ht="12.75" x14ac:dyDescent="0.2">
      <c r="A17" s="101">
        <v>7240</v>
      </c>
      <c r="B17" s="101" t="s">
        <v>497</v>
      </c>
      <c r="C17" s="146">
        <v>0</v>
      </c>
      <c r="D17" s="146">
        <v>0</v>
      </c>
      <c r="E17" s="146">
        <v>0</v>
      </c>
      <c r="F17" s="146">
        <f t="shared" si="0"/>
        <v>0</v>
      </c>
      <c r="G17" s="101"/>
      <c r="H17" s="101"/>
      <c r="I17" s="101"/>
      <c r="J17" s="101"/>
      <c r="K17" s="141"/>
      <c r="L17" s="222"/>
      <c r="M17" s="222"/>
    </row>
    <row r="18" spans="1:13" s="6" customFormat="1" ht="12.75" x14ac:dyDescent="0.2">
      <c r="A18" s="101">
        <v>7250</v>
      </c>
      <c r="B18" s="101" t="s">
        <v>498</v>
      </c>
      <c r="C18" s="146">
        <v>0</v>
      </c>
      <c r="D18" s="146">
        <v>0</v>
      </c>
      <c r="E18" s="146">
        <v>0</v>
      </c>
      <c r="F18" s="146">
        <f t="shared" si="0"/>
        <v>0</v>
      </c>
      <c r="G18" s="101"/>
      <c r="H18" s="101"/>
      <c r="I18" s="101"/>
      <c r="J18" s="101"/>
      <c r="K18" s="141"/>
      <c r="L18" s="222"/>
      <c r="M18" s="222"/>
    </row>
    <row r="19" spans="1:13" s="6" customFormat="1" ht="12.75" x14ac:dyDescent="0.2">
      <c r="A19" s="101">
        <v>7260</v>
      </c>
      <c r="B19" s="101" t="s">
        <v>499</v>
      </c>
      <c r="C19" s="146">
        <v>0</v>
      </c>
      <c r="D19" s="146">
        <v>0</v>
      </c>
      <c r="E19" s="146">
        <v>0</v>
      </c>
      <c r="F19" s="146">
        <f t="shared" si="0"/>
        <v>0</v>
      </c>
      <c r="G19" s="101"/>
      <c r="H19" s="101"/>
      <c r="I19" s="101"/>
      <c r="J19" s="101"/>
      <c r="K19" s="141"/>
      <c r="L19" s="222"/>
      <c r="M19" s="222"/>
    </row>
    <row r="20" spans="1:13" s="6" customFormat="1" ht="12.75" x14ac:dyDescent="0.2">
      <c r="A20" s="101">
        <v>7310</v>
      </c>
      <c r="B20" s="101" t="s">
        <v>500</v>
      </c>
      <c r="C20" s="146">
        <v>0</v>
      </c>
      <c r="D20" s="146">
        <v>0</v>
      </c>
      <c r="E20" s="146">
        <v>0</v>
      </c>
      <c r="F20" s="146">
        <f t="shared" si="0"/>
        <v>0</v>
      </c>
      <c r="G20" s="101"/>
      <c r="H20" s="101"/>
      <c r="I20" s="101"/>
      <c r="J20" s="101"/>
      <c r="K20" s="141"/>
      <c r="L20" s="222"/>
      <c r="M20" s="222"/>
    </row>
    <row r="21" spans="1:13" s="6" customFormat="1" ht="12.75" x14ac:dyDescent="0.2">
      <c r="A21" s="101">
        <v>7320</v>
      </c>
      <c r="B21" s="101" t="s">
        <v>501</v>
      </c>
      <c r="C21" s="146">
        <v>0</v>
      </c>
      <c r="D21" s="146">
        <v>0</v>
      </c>
      <c r="E21" s="146">
        <v>0</v>
      </c>
      <c r="F21" s="146">
        <f t="shared" si="0"/>
        <v>0</v>
      </c>
      <c r="G21" s="101"/>
      <c r="H21" s="101"/>
      <c r="I21" s="101"/>
      <c r="J21" s="101"/>
      <c r="K21" s="141"/>
      <c r="L21" s="222"/>
      <c r="M21" s="222"/>
    </row>
    <row r="22" spans="1:13" s="6" customFormat="1" ht="12.75" x14ac:dyDescent="0.2">
      <c r="A22" s="101">
        <v>7330</v>
      </c>
      <c r="B22" s="101" t="s">
        <v>502</v>
      </c>
      <c r="C22" s="146">
        <v>0</v>
      </c>
      <c r="D22" s="146">
        <v>0</v>
      </c>
      <c r="E22" s="146">
        <v>0</v>
      </c>
      <c r="F22" s="146">
        <f t="shared" si="0"/>
        <v>0</v>
      </c>
      <c r="G22" s="101"/>
      <c r="H22" s="101"/>
      <c r="I22" s="101"/>
      <c r="J22" s="101"/>
      <c r="K22" s="141"/>
      <c r="L22" s="222"/>
      <c r="M22" s="222"/>
    </row>
    <row r="23" spans="1:13" s="6" customFormat="1" ht="12.75" x14ac:dyDescent="0.2">
      <c r="A23" s="101">
        <v>7340</v>
      </c>
      <c r="B23" s="101" t="s">
        <v>503</v>
      </c>
      <c r="C23" s="146">
        <v>0</v>
      </c>
      <c r="D23" s="146">
        <v>0</v>
      </c>
      <c r="E23" s="146">
        <v>0</v>
      </c>
      <c r="F23" s="146">
        <f t="shared" si="0"/>
        <v>0</v>
      </c>
      <c r="G23" s="101"/>
      <c r="H23" s="101"/>
      <c r="I23" s="101"/>
      <c r="J23" s="101"/>
      <c r="K23" s="141"/>
      <c r="L23" s="222"/>
      <c r="M23" s="222"/>
    </row>
    <row r="24" spans="1:13" s="6" customFormat="1" ht="12.75" x14ac:dyDescent="0.2">
      <c r="A24" s="101">
        <v>7350</v>
      </c>
      <c r="B24" s="101" t="s">
        <v>504</v>
      </c>
      <c r="C24" s="146">
        <v>0</v>
      </c>
      <c r="D24" s="146">
        <v>0</v>
      </c>
      <c r="E24" s="146">
        <v>0</v>
      </c>
      <c r="F24" s="146">
        <f t="shared" si="0"/>
        <v>0</v>
      </c>
      <c r="G24" s="101"/>
      <c r="H24" s="101"/>
      <c r="I24" s="101"/>
      <c r="J24" s="101"/>
      <c r="K24" s="141"/>
      <c r="L24" s="222"/>
      <c r="M24" s="222"/>
    </row>
    <row r="25" spans="1:13" s="6" customFormat="1" ht="12.75" x14ac:dyDescent="0.2">
      <c r="A25" s="101">
        <v>7360</v>
      </c>
      <c r="B25" s="101" t="s">
        <v>505</v>
      </c>
      <c r="C25" s="146">
        <v>0</v>
      </c>
      <c r="D25" s="146">
        <v>0</v>
      </c>
      <c r="E25" s="146">
        <v>0</v>
      </c>
      <c r="F25" s="146">
        <f t="shared" si="0"/>
        <v>0</v>
      </c>
      <c r="G25" s="101"/>
      <c r="H25" s="101"/>
      <c r="I25" s="101"/>
      <c r="J25" s="101"/>
      <c r="K25" s="141"/>
      <c r="L25" s="222"/>
      <c r="M25" s="222"/>
    </row>
    <row r="26" spans="1:13" s="6" customFormat="1" ht="12.75" x14ac:dyDescent="0.2">
      <c r="A26" s="101">
        <v>7410</v>
      </c>
      <c r="B26" s="101" t="s">
        <v>506</v>
      </c>
      <c r="C26" s="146">
        <v>0</v>
      </c>
      <c r="D26" s="146">
        <v>0</v>
      </c>
      <c r="E26" s="146">
        <v>0</v>
      </c>
      <c r="F26" s="146">
        <f t="shared" si="0"/>
        <v>0</v>
      </c>
      <c r="G26" s="101"/>
      <c r="H26" s="101"/>
      <c r="I26" s="101"/>
      <c r="J26" s="101"/>
      <c r="K26" s="141"/>
      <c r="L26" s="222"/>
      <c r="M26" s="222"/>
    </row>
    <row r="27" spans="1:13" s="6" customFormat="1" ht="12.75" x14ac:dyDescent="0.2">
      <c r="A27" s="101">
        <v>7420</v>
      </c>
      <c r="B27" s="101" t="s">
        <v>507</v>
      </c>
      <c r="C27" s="146">
        <v>0</v>
      </c>
      <c r="D27" s="146">
        <v>0</v>
      </c>
      <c r="E27" s="146">
        <v>0</v>
      </c>
      <c r="F27" s="146">
        <f t="shared" si="0"/>
        <v>0</v>
      </c>
      <c r="G27" s="101"/>
      <c r="H27" s="101"/>
      <c r="I27" s="101"/>
      <c r="J27" s="101"/>
      <c r="K27" s="141"/>
      <c r="L27" s="222"/>
      <c r="M27" s="222"/>
    </row>
    <row r="28" spans="1:13" s="6" customFormat="1" ht="12.75" x14ac:dyDescent="0.2">
      <c r="A28" s="101">
        <v>7510</v>
      </c>
      <c r="B28" s="101" t="s">
        <v>508</v>
      </c>
      <c r="C28" s="146">
        <v>0</v>
      </c>
      <c r="D28" s="146">
        <v>0</v>
      </c>
      <c r="E28" s="146">
        <v>0</v>
      </c>
      <c r="F28" s="146">
        <f t="shared" si="0"/>
        <v>0</v>
      </c>
      <c r="G28" s="101"/>
      <c r="H28" s="101"/>
      <c r="I28" s="101"/>
      <c r="J28" s="101"/>
      <c r="K28" s="141"/>
      <c r="L28" s="222"/>
      <c r="M28" s="222"/>
    </row>
    <row r="29" spans="1:13" s="6" customFormat="1" ht="12.75" x14ac:dyDescent="0.2">
      <c r="A29" s="101">
        <v>7520</v>
      </c>
      <c r="B29" s="101" t="s">
        <v>509</v>
      </c>
      <c r="C29" s="146">
        <v>0</v>
      </c>
      <c r="D29" s="146">
        <v>0</v>
      </c>
      <c r="E29" s="146">
        <v>0</v>
      </c>
      <c r="F29" s="146">
        <f t="shared" si="0"/>
        <v>0</v>
      </c>
      <c r="G29" s="101"/>
      <c r="H29" s="101"/>
      <c r="I29" s="101"/>
      <c r="J29" s="101"/>
      <c r="K29" s="141"/>
      <c r="L29" s="222"/>
      <c r="M29" s="222"/>
    </row>
    <row r="30" spans="1:13" s="6" customFormat="1" ht="12.75" x14ac:dyDescent="0.2">
      <c r="A30" s="101">
        <v>7610</v>
      </c>
      <c r="B30" s="101" t="s">
        <v>510</v>
      </c>
      <c r="C30" s="146">
        <v>0</v>
      </c>
      <c r="D30" s="146">
        <v>0</v>
      </c>
      <c r="E30" s="146">
        <v>0</v>
      </c>
      <c r="F30" s="146">
        <f t="shared" si="0"/>
        <v>0</v>
      </c>
      <c r="G30" s="101"/>
      <c r="H30" s="101"/>
      <c r="I30" s="101"/>
      <c r="J30" s="101"/>
      <c r="K30" s="141"/>
      <c r="L30" s="222"/>
      <c r="M30" s="222"/>
    </row>
    <row r="31" spans="1:13" s="6" customFormat="1" ht="12.75" x14ac:dyDescent="0.2">
      <c r="A31" s="101">
        <v>7620</v>
      </c>
      <c r="B31" s="101" t="s">
        <v>511</v>
      </c>
      <c r="C31" s="146">
        <v>0</v>
      </c>
      <c r="D31" s="146">
        <v>0</v>
      </c>
      <c r="E31" s="146">
        <v>0</v>
      </c>
      <c r="F31" s="146">
        <f t="shared" si="0"/>
        <v>0</v>
      </c>
      <c r="G31" s="101"/>
      <c r="H31" s="101"/>
      <c r="I31" s="101"/>
      <c r="J31" s="101"/>
      <c r="K31" s="141"/>
      <c r="L31" s="222"/>
      <c r="M31" s="222"/>
    </row>
    <row r="32" spans="1:13" s="6" customFormat="1" ht="12.75" x14ac:dyDescent="0.2">
      <c r="A32" s="101">
        <v>7630</v>
      </c>
      <c r="B32" s="101" t="s">
        <v>512</v>
      </c>
      <c r="C32" s="146">
        <v>0</v>
      </c>
      <c r="D32" s="146">
        <v>0</v>
      </c>
      <c r="E32" s="146">
        <v>0</v>
      </c>
      <c r="F32" s="146">
        <f t="shared" si="0"/>
        <v>0</v>
      </c>
      <c r="G32" s="101"/>
      <c r="H32" s="101"/>
      <c r="I32" s="101"/>
      <c r="J32" s="101"/>
      <c r="K32" s="141"/>
      <c r="L32" s="222"/>
      <c r="M32" s="222"/>
    </row>
    <row r="33" spans="1:13" s="6" customFormat="1" ht="12.75" x14ac:dyDescent="0.2">
      <c r="A33" s="101">
        <v>7640</v>
      </c>
      <c r="B33" s="101" t="s">
        <v>513</v>
      </c>
      <c r="C33" s="146">
        <v>0</v>
      </c>
      <c r="D33" s="146">
        <v>0</v>
      </c>
      <c r="E33" s="146">
        <v>0</v>
      </c>
      <c r="F33" s="146">
        <f t="shared" si="0"/>
        <v>0</v>
      </c>
      <c r="G33" s="101"/>
      <c r="H33" s="101"/>
      <c r="I33" s="101"/>
      <c r="J33" s="101"/>
      <c r="K33" s="141"/>
      <c r="L33" s="222"/>
      <c r="M33" s="222"/>
    </row>
    <row r="34" spans="1:13" s="6" customFormat="1" ht="12.75" x14ac:dyDescent="0.2">
      <c r="A34" s="101">
        <v>7911</v>
      </c>
      <c r="B34" s="101" t="s">
        <v>514</v>
      </c>
      <c r="C34" s="146">
        <v>0</v>
      </c>
      <c r="D34" s="146">
        <v>0</v>
      </c>
      <c r="E34" s="146">
        <v>0</v>
      </c>
      <c r="F34" s="146">
        <f t="shared" si="0"/>
        <v>0</v>
      </c>
      <c r="G34" s="101"/>
      <c r="H34" s="101"/>
      <c r="I34" s="101"/>
      <c r="J34" s="101"/>
      <c r="K34" s="141"/>
      <c r="L34" s="222"/>
      <c r="M34" s="222"/>
    </row>
    <row r="35" spans="1:13" s="6" customFormat="1" ht="12.75" x14ac:dyDescent="0.2">
      <c r="A35" s="101">
        <v>7921</v>
      </c>
      <c r="B35" s="101" t="s">
        <v>515</v>
      </c>
      <c r="C35" s="146">
        <v>0</v>
      </c>
      <c r="D35" s="146">
        <v>0</v>
      </c>
      <c r="E35" s="146">
        <v>0</v>
      </c>
      <c r="F35" s="146">
        <f t="shared" si="0"/>
        <v>0</v>
      </c>
      <c r="G35" s="101"/>
      <c r="H35" s="101"/>
      <c r="I35" s="101"/>
      <c r="J35" s="101"/>
      <c r="K35" s="141"/>
      <c r="L35" s="222"/>
      <c r="M35" s="222"/>
    </row>
    <row r="36" spans="1:13" s="6" customFormat="1" ht="12.75" x14ac:dyDescent="0.2">
      <c r="A36" s="101">
        <v>7931</v>
      </c>
      <c r="B36" s="101" t="s">
        <v>516</v>
      </c>
      <c r="C36" s="146">
        <v>0</v>
      </c>
      <c r="D36" s="146">
        <v>0</v>
      </c>
      <c r="E36" s="146">
        <v>0</v>
      </c>
      <c r="F36" s="146">
        <f t="shared" si="0"/>
        <v>0</v>
      </c>
      <c r="G36" s="101"/>
      <c r="H36" s="101"/>
      <c r="I36" s="101"/>
      <c r="J36" s="101"/>
      <c r="K36" s="141"/>
      <c r="L36" s="222"/>
      <c r="M36" s="222"/>
    </row>
    <row r="37" spans="1:13" s="6" customFormat="1" ht="12.75" x14ac:dyDescent="0.2">
      <c r="A37" s="101">
        <v>7932</v>
      </c>
      <c r="B37" s="101" t="s">
        <v>517</v>
      </c>
      <c r="C37" s="146">
        <v>0</v>
      </c>
      <c r="D37" s="146">
        <v>0</v>
      </c>
      <c r="E37" s="146">
        <v>0</v>
      </c>
      <c r="F37" s="146">
        <f t="shared" si="0"/>
        <v>0</v>
      </c>
      <c r="G37" s="101"/>
      <c r="H37" s="101"/>
      <c r="I37" s="101"/>
      <c r="J37" s="101"/>
      <c r="K37" s="141"/>
      <c r="L37" s="222"/>
      <c r="M37" s="222"/>
    </row>
    <row r="38" spans="1:13" s="6" customFormat="1" ht="12.75" x14ac:dyDescent="0.2">
      <c r="A38" s="261">
        <v>8000</v>
      </c>
      <c r="B38" s="262" t="s">
        <v>518</v>
      </c>
      <c r="C38" s="106" t="s">
        <v>480</v>
      </c>
      <c r="D38" s="125" t="s">
        <v>481</v>
      </c>
      <c r="E38" s="125" t="s">
        <v>482</v>
      </c>
      <c r="F38" s="106" t="s">
        <v>483</v>
      </c>
      <c r="G38" s="263"/>
      <c r="H38" s="263"/>
      <c r="I38" s="263"/>
      <c r="J38" s="263"/>
      <c r="K38" s="141"/>
      <c r="L38" s="222"/>
      <c r="M38" s="222"/>
    </row>
    <row r="39" spans="1:13" s="6" customFormat="1" ht="12.75" x14ac:dyDescent="0.2">
      <c r="A39" s="101">
        <v>8110</v>
      </c>
      <c r="B39" s="101" t="s">
        <v>519</v>
      </c>
      <c r="C39" s="146">
        <v>1025752863.04</v>
      </c>
      <c r="D39" s="146"/>
      <c r="E39" s="146">
        <f>-C39</f>
        <v>-1025752863.04</v>
      </c>
      <c r="F39" s="146">
        <f t="shared" ref="F39:F50" si="1">C39+D39+E39</f>
        <v>0</v>
      </c>
      <c r="G39" s="101"/>
      <c r="H39" s="146"/>
      <c r="I39" s="101"/>
      <c r="J39" s="101"/>
      <c r="K39" s="141"/>
      <c r="L39" s="222"/>
      <c r="M39" s="222"/>
    </row>
    <row r="40" spans="1:13" s="6" customFormat="1" ht="12.75" x14ac:dyDescent="0.2">
      <c r="A40" s="101">
        <v>8120</v>
      </c>
      <c r="B40" s="101" t="s">
        <v>520</v>
      </c>
      <c r="C40" s="146">
        <v>-403334580.88</v>
      </c>
      <c r="D40" s="146">
        <v>563008264.57000005</v>
      </c>
      <c r="E40" s="146">
        <v>-159673683.69</v>
      </c>
      <c r="F40" s="146">
        <f t="shared" si="1"/>
        <v>0</v>
      </c>
      <c r="G40" s="146"/>
      <c r="H40" s="146"/>
      <c r="I40" s="146"/>
      <c r="J40" s="101"/>
      <c r="K40" s="141"/>
      <c r="L40" s="222"/>
      <c r="M40" s="222"/>
    </row>
    <row r="41" spans="1:13" s="6" customFormat="1" ht="12.75" x14ac:dyDescent="0.2">
      <c r="A41" s="101">
        <v>8130</v>
      </c>
      <c r="B41" s="101" t="s">
        <v>521</v>
      </c>
      <c r="C41" s="146">
        <v>90208963.830000013</v>
      </c>
      <c r="D41" s="146">
        <v>159673683.69</v>
      </c>
      <c r="E41" s="146">
        <v>-249882647.52000001</v>
      </c>
      <c r="F41" s="146">
        <f t="shared" si="1"/>
        <v>0</v>
      </c>
      <c r="G41" s="146"/>
      <c r="H41" s="146"/>
      <c r="I41" s="146"/>
      <c r="J41" s="101"/>
      <c r="K41" s="141"/>
      <c r="L41" s="222"/>
      <c r="M41" s="222"/>
    </row>
    <row r="42" spans="1:13" s="6" customFormat="1" ht="12.75" x14ac:dyDescent="0.2">
      <c r="A42" s="101">
        <v>8140</v>
      </c>
      <c r="B42" s="101" t="s">
        <v>522</v>
      </c>
      <c r="C42" s="146">
        <v>0</v>
      </c>
      <c r="D42" s="146">
        <v>288609453.64999998</v>
      </c>
      <c r="E42" s="146">
        <v>-288609453.64999998</v>
      </c>
      <c r="F42" s="146">
        <f t="shared" si="1"/>
        <v>0</v>
      </c>
      <c r="G42" s="101"/>
      <c r="H42" s="146"/>
      <c r="I42" s="146"/>
      <c r="J42" s="101"/>
      <c r="K42" s="141"/>
      <c r="L42" s="222"/>
      <c r="M42" s="222"/>
    </row>
    <row r="43" spans="1:13" s="6" customFormat="1" ht="12.75" x14ac:dyDescent="0.2">
      <c r="A43" s="101">
        <v>8150</v>
      </c>
      <c r="B43" s="101" t="s">
        <v>523</v>
      </c>
      <c r="C43" s="146">
        <v>-712627245.98000002</v>
      </c>
      <c r="D43" s="146">
        <v>1001236699.63</v>
      </c>
      <c r="E43" s="146">
        <v>-288609453.64999998</v>
      </c>
      <c r="F43" s="146">
        <f t="shared" si="1"/>
        <v>0</v>
      </c>
      <c r="G43" s="101"/>
      <c r="H43" s="146"/>
      <c r="I43" s="146"/>
      <c r="J43" s="101"/>
      <c r="K43" s="141"/>
      <c r="L43" s="222"/>
      <c r="M43" s="222"/>
    </row>
    <row r="44" spans="1:13" s="6" customFormat="1" ht="12.75" x14ac:dyDescent="0.2">
      <c r="A44" s="101">
        <v>8210</v>
      </c>
      <c r="B44" s="101" t="s">
        <v>524</v>
      </c>
      <c r="C44" s="146">
        <v>-1025752863.04</v>
      </c>
      <c r="D44" s="146">
        <v>1025752863.04</v>
      </c>
      <c r="E44" s="146">
        <v>0</v>
      </c>
      <c r="F44" s="146">
        <f t="shared" si="1"/>
        <v>0</v>
      </c>
      <c r="G44" s="146"/>
      <c r="H44" s="146"/>
      <c r="I44" s="101"/>
      <c r="J44" s="101"/>
      <c r="K44" s="141"/>
      <c r="L44" s="222"/>
      <c r="M44" s="222"/>
    </row>
    <row r="45" spans="1:13" s="6" customFormat="1" ht="12.75" x14ac:dyDescent="0.2">
      <c r="A45" s="101">
        <v>8220</v>
      </c>
      <c r="B45" s="101" t="s">
        <v>525</v>
      </c>
      <c r="C45" s="146">
        <v>357316905.82999998</v>
      </c>
      <c r="D45" s="146">
        <v>221828501.96000001</v>
      </c>
      <c r="E45" s="146">
        <v>-579145407.78999996</v>
      </c>
      <c r="F45" s="146">
        <f t="shared" si="1"/>
        <v>0</v>
      </c>
      <c r="G45" s="101"/>
      <c r="H45" s="146"/>
      <c r="I45" s="101"/>
      <c r="J45" s="101"/>
      <c r="K45" s="141"/>
      <c r="L45" s="222"/>
      <c r="M45" s="222"/>
    </row>
    <row r="46" spans="1:13" s="6" customFormat="1" ht="12.75" x14ac:dyDescent="0.2">
      <c r="A46" s="101">
        <v>8230</v>
      </c>
      <c r="B46" s="101" t="s">
        <v>526</v>
      </c>
      <c r="C46" s="146">
        <v>-74605725.090000004</v>
      </c>
      <c r="D46" s="146">
        <f>284896732.99-171.05</f>
        <v>284896561.94</v>
      </c>
      <c r="E46" s="146">
        <v>-210290836.84999999</v>
      </c>
      <c r="F46" s="146">
        <f t="shared" si="1"/>
        <v>0</v>
      </c>
      <c r="G46" s="146"/>
      <c r="H46" s="146"/>
      <c r="I46" s="101"/>
      <c r="J46" s="101"/>
      <c r="K46" s="141"/>
      <c r="L46" s="222"/>
      <c r="M46" s="222"/>
    </row>
    <row r="47" spans="1:13" s="6" customFormat="1" ht="12.75" x14ac:dyDescent="0.2">
      <c r="A47" s="101">
        <v>8240</v>
      </c>
      <c r="B47" s="101" t="s">
        <v>527</v>
      </c>
      <c r="C47" s="146">
        <v>130044515.92000008</v>
      </c>
      <c r="D47" s="146">
        <v>227430270.5</v>
      </c>
      <c r="E47" s="146">
        <v>-357474786.42000002</v>
      </c>
      <c r="F47" s="146">
        <f t="shared" si="1"/>
        <v>0</v>
      </c>
      <c r="G47" s="101"/>
      <c r="H47" s="146"/>
      <c r="I47" s="101"/>
      <c r="J47" s="101"/>
      <c r="K47" s="141"/>
      <c r="L47" s="222"/>
      <c r="M47" s="222"/>
    </row>
    <row r="48" spans="1:13" s="6" customFormat="1" ht="12.75" x14ac:dyDescent="0.2">
      <c r="A48" s="101">
        <v>8250</v>
      </c>
      <c r="B48" s="101" t="s">
        <v>528</v>
      </c>
      <c r="C48" s="146">
        <v>199663.14999997616</v>
      </c>
      <c r="D48" s="146">
        <v>345937121.38</v>
      </c>
      <c r="E48" s="146">
        <v>-346136784.52999997</v>
      </c>
      <c r="F48" s="146">
        <f t="shared" si="1"/>
        <v>0</v>
      </c>
      <c r="G48" s="101"/>
      <c r="H48" s="101"/>
      <c r="I48" s="101"/>
      <c r="J48" s="101"/>
      <c r="K48" s="141"/>
      <c r="L48" s="222"/>
      <c r="M48" s="222"/>
    </row>
    <row r="49" spans="1:18" s="6" customFormat="1" ht="12.75" x14ac:dyDescent="0.2">
      <c r="A49" s="101">
        <v>8260</v>
      </c>
      <c r="B49" s="101" t="s">
        <v>529</v>
      </c>
      <c r="C49" s="146">
        <v>0</v>
      </c>
      <c r="D49" s="146">
        <v>317073237.17000002</v>
      </c>
      <c r="E49" s="146">
        <v>-317073237.17000002</v>
      </c>
      <c r="F49" s="146">
        <f t="shared" si="1"/>
        <v>0</v>
      </c>
      <c r="G49" s="101"/>
      <c r="H49" s="101"/>
      <c r="I49" s="101"/>
      <c r="J49" s="101"/>
      <c r="K49" s="141"/>
      <c r="L49" s="222"/>
      <c r="M49" s="222"/>
    </row>
    <row r="50" spans="1:18" s="6" customFormat="1" ht="12.75" x14ac:dyDescent="0.2">
      <c r="A50" s="101">
        <v>8270</v>
      </c>
      <c r="B50" s="101" t="s">
        <v>530</v>
      </c>
      <c r="C50" s="146">
        <v>612797674.21000004</v>
      </c>
      <c r="D50" s="146">
        <v>317073237.17000002</v>
      </c>
      <c r="E50" s="146">
        <v>-929870911.38</v>
      </c>
      <c r="F50" s="146">
        <f t="shared" si="1"/>
        <v>0</v>
      </c>
      <c r="G50" s="101"/>
      <c r="H50" s="101"/>
      <c r="I50" s="101"/>
      <c r="J50" s="101"/>
      <c r="K50" s="141"/>
      <c r="L50" s="222"/>
      <c r="M50" s="222"/>
    </row>
    <row r="51" spans="1:18" s="6" customFormat="1" ht="12.75" x14ac:dyDescent="0.2">
      <c r="A51" s="101"/>
      <c r="B51" s="101"/>
      <c r="C51" s="59"/>
      <c r="D51" s="101"/>
      <c r="E51" s="101"/>
      <c r="F51" s="101"/>
      <c r="G51" s="101"/>
      <c r="H51" s="101"/>
      <c r="I51" s="101"/>
      <c r="J51" s="101"/>
      <c r="K51" s="141"/>
      <c r="L51" s="222"/>
      <c r="M51" s="222"/>
    </row>
    <row r="52" spans="1:18" s="6" customFormat="1" ht="12.75" x14ac:dyDescent="0.2">
      <c r="A52" s="101"/>
      <c r="B52" s="101" t="s">
        <v>156</v>
      </c>
      <c r="C52" s="101"/>
      <c r="D52" s="101"/>
      <c r="E52" s="101"/>
      <c r="F52" s="101"/>
      <c r="G52" s="101"/>
      <c r="H52" s="101"/>
      <c r="I52" s="101"/>
      <c r="J52" s="101"/>
      <c r="K52" s="141"/>
      <c r="L52" s="222"/>
      <c r="M52" s="222"/>
    </row>
    <row r="53" spans="1:18" s="6" customFormat="1" ht="12.75" x14ac:dyDescent="0.2">
      <c r="A53" s="101"/>
      <c r="B53" s="101"/>
      <c r="C53" s="101"/>
      <c r="D53" s="101"/>
      <c r="E53" s="101"/>
      <c r="F53" s="101"/>
      <c r="G53" s="101"/>
      <c r="H53" s="101"/>
      <c r="I53" s="101"/>
      <c r="J53" s="101"/>
      <c r="K53" s="141"/>
      <c r="L53" s="222"/>
      <c r="M53" s="222"/>
    </row>
    <row r="54" spans="1:18" s="6" customFormat="1" ht="12.75" x14ac:dyDescent="0.2">
      <c r="A54" s="101"/>
      <c r="B54" s="101"/>
      <c r="C54" s="101"/>
      <c r="D54" s="101"/>
      <c r="E54" s="146"/>
      <c r="F54" s="146"/>
      <c r="G54" s="101"/>
      <c r="H54" s="101"/>
      <c r="I54" s="101"/>
      <c r="J54" s="101"/>
      <c r="K54" s="141"/>
      <c r="L54" s="222"/>
      <c r="M54" s="222"/>
    </row>
    <row r="55" spans="1:18" s="6" customFormat="1" ht="12" customHeight="1" x14ac:dyDescent="0.2">
      <c r="A55" s="59"/>
      <c r="B55" s="59"/>
      <c r="C55" s="59"/>
      <c r="D55" s="59"/>
      <c r="E55" s="60"/>
      <c r="F55" s="184"/>
      <c r="G55" s="12"/>
      <c r="H55" s="13"/>
      <c r="I55" s="141"/>
      <c r="J55" s="141"/>
      <c r="K55" s="141"/>
      <c r="L55" s="222"/>
      <c r="M55" s="222"/>
    </row>
    <row r="56" spans="1:18" s="6" customFormat="1" ht="12" customHeight="1" x14ac:dyDescent="0.2">
      <c r="A56" s="59"/>
      <c r="B56" s="59"/>
      <c r="C56" s="59"/>
      <c r="D56" s="59"/>
      <c r="E56" s="60"/>
      <c r="F56" s="184"/>
      <c r="G56" s="12"/>
      <c r="H56" s="13"/>
      <c r="I56" s="59"/>
      <c r="J56" s="59"/>
      <c r="K56" s="59"/>
    </row>
    <row r="57" spans="1:18" s="6" customFormat="1" ht="12.75" x14ac:dyDescent="0.2">
      <c r="A57" s="59"/>
      <c r="B57" s="59"/>
      <c r="C57" s="59"/>
      <c r="D57" s="59"/>
      <c r="E57" s="59"/>
      <c r="F57" s="13"/>
      <c r="G57" s="13"/>
      <c r="H57" s="13"/>
      <c r="I57" s="59"/>
      <c r="J57" s="59"/>
      <c r="K57" s="59"/>
    </row>
    <row r="58" spans="1:18" s="6" customFormat="1" ht="12.75" x14ac:dyDescent="0.2">
      <c r="F58" s="49"/>
      <c r="G58" s="49"/>
      <c r="H58" s="49"/>
      <c r="K58" s="59"/>
    </row>
    <row r="59" spans="1:18" s="49" customFormat="1" ht="12.75" customHeight="1" x14ac:dyDescent="0.2">
      <c r="A59" s="6"/>
      <c r="B59" s="6"/>
      <c r="C59" s="6"/>
      <c r="D59" s="6"/>
      <c r="E59" s="6"/>
      <c r="I59" s="6"/>
      <c r="J59" s="6"/>
      <c r="K59" s="59"/>
      <c r="L59" s="6"/>
      <c r="M59" s="6"/>
      <c r="N59" s="6"/>
      <c r="O59" s="6"/>
      <c r="P59" s="6"/>
      <c r="Q59" s="6"/>
      <c r="R59" s="6"/>
    </row>
    <row r="60" spans="1:18" s="6" customFormat="1" ht="12.75" x14ac:dyDescent="0.2">
      <c r="F60" s="49"/>
      <c r="G60" s="49"/>
      <c r="H60" s="49"/>
      <c r="K60" s="59"/>
    </row>
    <row r="61" spans="1:18" s="6" customFormat="1" ht="12.75" x14ac:dyDescent="0.2">
      <c r="C61" s="48"/>
      <c r="D61" s="48"/>
      <c r="F61" s="49"/>
      <c r="G61" s="49"/>
      <c r="H61" s="49"/>
      <c r="K61" s="59"/>
    </row>
    <row r="62" spans="1:18" s="6" customFormat="1" ht="12.75" x14ac:dyDescent="0.2">
      <c r="C62" s="48"/>
      <c r="D62" s="48"/>
      <c r="F62" s="49"/>
      <c r="G62" s="49"/>
      <c r="H62" s="49"/>
      <c r="K62" s="59"/>
    </row>
    <row r="63" spans="1:18" s="6" customFormat="1" ht="12.75" x14ac:dyDescent="0.2">
      <c r="C63" s="48"/>
      <c r="D63" s="48"/>
      <c r="F63" s="49"/>
      <c r="G63" s="49"/>
      <c r="H63" s="49"/>
      <c r="K63" s="59"/>
    </row>
    <row r="64" spans="1:18" s="6" customFormat="1" ht="12.75" x14ac:dyDescent="0.2">
      <c r="F64" s="49"/>
      <c r="G64" s="49"/>
      <c r="H64" s="49"/>
      <c r="K64" s="59"/>
    </row>
    <row r="65" spans="6:11" s="6" customFormat="1" ht="12.75" x14ac:dyDescent="0.2">
      <c r="F65" s="49"/>
      <c r="G65" s="49"/>
      <c r="H65" s="49"/>
      <c r="K65" s="59"/>
    </row>
    <row r="66" spans="6:11" s="6" customFormat="1" ht="12.75" x14ac:dyDescent="0.2">
      <c r="F66" s="49"/>
      <c r="G66" s="49"/>
      <c r="H66" s="49"/>
      <c r="K66" s="59"/>
    </row>
    <row r="67" spans="6:11" s="6" customFormat="1" ht="12.75" x14ac:dyDescent="0.2">
      <c r="F67" s="49"/>
      <c r="G67" s="49"/>
      <c r="H67" s="49"/>
      <c r="K67" s="59"/>
    </row>
    <row r="68" spans="6:11" s="6" customFormat="1" ht="12.75" x14ac:dyDescent="0.2">
      <c r="F68" s="49"/>
      <c r="G68" s="49"/>
      <c r="H68" s="49"/>
      <c r="K68" s="59"/>
    </row>
    <row r="69" spans="6:11" s="6" customFormat="1" ht="12.75" x14ac:dyDescent="0.2">
      <c r="F69" s="49"/>
      <c r="G69" s="49"/>
      <c r="H69" s="49"/>
      <c r="K69" s="59"/>
    </row>
    <row r="70" spans="6:11" s="6" customFormat="1" ht="12.75" x14ac:dyDescent="0.2">
      <c r="F70" s="49"/>
      <c r="G70" s="49"/>
      <c r="H70" s="49"/>
      <c r="K70" s="59"/>
    </row>
    <row r="71" spans="6:11" s="6" customFormat="1" ht="12.75" x14ac:dyDescent="0.2">
      <c r="F71" s="49"/>
      <c r="G71" s="49"/>
      <c r="H71" s="49"/>
      <c r="K71" s="59"/>
    </row>
    <row r="72" spans="6:11" s="6" customFormat="1" ht="12.75" x14ac:dyDescent="0.2">
      <c r="F72" s="49"/>
      <c r="G72" s="49"/>
      <c r="H72" s="49"/>
      <c r="K72" s="59"/>
    </row>
    <row r="73" spans="6:11" s="6" customFormat="1" ht="12.75" x14ac:dyDescent="0.2">
      <c r="F73" s="49"/>
      <c r="G73" s="49"/>
      <c r="H73" s="49"/>
      <c r="K73" s="59"/>
    </row>
  </sheetData>
  <mergeCells count="3">
    <mergeCell ref="A1:F1"/>
    <mergeCell ref="A2:F2"/>
    <mergeCell ref="A3:F3"/>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Notas_ESF</vt:lpstr>
      <vt:lpstr>Notas_ACT</vt:lpstr>
      <vt:lpstr>Notas_VHP</vt:lpstr>
      <vt:lpstr>Notas_EFE</vt:lpstr>
      <vt:lpstr>Conciliacion_Ig</vt:lpstr>
      <vt:lpstr>Conciliacion_Eg</vt:lpstr>
      <vt:lpstr>Memoria</vt:lpstr>
      <vt:lpstr>Conciliacion_Eg!Área_de_impresión</vt:lpstr>
      <vt:lpstr>Conciliacion_Ig!Área_de_impresión</vt:lpstr>
      <vt:lpstr>Memoria!Área_de_impresión</vt:lpstr>
      <vt:lpstr>Notas_ACT!Área_de_impresión</vt:lpstr>
      <vt:lpstr>Notas_EFE!Área_de_impresión</vt:lpstr>
      <vt:lpstr>Notas_ESF!Área_de_impresión</vt:lpstr>
      <vt:lpstr>Notas_VHP!Área_de_impresión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cp:lastPrinted>2023-01-24T21:49:39Z</cp:lastPrinted>
  <dcterms:created xsi:type="dcterms:W3CDTF">2023-01-24T20:37:51Z</dcterms:created>
  <dcterms:modified xsi:type="dcterms:W3CDTF">2023-01-24T21:50:23Z</dcterms:modified>
</cp:coreProperties>
</file>