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20-CONTABILIDAD 2020\ESTADOS FINANCIEROS 4to Trim2020\"/>
    </mc:Choice>
  </mc:AlternateContent>
  <bookViews>
    <workbookView xWindow="0" yWindow="0" windowWidth="20460" windowHeight="5355"/>
  </bookViews>
  <sheets>
    <sheet name="NOTAS1" sheetId="1" r:id="rId1"/>
  </sheets>
  <externalReferences>
    <externalReference r:id="rId2"/>
  </externalReferences>
  <definedNames>
    <definedName name="_xlnm.Print_Area" localSheetId="0">NOTAS1!$A$1:$I$628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3" i="1" l="1"/>
  <c r="F613" i="1" s="1"/>
  <c r="D605" i="1"/>
  <c r="E604" i="1"/>
  <c r="H597" i="1"/>
  <c r="I596" i="1"/>
  <c r="D571" i="1" s="1"/>
  <c r="E567" i="1" s="1"/>
  <c r="E573" i="1" s="1"/>
  <c r="F573" i="1" s="1"/>
  <c r="E581" i="1"/>
  <c r="E579" i="1"/>
  <c r="E558" i="1"/>
  <c r="D538" i="1"/>
  <c r="C535" i="1"/>
  <c r="E510" i="1"/>
  <c r="D510" i="1"/>
  <c r="C510" i="1"/>
  <c r="D482" i="1"/>
  <c r="C482" i="1"/>
  <c r="E481" i="1"/>
  <c r="E482" i="1" s="1"/>
  <c r="E450" i="1"/>
  <c r="D450" i="1"/>
  <c r="C450" i="1"/>
  <c r="D423" i="1"/>
  <c r="C423" i="1"/>
  <c r="C298" i="1"/>
  <c r="C284" i="1"/>
  <c r="C251" i="1"/>
  <c r="C244" i="1"/>
  <c r="C237" i="1"/>
  <c r="C230" i="1"/>
  <c r="G222" i="1"/>
  <c r="F222" i="1"/>
  <c r="E222" i="1"/>
  <c r="D222" i="1"/>
  <c r="C222" i="1"/>
  <c r="C188" i="1"/>
  <c r="C179" i="1"/>
  <c r="E172" i="1"/>
  <c r="D172" i="1"/>
  <c r="C172" i="1"/>
  <c r="D162" i="1"/>
  <c r="C162" i="1"/>
  <c r="E137" i="1"/>
  <c r="E136" i="1"/>
  <c r="E135" i="1"/>
  <c r="E101" i="1"/>
  <c r="E100" i="1"/>
  <c r="E99" i="1"/>
  <c r="E162" i="1" s="1"/>
  <c r="C85" i="1"/>
  <c r="C78" i="1"/>
  <c r="C67" i="1"/>
  <c r="G55" i="1"/>
  <c r="E55" i="1"/>
  <c r="F52" i="1"/>
  <c r="F55" i="1" s="1"/>
  <c r="D52" i="1"/>
  <c r="C52" i="1"/>
  <c r="D48" i="1"/>
  <c r="C48" i="1"/>
  <c r="D45" i="1"/>
  <c r="C45" i="1"/>
  <c r="D40" i="1"/>
  <c r="D55" i="1" s="1"/>
  <c r="C40" i="1"/>
  <c r="C55" i="1" s="1"/>
  <c r="E36" i="1"/>
  <c r="D36" i="1"/>
  <c r="C36" i="1"/>
  <c r="E23" i="1"/>
  <c r="C23" i="1"/>
</calcChain>
</file>

<file path=xl/sharedStrings.xml><?xml version="1.0" encoding="utf-8"?>
<sst xmlns="http://schemas.openxmlformats.org/spreadsheetml/2006/main" count="720" uniqueCount="500">
  <si>
    <t>SISTEMA AVANZADO DE BACHILLERATO Y EDUCACIÓN SUPERIOR EN EL ESTADO DE GUANAJUATO</t>
  </si>
  <si>
    <t xml:space="preserve">NOTAS A LOS ESTADOS FINANCIEROS </t>
  </si>
  <si>
    <t>Al  31  de Diciembre del 2020</t>
  </si>
  <si>
    <t>NOTAS DE DESGLOCE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</si>
  <si>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</si>
  <si>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</si>
  <si>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</si>
  <si>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</si>
  <si>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</si>
  <si>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</si>
  <si>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</si>
  <si>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</si>
  <si>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</si>
  <si>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</si>
  <si>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</si>
  <si>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</si>
  <si>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</si>
  <si>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 A  RECIBIR EFECTIVO Y EQUIVALENTES Y BIENES O SERVICIOS A RECIBIR</t>
  </si>
  <si>
    <t>ESF-02 INGRESOS P/RECUPERAR</t>
  </si>
  <si>
    <t>2019</t>
  </si>
  <si>
    <t>2018</t>
  </si>
  <si>
    <t>1122 CUENTAS POR COBRAR CP</t>
  </si>
  <si>
    <t>1122602001  CUENTAS POR COBRAR A ENTIDADES FED Y MPIOS</t>
  </si>
  <si>
    <t>1122302001 CTAS POR COB A GEG</t>
  </si>
  <si>
    <t>1124 INGRESOS POR RECUPERAR CP</t>
  </si>
  <si>
    <t>ESF-03 DEUDORES P/RECUPERAR</t>
  </si>
  <si>
    <t>90 DIAS</t>
  </si>
  <si>
    <t>180 DIAS</t>
  </si>
  <si>
    <t>MENOR O IGUAL A 365 DIAS</t>
  </si>
  <si>
    <t>MAYOR A 365 DIAS ***</t>
  </si>
  <si>
    <t>1123 DEUDORES PENDIENTES POR RECUPERAR</t>
  </si>
  <si>
    <t>1123102001  FUNCIONARIOS Y EMPLEADOS</t>
  </si>
  <si>
    <t>1123103301  SUBSIDIO AL EMPLEO</t>
  </si>
  <si>
    <t>1123106001  OTROS DEUDORES DIVERSOS</t>
  </si>
  <si>
    <t>1125 DEUDORES POR ANTICIPOS</t>
  </si>
  <si>
    <t>1125102001  FONDO FIJO</t>
  </si>
  <si>
    <t>1131 ANTICIPO A PROVEEDORES</t>
  </si>
  <si>
    <t>11311001001 ANTICIPO A PROVEEDORES</t>
  </si>
  <si>
    <t>1134 ANTICIPO A CONTRATISTAS</t>
  </si>
  <si>
    <t>1134201002 ANTICIPO A CONTRATISTAS BIENES PROPIOS</t>
  </si>
  <si>
    <t>*** LA CUENTA DE ANTICIPOS A CONTRATISTAS CON VENCIMIENTO MAYOR A 365 DIAS, SE EBE A UNA RECISIÓN DE CONTRATOS EN LA OBRAS DEL BACHILLERATO VALLE DE JEREZ, BAJIO DE BONILLAS Y ABASOLO</t>
  </si>
  <si>
    <t>EN VIRTUD DE QUE EL CONTRATISTA INCUMPLIO CON EL CONTATO EL CUAL FUE REALIZADO POR LA SOP YA QUE EL SABES NO ES EJECUTOR DE OBRA</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</si>
  <si>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</si>
  <si>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</si>
  <si>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</si>
  <si>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</si>
  <si>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</si>
  <si>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</si>
  <si>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</si>
  <si>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</si>
  <si>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</si>
  <si>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</si>
  <si>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</si>
  <si>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</si>
  <si>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</si>
  <si>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</si>
  <si>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</si>
  <si>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</si>
  <si>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</si>
  <si>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</si>
  <si>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</si>
  <si>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</si>
  <si>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</si>
  <si>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</si>
  <si>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123158000 TERRENO</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</si>
  <si>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</si>
  <si>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</si>
  <si>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</si>
  <si>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</si>
  <si>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</si>
  <si>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</si>
  <si>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</si>
  <si>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</si>
  <si>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</si>
  <si>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</si>
  <si>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</si>
  <si>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</si>
  <si>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</si>
  <si>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</si>
  <si>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</si>
  <si>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</si>
  <si>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</si>
  <si>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</si>
  <si>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</si>
  <si>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</si>
  <si>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</si>
  <si>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</si>
  <si>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VEHÍCULOS Y EQUIPO TERRESTRE 2011</t>
  </si>
  <si>
    <t>1244154101  AUTOMÓVILES Y CAMIONES 2010</t>
  </si>
  <si>
    <t>1244254200  CARROCERÍAS Y REMOLQUES 2011</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</si>
  <si>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</si>
  <si>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</si>
  <si>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</si>
  <si>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</si>
  <si>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</si>
  <si>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</si>
  <si>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</si>
  <si>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</si>
  <si>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</si>
  <si>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</si>
  <si>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</si>
  <si>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</si>
  <si>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</si>
  <si>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</si>
  <si>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</si>
  <si>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1261201001  D.A EDIFICIOS Y LOCALES</t>
  </si>
  <si>
    <t>ANUAL</t>
  </si>
  <si>
    <t>1261258101 DEP. ACUM. DE TERRENOS</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</si>
  <si>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</si>
  <si>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</si>
  <si>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</si>
  <si>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</si>
  <si>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</si>
  <si>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</si>
  <si>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</si>
  <si>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1263252201  APARATOS DEPORTIVOS 2010</t>
  </si>
  <si>
    <t>1263252301  CAMARAS FOTOGRAFICAS Y DE VIDEO 2010</t>
  </si>
  <si>
    <t>1263252901  OTRO MOBILIARIO Y EPO. EDUCACIONAL Y RECREATIVO 20</t>
  </si>
  <si>
    <t>1263353101  EQUIPO MÉDICO Y DE LABORATORIO 2010</t>
  </si>
  <si>
    <t>1263353201  INSTRUMENTAL MÉDICO Y DE LABORATORIO 2010</t>
  </si>
  <si>
    <t>1263454101  DEP AUTOMÓVILES Y CAMIONES</t>
  </si>
  <si>
    <t>1263454201  DEP CARROCERÍAS Y REMOLQUES</t>
  </si>
  <si>
    <t>1263454901  OTROS EQUIPOS DE TRANSPORTE 2010</t>
  </si>
  <si>
    <t>1263656101  MAQUINARIA Y EQUIPO AGROPECUARIO 2010</t>
  </si>
  <si>
    <t>1263656201  MAQUINARIA Y EQUIPO INDUSTRIAL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</si>
  <si>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</si>
  <si>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</si>
  <si>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</si>
  <si>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</si>
  <si>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</si>
  <si>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</si>
  <si>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</si>
  <si>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</si>
  <si>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</si>
  <si>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</si>
  <si>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</si>
  <si>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</si>
  <si>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</si>
  <si>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</si>
  <si>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</si>
  <si>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180 DIAS ***</t>
  </si>
  <si>
    <t>365 DIAS</t>
  </si>
  <si>
    <t>OBSERVACIONES</t>
  </si>
  <si>
    <t>2110 CUENTAS POR PAGAR A CORTO PLAZO</t>
  </si>
  <si>
    <t xml:space="preserve">   </t>
  </si>
  <si>
    <t>2111102001  SUELDOS DEVENGADOS EJERCICIO ANTERIOR</t>
  </si>
  <si>
    <t>CORREPONDE A LA PRORROGA DE PASIVOS POR LAUDOS</t>
  </si>
  <si>
    <t>2111401003  APORTACION PATRONAL IMSS</t>
  </si>
  <si>
    <t>2111401004  APORTACION PATRONAL INFONAVIT</t>
  </si>
  <si>
    <t>2112102001  PROVEEDORES DEL EJERCICIO ANTERIOR</t>
  </si>
  <si>
    <t>2117101003  ISR SALARIOS POR PAGAR</t>
  </si>
  <si>
    <t>CORREPONDE AL IMPUESTO SOBRE NOMINA POR PASIVOS CON RORROGA</t>
  </si>
  <si>
    <t>2117101004  ISR ASIMILADOS POR PAGAR</t>
  </si>
  <si>
    <t>2117101012  ISR POR PAGAR RET. HONORARIOS</t>
  </si>
  <si>
    <t>2117101015  ISR A PAGAR RETENCIÓN ARRENDAMIENTO</t>
  </si>
  <si>
    <t>2117102003  CEDULAR ARRENDAMIENTO A PAGAR</t>
  </si>
  <si>
    <t>2117102004  CEDULAR HONORARIOS A PAGAR</t>
  </si>
  <si>
    <t>2117202004  APORTACIÓN TRABAJADOR IMSS</t>
  </si>
  <si>
    <t>2117502102  IMPUESTO NOMINAS A PAGAR</t>
  </si>
  <si>
    <t>2117902003  FONDO DE AHORRO SABES</t>
  </si>
  <si>
    <t>2117902004  FONDO DE AHORRO EMPLEADOS</t>
  </si>
  <si>
    <t>2117903001  PENSIÓN ALIMENTICIA</t>
  </si>
  <si>
    <t>2117910001  VIVIENDA</t>
  </si>
  <si>
    <t>2117912001  OPTICAS</t>
  </si>
  <si>
    <t>2117918004  PENALIZACIONES CONTRATISTAS</t>
  </si>
  <si>
    <t>2119904003  CXP GEG POR RENDIMIENTOS</t>
  </si>
  <si>
    <t>2119904004  CXP GEG POR RECTIFICACIONES</t>
  </si>
  <si>
    <t>2119904008  CXP REMANENTE EN SOLICITUD DE REFRENDO</t>
  </si>
  <si>
    <t>2119905001  ACREEDORES DIVERSOS</t>
  </si>
  <si>
    <t>2119905011  DEPOSITOS NO IDENTIFICADOS</t>
  </si>
  <si>
    <t xml:space="preserve">  </t>
  </si>
  <si>
    <t>*** SE CUENTA CON AUTORIZACIÓN DE PRÓRROGA PARA EL PAGO POR PARTE DE LA SFIYA</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</si>
  <si>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</si>
  <si>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</si>
  <si>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</si>
  <si>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</si>
  <si>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</si>
  <si>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</si>
  <si>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</si>
  <si>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</si>
  <si>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</si>
  <si>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</si>
  <si>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</si>
  <si>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</si>
  <si>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</si>
  <si>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</si>
  <si>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</si>
  <si>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</si>
  <si>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</si>
  <si>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</si>
  <si>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4173730108  INSCRIPCIÓN MATERIA APOYO MEDIA SUPERIOR</t>
  </si>
  <si>
    <t>4173730109  INSCRIPCIÓN BACHILLERATO MIXTO</t>
  </si>
  <si>
    <t>4173730205  CURSOS DE IDIOMAS</t>
  </si>
  <si>
    <t>4173730207  EDUCACION CONTINUA</t>
  </si>
  <si>
    <t>4173730407  EVALUACIÓN DIAGNÓSTICA</t>
  </si>
  <si>
    <t>4173730601  REPOSICIÓN CREDENCIAL ESTACIONAMIENTO</t>
  </si>
  <si>
    <t>4173730701   CUOTAS DE TITULACIÓN</t>
  </si>
  <si>
    <t>4173730901  POR CONCEPTO DE FICHAS</t>
  </si>
  <si>
    <t>4173730903  BIBLIOTECA DIGITAL ECEST BIDIG-</t>
  </si>
  <si>
    <t>4173730915  ADEUDOS ANTERIORES ALUMNOS</t>
  </si>
  <si>
    <t>4200 PARTICIPACIONES, APORTACIONES, TRANSFERENCIAS, ASIGNACIONES, SUBSIDIOS Y OTRAS AYUDAS</t>
  </si>
  <si>
    <t>4212825403  FAM EDU MEDIA SUP SERVICIOS GENERALES</t>
  </si>
  <si>
    <t>4221911100  ESTATAL SERVICIOS PERSONALES</t>
  </si>
  <si>
    <t>4221911200  ESTATAL MATERIALES Y SUMINISTROS</t>
  </si>
  <si>
    <t>4221911300  ESTATAL SERVICIOS GENERALES</t>
  </si>
  <si>
    <t>4221911400  ESTATAL SUBSIDIOS Y AYUDAS</t>
  </si>
  <si>
    <t>4221913001  RECURSOS INTERINSTITUCIONALES</t>
  </si>
  <si>
    <t>ERA-02 OTROS INGRESOS Y BENEFICIOS</t>
  </si>
  <si>
    <t>4300 OTROS INGRESOS Y BENEFICIOS</t>
  </si>
  <si>
    <t>4399790101  INTERES NORMALES</t>
  </si>
  <si>
    <t>4399790301  DONATIVOS EN EFECTIVO</t>
  </si>
  <si>
    <t>4399790302  DONATIVOS EN ESPECIE</t>
  </si>
  <si>
    <t>4399790401  GASTOS DE ADMINISTRACION</t>
  </si>
  <si>
    <t>4399790501  INDEMNIZACIONES (RECUPERACION POR SINIESTROS)</t>
  </si>
  <si>
    <t>4399790513  SANCIONES A PROVEEDORES</t>
  </si>
  <si>
    <t>4399790613  CAFETERIA ESCOLAR CONCESIONADA</t>
  </si>
  <si>
    <t>4399790908  REPOSICIÓN DE TARJETA</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</si>
  <si>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</si>
  <si>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</si>
  <si>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</si>
  <si>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</si>
  <si>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</si>
  <si>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</si>
  <si>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</si>
  <si>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</si>
  <si>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5112123000  RETRIBUCIONES POR SERVS. DE CARACTER SOCIAL</t>
  </si>
  <si>
    <t>5113132000  PRIMAS DE VACAS., DOMINICAL Y GRATIF. FIN DE AÑO</t>
  </si>
  <si>
    <t>5113133000  HORAS EXTRAORDINARIAS</t>
  </si>
  <si>
    <t>5113134000  COMPENSACIONES</t>
  </si>
  <si>
    <t>5114141000  APORTACIONES DE SEGURIDAD SOCIAL</t>
  </si>
  <si>
    <t>5114142000  APORTACIONES A FONDOS DE VIVIENDA</t>
  </si>
  <si>
    <t>5114143000  APORTACIONES AL SISTEMA  PARA EL RETIRO</t>
  </si>
  <si>
    <t>5114144000  SEGUROS MÚLTIPLES</t>
  </si>
  <si>
    <t>5115151000  CUOTAS PARA EL FONDO DE AHORRO Y FONDO DEL TRABAJO</t>
  </si>
  <si>
    <t>5115152000  INDEMNIZACIONES</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</si>
  <si>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</si>
  <si>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</si>
  <si>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</si>
  <si>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</si>
  <si>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</si>
  <si>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</si>
  <si>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</si>
  <si>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</si>
  <si>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</si>
  <si>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</si>
  <si>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5122222000  PRODUCTOS ALIMENTICIOS PARA ANIMALES</t>
  </si>
  <si>
    <t>5122223000  UTENSILIOS PARA EL SERVICIO DE ALIMENTACIÓN</t>
  </si>
  <si>
    <t>5124241000  PRODUCTOS MINERALES NO METALICOS</t>
  </si>
  <si>
    <t>5124242000  CEMENTO Y PRODUCTOS DE CONCRETO</t>
  </si>
  <si>
    <t>5124243000  CAL, YESO Y PRODUCTOS DE YESO</t>
  </si>
  <si>
    <t>5124244000  MADERA Y PRODUCTOS DE MADERA</t>
  </si>
  <si>
    <t>5124245000  VIDRIO Y PRODUCTOS DE VIDRIO</t>
  </si>
  <si>
    <t>5124246000  MATERIAL ELECTRICO Y ELECTRONICO</t>
  </si>
  <si>
    <t>5124247000  ARTICULOS METALICOS PARA LA CONSTRUCCION</t>
  </si>
  <si>
    <t>5124248000  MATERIALES COMPLEMENTARIOS</t>
  </si>
  <si>
    <t>5124249000  OTROS MATERIALES Y ARTICULOS DE CONSTRUCCION Y REP</t>
  </si>
  <si>
    <t>5125252000  FERTILIZANTES, PESTICIDAS Y OTROS AGROQUIMICOS</t>
  </si>
  <si>
    <t>5125253000  MEDICINAS Y PRODUCTOS FARMACÉUTICOS</t>
  </si>
  <si>
    <t>5125254000  MATERIALES, ACCESORIOS Y SUMINISTROS MÉDICOS</t>
  </si>
  <si>
    <t>5125255000  MAT., ACCESORIOS Y SUMINISTROS DE LABORATORIO</t>
  </si>
  <si>
    <t>5125256000  FIBRAS SINTÉTICAS, HULES, PLÁSTICOS Y DERIVS.</t>
  </si>
  <si>
    <t>5125259000  OTROS PRODUCTOS QUÍMICOS</t>
  </si>
  <si>
    <t>5126261000  COMBUSTIBLES, LUBRICANTES Y ADITIVOS</t>
  </si>
  <si>
    <t>5127271000  VESTUARIOS Y UNIFORMES</t>
  </si>
  <si>
    <t>5127272000  PRENDAS DE PROTECCIÓN</t>
  </si>
  <si>
    <t>5127273000  ARTÍCULOS DEPORTIVOS</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</si>
  <si>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</si>
  <si>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</si>
  <si>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</si>
  <si>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</si>
  <si>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</si>
  <si>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</si>
  <si>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</si>
  <si>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</si>
  <si>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</si>
  <si>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</si>
  <si>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</si>
  <si>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</si>
  <si>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</si>
  <si>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</si>
  <si>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</si>
  <si>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</si>
  <si>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</si>
  <si>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</si>
  <si>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</si>
  <si>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5133333000  SERVS. CONSULT. ADM., PROCS., TEC. Y TECNO. INFO.</t>
  </si>
  <si>
    <t>5133334000  CAPACITACIÓN</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</si>
  <si>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</si>
  <si>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</si>
  <si>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</si>
  <si>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</si>
  <si>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</si>
  <si>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5134349000  SERVS. FINANCIEROS, BANCARIOS Y COMER. INTEG.</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</si>
  <si>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</si>
  <si>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</si>
  <si>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</si>
  <si>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</si>
  <si>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</si>
  <si>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</si>
  <si>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</si>
  <si>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DIFUSION POR RADIO, TELEVISION Y PRENSA</t>
  </si>
  <si>
    <t>5136361200  DIFUSION POR MEDIOS ALTERNATIVOS</t>
  </si>
  <si>
    <t>5136363000  SERV. CREAT., PREP. Y PRO. PUB., EXCEP. INTERNET</t>
  </si>
  <si>
    <t>5136366000  SERV. CREAT. Y DIF CONT. EXCLUS. A T. INTERNET</t>
  </si>
  <si>
    <t>5137372000  PASAJES TERRESTRES</t>
  </si>
  <si>
    <t>5137375000  VIATICOS EN EL PAIS</t>
  </si>
  <si>
    <t>5138382000  GASTOS DE ORDEN SOCIAL Y CULTURAL</t>
  </si>
  <si>
    <t>5138383000  CONGRESOS Y CONVENCIONES</t>
  </si>
  <si>
    <t>5138385000  GASTOS  DE REPRESENTACION</t>
  </si>
  <si>
    <t>5139392000  OTROS IMPUESTOS Y DERECHOS</t>
  </si>
  <si>
    <t>5139395000  PENAS, MULTAS, ACCESORIOS Y ACTUALIZACIONES</t>
  </si>
  <si>
    <t>5139396000  OTROS GASTOS POR RESPONSABILIDADES</t>
  </si>
  <si>
    <t>5139398000  IMPUESTO DE NOMINA</t>
  </si>
  <si>
    <t>5139399000  OTROS SERVICIOS GENERALES</t>
  </si>
  <si>
    <t>5241441000  AYUDAS SOCIALES A PERSONAS</t>
  </si>
  <si>
    <t>5511200001  ESTIMACION CTAS INCOBRABLES DEUDORES DIV.  CP</t>
  </si>
  <si>
    <t>5513258300  D.A. EDIFICIOS NO RESIDENCIALES</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</si>
  <si>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</si>
  <si>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</si>
  <si>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</si>
  <si>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</si>
  <si>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</si>
  <si>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5515252200  DEP. APARATOS DEPORTIVOS</t>
  </si>
  <si>
    <t>5515252300  DEP. CÁMARAS FOTOGRÁFICAS Y DE VIDEO</t>
  </si>
  <si>
    <t>5515252900  DEP. OTROS MOBILIARIOS Y EQUIPO EDUCACIONAL Y RECR</t>
  </si>
  <si>
    <t>5515353100  DEP. EQUIPO MEDICO Y DE LABORATORIO</t>
  </si>
  <si>
    <t>5515353200  DEP. INSTRUMENTAL MEDICO Y DE LABORATORIO</t>
  </si>
  <si>
    <t>5515454100  DEP. AUTOMOVILES Y CAMIONES</t>
  </si>
  <si>
    <t>5515454200  DEP.CARROCERIAS Y REMOLQUES</t>
  </si>
  <si>
    <t>5515656100  DEP. MAQUINARIA Y EQUIPO AGROPECUARIO</t>
  </si>
  <si>
    <t>5515656200  DEP. MAQUINARIA Y EQUIPO INDUSTRIAL</t>
  </si>
  <si>
    <t>5515656400  DEP. SIST. DE AIRE ACONDICIONADO, CALEFACCIÓN 2011</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</si>
  <si>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</si>
  <si>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</si>
  <si>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</si>
  <si>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</si>
  <si>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</si>
  <si>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5518000001  BAJA DE ACTIVO FIJO</t>
  </si>
  <si>
    <t>III) NOTAS AL ESTADO DE VARIACIÓN A LA HACIEDA PÚBLICA</t>
  </si>
  <si>
    <t>VHP-01 PATRIMONIO CONTRIBUIDO</t>
  </si>
  <si>
    <t>MODIFICACION</t>
  </si>
  <si>
    <t>3110 HACIENDA PUBLICA/PATRIMONIO CONTRIBUIDO</t>
  </si>
  <si>
    <t>3110000001  APORTACIONES</t>
  </si>
  <si>
    <t>APORTACIONES</t>
  </si>
  <si>
    <t>PROPIO</t>
  </si>
  <si>
    <t>3110000002  BAJA DE ACTIVO FIJO</t>
  </si>
  <si>
    <t>BAJA DE ACTIVO FIJO</t>
  </si>
  <si>
    <t>3110000003  FONDOS DE CONTINGENCIA</t>
  </si>
  <si>
    <t>3110000007  APOYOS INTERINSTITUCIONALES</t>
  </si>
  <si>
    <t>OTRAS INSTITUCIONES</t>
  </si>
  <si>
    <t>3110911500  ESTATAL BIENES MUEBLES E INMUEBLES</t>
  </si>
  <si>
    <t>OTROS</t>
  </si>
  <si>
    <t>3110911600  ESTATAL OBRA PÚBLICA</t>
  </si>
  <si>
    <t>ESTATAL</t>
  </si>
  <si>
    <t>3111828006  FAFEF OBRA PUBLICA</t>
  </si>
  <si>
    <t>3111836000  FEDERAL CONVENIO EJER OBRA PUBLICA</t>
  </si>
  <si>
    <t>3111912600  MUNICIPAL OBRA PÚBLICA</t>
  </si>
  <si>
    <t>3113825405  EJE ANT FAM MEDIA SUP BIENES MUEBLES E INMUEBLES</t>
  </si>
  <si>
    <t>FEDERAL</t>
  </si>
  <si>
    <t>3113825406  EJE ANT FAM MEDIA SUP OBRA PUBLICA</t>
  </si>
  <si>
    <t>3113828005  EJE ANT FAFEF BIENES MUEBLES E INMUEBLES</t>
  </si>
  <si>
    <t>3113828006  FAFEF OBRA PUBLICA EJERCICIO ANTERIORES</t>
  </si>
  <si>
    <t>3113835000  CONVENIO BIENES MUEBLES E INMUEBLES EJER ANT</t>
  </si>
  <si>
    <t>3113836000  CONVENIO OBRA PUBLICA EJER ANT</t>
  </si>
  <si>
    <t>MUNICIPAL</t>
  </si>
  <si>
    <t>3113915000  ESTATALES DE EJERCICIOS ANTERIORES BIENES MUEBLES</t>
  </si>
  <si>
    <t>3113916000  ESTATALES DE EJERCICIOS ANTERIORES OBRA PUBLICA</t>
  </si>
  <si>
    <t>3113924206  MUNICIPAL OBRA EJERCICIO ANTERIORES</t>
  </si>
  <si>
    <t>VHP-02 PATRIMONIO GENERADO</t>
  </si>
  <si>
    <t>3210 HACIENDA PUBLICA /PATRIMONIO GENERADO</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</si>
  <si>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</si>
  <si>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</si>
  <si>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</si>
  <si>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</si>
  <si>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</si>
  <si>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</si>
  <si>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</si>
  <si>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</si>
  <si>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</si>
  <si>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</si>
  <si>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</si>
  <si>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</si>
  <si>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</si>
  <si>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</si>
  <si>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</si>
  <si>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</si>
  <si>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</si>
  <si>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</si>
  <si>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</si>
  <si>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</si>
  <si>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</si>
  <si>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</si>
  <si>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3220790201  APLICACIÓN DE REMANENTE PROPIO</t>
  </si>
  <si>
    <t>3220790204  APLICACIÓN DE REMANENTE MUNICIPAL</t>
  </si>
  <si>
    <t>3221791001  REMANENTE CIERRE INGRESOS EXCEDENTES</t>
  </si>
  <si>
    <t>3221792001  REMANENTE CIERRE RECURSOS PROPIOS</t>
  </si>
  <si>
    <t>3221792002   REMANENTE REFRENDO RECURSOS PROPIOS</t>
  </si>
  <si>
    <t>IV) NOTAS AL ESTADO DE FLUJO DE EFECTIVO</t>
  </si>
  <si>
    <t>EFE-01 FLUJO DE EFECTIVO</t>
  </si>
  <si>
    <t>1110 EFECTIVO Y EQUIVALENTES</t>
  </si>
  <si>
    <t>1112102001  BBVA BANCOMER</t>
  </si>
  <si>
    <t>1112102002  BBVA BANCOMER 448673780</t>
  </si>
  <si>
    <t>1112102004  BBVA BANCOMER 0155440149</t>
  </si>
  <si>
    <t>1112102008  BBVA  0190511609 INGRESOS PROPIOS</t>
  </si>
  <si>
    <t>1112102018  BBVA 0112003007 FONDO AHORRO 2018-2019</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</si>
  <si>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</si>
  <si>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</si>
  <si>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</si>
  <si>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</si>
  <si>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</si>
  <si>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</si>
  <si>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</si>
  <si>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1112106015  BAJIO 2519079401 FAM 2019</t>
  </si>
  <si>
    <t>1112106016  BAJIO 290318950101 FONDO DE AHORRO 2020-2021</t>
  </si>
  <si>
    <t>1112107002  SANTANDER 65-50431462-6  NÓMINA</t>
  </si>
  <si>
    <t>1112107003  SANTANDER  PROPIO 65-50445089-5 CHEQUES</t>
  </si>
  <si>
    <t>1112107005  SANTANDER 18000119925 FAFEF 2019</t>
  </si>
  <si>
    <t>1112107006  SANTANDER 18000152646 FAM 2020</t>
  </si>
  <si>
    <t>1112107007  SANTANDER 18000152694 REMANENTE FAM 2020</t>
  </si>
  <si>
    <t>EFE-02 ADQ. BIENES MUEBLES E INMUEBLES</t>
  </si>
  <si>
    <t>SUBSIDIO</t>
  </si>
  <si>
    <t>1231581000  TERRENOS</t>
  </si>
  <si>
    <t>1231581001  TERRENOS A VALOR HISTORICO</t>
  </si>
  <si>
    <t>1233058300  EDIFICIOS NO HABITACIONALES</t>
  </si>
  <si>
    <t>1236262200  Edificación no habitacional</t>
  </si>
  <si>
    <t>EFE-03 CONCILIACIÓN FLUJO DE EFECTIVO</t>
  </si>
  <si>
    <t>5500  OTROS GASTOS Y PÉRDIDAS EXTRAORDINARIAS</t>
  </si>
  <si>
    <t>5510  Estimaciones, depreciaciones, deterioros, obsolescencia y amortizaciones</t>
  </si>
  <si>
    <t>5511  Estimaciones por pérdida o deterioro de activos circulantes</t>
  </si>
  <si>
    <t>5512  Estimaciones por pérdida o deterioro de activos no circulantes</t>
  </si>
  <si>
    <t>5513  Depreciación de bienes inmuebles</t>
  </si>
  <si>
    <t>5514  Depreciación de infraestructura</t>
  </si>
  <si>
    <t>5515  Depreciación de bienes muebles</t>
  </si>
  <si>
    <t>5516  Deterioro de los activos biológicos</t>
  </si>
  <si>
    <t>5517  Amortización de activos intangibles</t>
  </si>
  <si>
    <t>5518  Disminución de Bienes por pérdida, obsolescencia y deterioro</t>
  </si>
  <si>
    <t xml:space="preserve">IV) CONCILIACIÓN DE LOS INGRESOS PRESUPUESTARIOS Y CONTABLES, ASI COMO ENTRE LOS EGRESOS </t>
  </si>
  <si>
    <t>PRESUPUESTARIOS Y LOS GASTOS</t>
  </si>
  <si>
    <t>Conciliación entre los Ingresos Presupuestarios y Contables</t>
  </si>
  <si>
    <t>Correspondiente del 1 de Enero al 31 de Diciembre 2020</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</si>
  <si>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</si>
  <si>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</si>
  <si>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</si>
  <si>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</si>
  <si>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</si>
  <si>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</si>
  <si>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</si>
  <si>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</si>
  <si>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</si>
  <si>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</si>
  <si>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</si>
  <si>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</si>
  <si>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</si>
  <si>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</si>
  <si>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 xml:space="preserve"> 790302  DONATIVOS EN ESPECIE</t>
  </si>
  <si>
    <t>Conciliación entre los Egresos Presupuestarios y los Gastos Contables</t>
  </si>
  <si>
    <t>1. Total de egresos (presupuestarios)</t>
  </si>
  <si>
    <t>2. Menos egresos presupuestarios no contables</t>
  </si>
  <si>
    <t>5110  MUEBLES DE OFICINA Y</t>
  </si>
  <si>
    <t>5120  MUEBLES, EXCEPTO DE</t>
  </si>
  <si>
    <t>5150  EQUIPO DE COMPUTO Y</t>
  </si>
  <si>
    <t>5190  OTROS MOBILIARIOS Y</t>
  </si>
  <si>
    <t>5210  EQUIPO Y APARATOS AU</t>
  </si>
  <si>
    <t>5230  CAMARAS FOTOGRAFICAS</t>
  </si>
  <si>
    <t>5290  OTRO MOBILIARIO Y EQ</t>
  </si>
  <si>
    <t>5310  EQUIPO MEDICO Y DE L</t>
  </si>
  <si>
    <t>5320 INSTRUMENTAL MEDIOCO Y LABORAROTOIO</t>
  </si>
  <si>
    <t>5410  AUTOMOVILES Y CAMIONES</t>
  </si>
  <si>
    <t>5490  OTROS EQUIPOS DE TRA</t>
  </si>
  <si>
    <t>5620  MAQUINARIA Y EQUIPO</t>
  </si>
  <si>
    <t>5610  MAQUINARIA Y EQUIPO</t>
  </si>
  <si>
    <t>5640  SISTEMAS DE AIRE ACO</t>
  </si>
  <si>
    <t>5650  EQUIPO DE COMUNICACI</t>
  </si>
  <si>
    <t>5660  EQUIPOS DE GENERACIO</t>
  </si>
  <si>
    <t>5670  HERRAMIENTAS Y MAQUI</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</si>
  <si>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</si>
  <si>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</si>
  <si>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</si>
  <si>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</si>
  <si>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</si>
  <si>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</si>
  <si>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</si>
  <si>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</si>
  <si>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</si>
  <si>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</si>
  <si>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</si>
  <si>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r>
      <t>Otros Gastos Contables No Presupuestales (</t>
    </r>
    <r>
      <rPr>
        <b/>
        <sz val="10"/>
        <color rgb="FF000000"/>
        <rFont val="Calibri"/>
        <family val="2"/>
        <scheme val="minor"/>
      </rPr>
      <t>Saldo en EMRF</t>
    </r>
    <r>
      <rPr>
        <sz val="10"/>
        <color rgb="FF000000"/>
        <rFont val="Calibri"/>
        <family val="2"/>
        <scheme val="minor"/>
      </rPr>
      <t>)</t>
    </r>
  </si>
  <si>
    <t>4. Total de Gasto Contable (4 = 1 - 2 + 3)</t>
  </si>
  <si>
    <t>NOTAS DE MEMORIA</t>
  </si>
  <si>
    <t>NOTAS DE MEMORIA.</t>
  </si>
  <si>
    <t>7110000263  DONATIVOS EN BIENES Y SERVICIOS</t>
  </si>
  <si>
    <t>7120000263  BIENES Y SERVICIOS DONADOS</t>
  </si>
  <si>
    <t>0</t>
  </si>
  <si>
    <t>Bajo protesta de decir verdad declaramos que los Estados Financieros y sus Notas son razonablemente correctos y responsabilidad del emisor</t>
  </si>
  <si>
    <t xml:space="preserve">                                                      </t>
  </si>
  <si>
    <t>___________________________________</t>
  </si>
  <si>
    <t>Mtro. Juan Luis Saldaña López</t>
  </si>
  <si>
    <t>C.P. Adriana Margarita Orozco Jiménez</t>
  </si>
  <si>
    <t>Director General del SABES</t>
  </si>
  <si>
    <t>Directora de Administración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</si>
</sst>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0;&quot; &quot;"/>
    <numFmt numFmtId="165" formatCode="#,##0;\-#,##0;&quot; &quot;"/>
    <numFmt numFmtId="166" formatCode="_(* #,##0.00_);_(* \(#,##0.00\);_(* &quot;-&quot;??_);_(@_)"/>
    <numFmt numFmtId="167" formatCode="_-* #,##0_-;\-* #,##0_-;_-* &quot;-&quot;??_-;_-@_-"/>
    <numFmt numFmtId="168" formatCode="#,##0.000000000000"/>
    <numFmt numFmtId="169" formatCode="#,##0.00_ ;\-#,##0.00\ "/>
    <numFmt numFmtId="170" formatCode="_(* #,##0_);_(* \(#,##0\);_(* &quot;-&quot;??_);_(@_)"/>
    <numFmt numFmtId="171" formatCode="#,##0.000000000"/>
  </numFmts>
  <fonts count="36">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b/>
      <sz val="10"/>
      <color theme="0"/>
      <name val="Arial"/>
      <family val="2"/>
    </font>
    <font>
      <sz val="10"/>
      <color indexed="8"/>
      <name val="Arial"/>
      <family val="2"/>
    </font>
    <font>
      <b/>
      <sz val="11"/>
      <color indexed="56"/>
      <name val="Arial"/>
      <family val="2"/>
    </font>
    <font>
      <b/>
      <sz val="11"/>
      <color theme="0"/>
      <name val="Arial"/>
      <family val="2"/>
    </font>
    <font>
      <b/>
      <sz val="10"/>
      <color indexed="30"/>
      <name val="Arial"/>
      <family val="2"/>
    </font>
    <font>
      <sz val="10"/>
      <color theme="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0"/>
      <name val="Arial"/>
      <family val="2"/>
    </font>
    <font>
      <sz val="11"/>
      <color indexed="8"/>
      <name val="Calibri"/>
      <family val="2"/>
    </font>
    <font>
      <u/>
      <sz val="10"/>
      <color indexed="8"/>
      <name val="Arial"/>
      <family val="2"/>
    </font>
    <font>
      <sz val="8"/>
      <color theme="0"/>
      <name val="Arial"/>
      <family val="2"/>
    </font>
    <font>
      <sz val="10"/>
      <color theme="0"/>
      <name val="Calibri"/>
      <family val="2"/>
    </font>
    <font>
      <sz val="10"/>
      <color rgb="FFFF0000"/>
      <name val="Arial"/>
      <family val="2"/>
    </font>
    <font>
      <sz val="8"/>
      <color theme="1"/>
      <name val="Arial"/>
      <family val="2"/>
    </font>
    <font>
      <b/>
      <sz val="10"/>
      <color rgb="FFFF0000"/>
      <name val="Arial"/>
      <family val="2"/>
    </font>
    <font>
      <b/>
      <sz val="10"/>
      <color indexed="8"/>
      <name val="Soberana Sans Light"/>
    </font>
    <font>
      <b/>
      <sz val="10"/>
      <color rgb="FF000000"/>
      <name val="Arial"/>
      <family val="2"/>
    </font>
    <font>
      <sz val="11"/>
      <color rgb="FF000000"/>
      <name val="Calibri"/>
      <family val="2"/>
      <scheme val="minor"/>
    </font>
    <font>
      <sz val="10"/>
      <color rgb="FF000000"/>
      <name val="Arial"/>
      <family val="2"/>
    </font>
    <font>
      <sz val="10"/>
      <color rgb="FF000000"/>
      <name val="Calibri"/>
      <family val="2"/>
      <scheme val="minor"/>
    </font>
    <font>
      <b/>
      <sz val="8"/>
      <color rgb="FFFF0000"/>
      <name val="Arial"/>
      <family val="2"/>
    </font>
    <font>
      <b/>
      <sz val="11"/>
      <color rgb="FF000000"/>
      <name val="Calibri"/>
      <family val="2"/>
      <scheme val="minor"/>
    </font>
    <font>
      <b/>
      <sz val="8"/>
      <name val="Arial"/>
      <family val="2"/>
    </font>
    <font>
      <sz val="8"/>
      <name val="Arial"/>
      <family val="2"/>
    </font>
    <font>
      <b/>
      <sz val="10"/>
      <color rgb="FF000000"/>
      <name val="Calibri"/>
      <family val="2"/>
      <scheme val="minor"/>
    </font>
    <font>
      <b/>
      <sz val="8"/>
      <color theme="0" tint="-4.9989318521683403E-2"/>
      <name val="Arial"/>
      <family val="2"/>
    </font>
    <font>
      <sz val="10"/>
      <color theme="0" tint="-4.9989318521683403E-2"/>
      <name val="Arial"/>
      <family val="2"/>
    </font>
    <font>
      <sz val="10"/>
      <color theme="0"/>
      <name val="Segoe UI"/>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 fillId="0" borderId="0"/>
    <xf numFmtId="166" fontId="16" fillId="0" borderId="0" applyFont="0" applyFill="0" applyBorder="0" applyAlignment="0" applyProtection="0"/>
    <xf numFmtId="0" fontId="15" fillId="0" borderId="0"/>
    <xf numFmtId="9" fontId="1" fillId="0" borderId="0" applyFont="0" applyFill="0" applyBorder="0" applyAlignment="0" applyProtection="0"/>
    <xf numFmtId="9"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cellStyleXfs>
  <cellXfs count="283">
    <xf numFmtId="0" fontId="0" fillId="0" borderId="0" xfId="0"/>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vertical="center"/>
    </xf>
    <xf numFmtId="0" fontId="5" fillId="3" borderId="0" xfId="0" applyFont="1" applyFill="1"/>
    <xf numFmtId="0" fontId="6" fillId="0" borderId="0" xfId="0" applyFont="1" applyBorder="1" applyAlignment="1"/>
    <xf numFmtId="0" fontId="6" fillId="0" borderId="0" xfId="0" applyFont="1" applyBorder="1" applyAlignment="1">
      <alignment horizontal="center"/>
    </xf>
    <xf numFmtId="0" fontId="7" fillId="0" borderId="0" xfId="0" applyFont="1" applyBorder="1" applyAlignment="1"/>
    <xf numFmtId="0" fontId="8" fillId="3" borderId="0" xfId="0" applyFont="1" applyFill="1" applyBorder="1" applyAlignment="1">
      <alignment horizontal="right"/>
    </xf>
    <xf numFmtId="0" fontId="3" fillId="3" borderId="0" xfId="0" applyFont="1" applyFill="1" applyBorder="1" applyAlignment="1"/>
    <xf numFmtId="0" fontId="3" fillId="3" borderId="0" xfId="0" applyNumberFormat="1" applyFont="1" applyFill="1" applyBorder="1" applyAlignment="1" applyProtection="1">
      <protection locked="0"/>
    </xf>
    <xf numFmtId="0" fontId="5" fillId="3" borderId="0" xfId="0" applyFont="1" applyFill="1" applyBorder="1"/>
    <xf numFmtId="0" fontId="9" fillId="3" borderId="0" xfId="0" applyFont="1" applyFill="1" applyBorder="1"/>
    <xf numFmtId="0" fontId="9" fillId="3" borderId="0" xfId="0" applyFont="1" applyFill="1"/>
    <xf numFmtId="0" fontId="10" fillId="0" borderId="0" xfId="0" applyFont="1" applyAlignment="1">
      <alignment horizontal="left"/>
    </xf>
    <xf numFmtId="0" fontId="11" fillId="0" borderId="0" xfId="0" applyFont="1" applyAlignment="1">
      <alignment horizontal="justify"/>
    </xf>
    <xf numFmtId="0" fontId="3" fillId="3" borderId="0" xfId="0" applyFont="1" applyFill="1" applyBorder="1" applyAlignment="1">
      <alignment horizontal="left" vertical="center"/>
    </xf>
    <xf numFmtId="0" fontId="4" fillId="3" borderId="0" xfId="0" applyFont="1" applyFill="1" applyBorder="1" applyAlignment="1">
      <alignment horizontal="left" vertical="center"/>
    </xf>
    <xf numFmtId="0" fontId="10" fillId="0" borderId="0" xfId="0" applyFont="1" applyAlignment="1">
      <alignment horizontal="justify"/>
    </xf>
    <xf numFmtId="0" fontId="12" fillId="0" borderId="0" xfId="0" applyFont="1"/>
    <xf numFmtId="0" fontId="10" fillId="0" borderId="0" xfId="0" applyFont="1" applyBorder="1" applyAlignment="1">
      <alignment horizontal="left"/>
    </xf>
    <xf numFmtId="0" fontId="13" fillId="3" borderId="0" xfId="0" applyFont="1" applyFill="1" applyBorder="1"/>
    <xf numFmtId="0" fontId="11" fillId="3" borderId="0" xfId="0" applyFont="1" applyFill="1" applyBorder="1"/>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3" borderId="2" xfId="0" applyNumberFormat="1" applyFont="1" applyFill="1" applyBorder="1" applyAlignment="1">
      <alignment horizontal="left"/>
    </xf>
    <xf numFmtId="164" fontId="12" fillId="3" borderId="3" xfId="0" applyNumberFormat="1" applyFont="1" applyFill="1" applyBorder="1"/>
    <xf numFmtId="164" fontId="12" fillId="3" borderId="4" xfId="0" applyNumberFormat="1" applyFont="1" applyFill="1" applyBorder="1"/>
    <xf numFmtId="164" fontId="12" fillId="0" borderId="0" xfId="0" applyNumberFormat="1" applyFont="1" applyFill="1" applyBorder="1"/>
    <xf numFmtId="49" fontId="3" fillId="3" borderId="5" xfId="0" applyNumberFormat="1" applyFont="1" applyFill="1" applyBorder="1" applyAlignment="1">
      <alignment horizontal="left"/>
    </xf>
    <xf numFmtId="164" fontId="12" fillId="3" borderId="6" xfId="0" applyNumberFormat="1" applyFont="1" applyFill="1" applyBorder="1"/>
    <xf numFmtId="164" fontId="12" fillId="3" borderId="7" xfId="0" applyNumberFormat="1" applyFont="1" applyFill="1" applyBorder="1"/>
    <xf numFmtId="4" fontId="14" fillId="0" borderId="6" xfId="0" applyNumberFormat="1" applyFont="1" applyFill="1" applyBorder="1" applyAlignment="1">
      <alignment wrapText="1"/>
    </xf>
    <xf numFmtId="49" fontId="15" fillId="3" borderId="5" xfId="0" applyNumberFormat="1" applyFont="1" applyFill="1" applyBorder="1" applyAlignment="1">
      <alignment horizontal="left"/>
    </xf>
    <xf numFmtId="165" fontId="12" fillId="3" borderId="6" xfId="0" applyNumberFormat="1" applyFont="1" applyFill="1" applyBorder="1"/>
    <xf numFmtId="49" fontId="3" fillId="3" borderId="8" xfId="0" applyNumberFormat="1" applyFont="1" applyFill="1" applyBorder="1" applyAlignment="1">
      <alignment horizontal="left"/>
    </xf>
    <xf numFmtId="165" fontId="12" fillId="3" borderId="9" xfId="0" applyNumberFormat="1" applyFont="1" applyFill="1" applyBorder="1"/>
    <xf numFmtId="164" fontId="12" fillId="3" borderId="10" xfId="0" applyNumberFormat="1" applyFont="1" applyFill="1" applyBorder="1"/>
    <xf numFmtId="164" fontId="12" fillId="3" borderId="9" xfId="0" applyNumberFormat="1" applyFont="1" applyFill="1" applyBorder="1"/>
    <xf numFmtId="167" fontId="3" fillId="2" borderId="1" xfId="2" applyNumberFormat="1" applyFont="1" applyFill="1" applyBorder="1" applyAlignment="1">
      <alignment horizontal="center" vertical="center"/>
    </xf>
    <xf numFmtId="0" fontId="5" fillId="0" borderId="0" xfId="0" applyFont="1" applyFill="1"/>
    <xf numFmtId="0" fontId="11" fillId="0" borderId="0" xfId="0" applyFont="1" applyFill="1" applyBorder="1"/>
    <xf numFmtId="0" fontId="5" fillId="0" borderId="0" xfId="0" applyFont="1" applyFill="1" applyBorder="1"/>
    <xf numFmtId="0" fontId="9" fillId="0" borderId="0" xfId="0" applyFont="1" applyFill="1"/>
    <xf numFmtId="0" fontId="13" fillId="0" borderId="0" xfId="0" applyFont="1" applyFill="1" applyBorder="1"/>
    <xf numFmtId="0" fontId="17" fillId="0" borderId="0" xfId="0" applyFont="1" applyFill="1" applyBorder="1"/>
    <xf numFmtId="49" fontId="3" fillId="4" borderId="1" xfId="0" applyNumberFormat="1" applyFont="1" applyFill="1" applyBorder="1" applyAlignment="1">
      <alignment horizontal="left" vertical="center"/>
    </xf>
    <xf numFmtId="49" fontId="3" fillId="4" borderId="1" xfId="0" applyNumberFormat="1" applyFont="1" applyFill="1" applyBorder="1" applyAlignment="1">
      <alignment horizontal="center" vertical="center"/>
    </xf>
    <xf numFmtId="49" fontId="3" fillId="0" borderId="6" xfId="0" applyNumberFormat="1" applyFont="1" applyFill="1" applyBorder="1" applyAlignment="1">
      <alignment horizontal="left"/>
    </xf>
    <xf numFmtId="164" fontId="5" fillId="0" borderId="6" xfId="0" applyNumberFormat="1" applyFont="1" applyFill="1" applyBorder="1"/>
    <xf numFmtId="165" fontId="5" fillId="0" borderId="6" xfId="0" applyNumberFormat="1" applyFont="1" applyFill="1" applyBorder="1"/>
    <xf numFmtId="165" fontId="5" fillId="0" borderId="0" xfId="0" applyNumberFormat="1" applyFont="1" applyFill="1" applyBorder="1"/>
    <xf numFmtId="49" fontId="3" fillId="0" borderId="5" xfId="0" applyNumberFormat="1" applyFont="1" applyFill="1" applyBorder="1" applyAlignment="1">
      <alignment horizontal="left"/>
    </xf>
    <xf numFmtId="164" fontId="5" fillId="0" borderId="0" xfId="0" applyNumberFormat="1" applyFont="1" applyFill="1" applyBorder="1"/>
    <xf numFmtId="49" fontId="3" fillId="0" borderId="9" xfId="0" applyNumberFormat="1" applyFont="1" applyFill="1" applyBorder="1" applyAlignment="1">
      <alignment horizontal="left"/>
    </xf>
    <xf numFmtId="164" fontId="5" fillId="0" borderId="9" xfId="0" applyNumberFormat="1" applyFont="1" applyFill="1" applyBorder="1"/>
    <xf numFmtId="166" fontId="3" fillId="0" borderId="1" xfId="2" applyFont="1" applyFill="1" applyBorder="1" applyAlignment="1">
      <alignment horizontal="center" vertical="center"/>
    </xf>
    <xf numFmtId="49" fontId="3"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3" fillId="3" borderId="6" xfId="0" applyNumberFormat="1" applyFont="1" applyFill="1" applyBorder="1" applyAlignment="1">
      <alignment horizontal="left"/>
    </xf>
    <xf numFmtId="164" fontId="11" fillId="3" borderId="6" xfId="0" applyNumberFormat="1" applyFont="1" applyFill="1" applyBorder="1"/>
    <xf numFmtId="164" fontId="5" fillId="3" borderId="6" xfId="0" applyNumberFormat="1" applyFont="1" applyFill="1" applyBorder="1"/>
    <xf numFmtId="164" fontId="9" fillId="3" borderId="6" xfId="0" applyNumberFormat="1" applyFont="1" applyFill="1" applyBorder="1"/>
    <xf numFmtId="49" fontId="18" fillId="0" borderId="0" xfId="0" applyNumberFormat="1" applyFont="1" applyFill="1" applyBorder="1" applyAlignment="1">
      <alignment wrapText="1"/>
    </xf>
    <xf numFmtId="4" fontId="14" fillId="0" borderId="0" xfId="0" applyNumberFormat="1" applyFont="1" applyFill="1" applyBorder="1" applyAlignment="1">
      <alignment wrapText="1"/>
    </xf>
    <xf numFmtId="4" fontId="14" fillId="0" borderId="0" xfId="3" applyNumberFormat="1" applyFont="1" applyBorder="1" applyAlignment="1">
      <alignment wrapText="1"/>
    </xf>
    <xf numFmtId="49" fontId="15" fillId="3" borderId="6" xfId="0" applyNumberFormat="1" applyFont="1" applyFill="1" applyBorder="1" applyAlignment="1">
      <alignment horizontal="left"/>
    </xf>
    <xf numFmtId="165" fontId="5" fillId="3" borderId="6" xfId="0" applyNumberFormat="1" applyFont="1" applyFill="1" applyBorder="1"/>
    <xf numFmtId="165" fontId="9" fillId="3" borderId="6" xfId="0" applyNumberFormat="1" applyFont="1" applyFill="1" applyBorder="1"/>
    <xf numFmtId="4" fontId="14" fillId="0" borderId="0" xfId="4" applyNumberFormat="1" applyFont="1" applyFill="1" applyBorder="1" applyAlignment="1">
      <alignment wrapText="1"/>
    </xf>
    <xf numFmtId="165" fontId="11" fillId="0" borderId="6" xfId="0" applyNumberFormat="1" applyFont="1" applyFill="1" applyBorder="1"/>
    <xf numFmtId="165" fontId="11" fillId="3" borderId="6" xfId="0" applyNumberFormat="1" applyFont="1" applyFill="1" applyBorder="1"/>
    <xf numFmtId="4" fontId="9" fillId="3" borderId="0" xfId="0" applyNumberFormat="1" applyFont="1" applyFill="1"/>
    <xf numFmtId="49" fontId="3" fillId="3" borderId="9" xfId="0" applyNumberFormat="1" applyFont="1" applyFill="1" applyBorder="1" applyAlignment="1">
      <alignment horizontal="left"/>
    </xf>
    <xf numFmtId="164" fontId="5" fillId="3" borderId="9" xfId="0" applyNumberFormat="1" applyFont="1" applyFill="1" applyBorder="1"/>
    <xf numFmtId="164" fontId="9" fillId="3" borderId="9" xfId="0" applyNumberFormat="1" applyFont="1" applyFill="1" applyBorder="1"/>
    <xf numFmtId="167" fontId="4" fillId="2" borderId="1" xfId="2" applyNumberFormat="1" applyFont="1" applyFill="1" applyBorder="1" applyAlignment="1">
      <alignment horizontal="center" vertical="center"/>
    </xf>
    <xf numFmtId="4" fontId="5" fillId="3" borderId="0" xfId="0" applyNumberFormat="1" applyFont="1" applyFill="1"/>
    <xf numFmtId="0" fontId="11" fillId="3" borderId="0" xfId="0" applyFont="1" applyFill="1"/>
    <xf numFmtId="49" fontId="3" fillId="3" borderId="3" xfId="0" applyNumberFormat="1" applyFont="1" applyFill="1" applyBorder="1" applyAlignment="1">
      <alignment horizontal="left"/>
    </xf>
    <xf numFmtId="49" fontId="3" fillId="3" borderId="6" xfId="0" applyNumberFormat="1" applyFont="1" applyFill="1" applyBorder="1" applyAlignment="1">
      <alignment horizontal="right"/>
    </xf>
    <xf numFmtId="49" fontId="3" fillId="3" borderId="0" xfId="0" applyNumberFormat="1" applyFont="1" applyFill="1" applyBorder="1" applyAlignment="1">
      <alignment horizontal="left"/>
    </xf>
    <xf numFmtId="164" fontId="12" fillId="3" borderId="0" xfId="0" applyNumberFormat="1" applyFont="1" applyFill="1" applyBorder="1"/>
    <xf numFmtId="49" fontId="4" fillId="2" borderId="1" xfId="0" applyNumberFormat="1" applyFont="1" applyFill="1" applyBorder="1" applyAlignment="1">
      <alignment horizontal="center" vertical="center" wrapText="1"/>
    </xf>
    <xf numFmtId="164" fontId="19" fillId="3" borderId="3" xfId="0" applyNumberFormat="1" applyFont="1" applyFill="1" applyBorder="1"/>
    <xf numFmtId="164" fontId="19" fillId="3" borderId="7" xfId="0" applyNumberFormat="1" applyFont="1" applyFill="1" applyBorder="1"/>
    <xf numFmtId="164" fontId="19" fillId="3" borderId="6" xfId="0" applyNumberFormat="1" applyFont="1" applyFill="1" applyBorder="1"/>
    <xf numFmtId="164" fontId="19" fillId="3" borderId="9" xfId="0" applyNumberFormat="1" applyFont="1" applyFill="1" applyBorder="1"/>
    <xf numFmtId="164" fontId="19" fillId="3" borderId="10" xfId="0" applyNumberFormat="1" applyFont="1" applyFill="1" applyBorder="1"/>
    <xf numFmtId="164" fontId="3" fillId="2" borderId="11" xfId="0" applyNumberFormat="1" applyFont="1" applyFill="1" applyBorder="1"/>
    <xf numFmtId="164" fontId="3" fillId="2" borderId="12" xfId="0" applyNumberFormat="1" applyFont="1" applyFill="1" applyBorder="1"/>
    <xf numFmtId="164" fontId="4" fillId="2" borderId="12" xfId="0" applyNumberFormat="1" applyFont="1" applyFill="1" applyBorder="1"/>
    <xf numFmtId="164" fontId="4" fillId="2" borderId="13" xfId="0" applyNumberFormat="1" applyFont="1" applyFill="1" applyBorder="1"/>
    <xf numFmtId="164" fontId="3" fillId="3" borderId="0" xfId="0" applyNumberFormat="1" applyFont="1" applyFill="1" applyBorder="1"/>
    <xf numFmtId="164" fontId="4" fillId="3" borderId="0" xfId="0" applyNumberFormat="1" applyFont="1" applyFill="1" applyBorder="1"/>
    <xf numFmtId="49" fontId="3" fillId="3" borderId="9" xfId="0" applyNumberFormat="1" applyFont="1" applyFill="1" applyBorder="1" applyAlignment="1">
      <alignment horizontal="right"/>
    </xf>
    <xf numFmtId="49" fontId="3" fillId="2" borderId="11"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165" fontId="5" fillId="3" borderId="3" xfId="0" applyNumberFormat="1" applyFont="1" applyFill="1" applyBorder="1"/>
    <xf numFmtId="164" fontId="5" fillId="3" borderId="3" xfId="0" applyNumberFormat="1" applyFont="1" applyFill="1" applyBorder="1"/>
    <xf numFmtId="164" fontId="9" fillId="3" borderId="3" xfId="0" applyNumberFormat="1" applyFont="1" applyFill="1" applyBorder="1"/>
    <xf numFmtId="166" fontId="5" fillId="3" borderId="6" xfId="3" applyFont="1" applyFill="1" applyBorder="1"/>
    <xf numFmtId="0" fontId="0" fillId="0" borderId="6" xfId="0" applyBorder="1"/>
    <xf numFmtId="0" fontId="20" fillId="3" borderId="0" xfId="0" applyFont="1" applyFill="1"/>
    <xf numFmtId="166" fontId="5" fillId="0" borderId="6" xfId="5" applyFont="1" applyFill="1" applyBorder="1"/>
    <xf numFmtId="0" fontId="0" fillId="0" borderId="9" xfId="0" applyBorder="1"/>
    <xf numFmtId="165" fontId="5" fillId="3" borderId="9" xfId="0" applyNumberFormat="1" applyFont="1" applyFill="1" applyBorder="1"/>
    <xf numFmtId="0" fontId="9" fillId="2" borderId="1" xfId="0" applyFont="1" applyFill="1" applyBorder="1"/>
    <xf numFmtId="165" fontId="5" fillId="3" borderId="0" xfId="0" applyNumberFormat="1" applyFont="1" applyFill="1"/>
    <xf numFmtId="0" fontId="11" fillId="2" borderId="3" xfId="6" applyFont="1" applyFill="1" applyBorder="1" applyAlignment="1">
      <alignment horizontal="left" vertical="center" wrapText="1"/>
    </xf>
    <xf numFmtId="4" fontId="11" fillId="2" borderId="3" xfId="2" applyNumberFormat="1" applyFont="1" applyFill="1" applyBorder="1" applyAlignment="1">
      <alignment horizontal="center" vertical="center" wrapText="1"/>
    </xf>
    <xf numFmtId="0" fontId="11" fillId="2" borderId="14" xfId="0" applyFont="1" applyFill="1" applyBorder="1" applyAlignment="1">
      <alignment horizontal="center" vertical="center" wrapText="1"/>
    </xf>
    <xf numFmtId="0" fontId="5" fillId="0" borderId="2" xfId="0" applyFont="1" applyFill="1" applyBorder="1" applyAlignment="1">
      <alignment wrapText="1"/>
    </xf>
    <xf numFmtId="0" fontId="5" fillId="0" borderId="3" xfId="0" applyFont="1" applyFill="1" applyBorder="1" applyAlignment="1">
      <alignment wrapText="1"/>
    </xf>
    <xf numFmtId="4" fontId="5" fillId="0" borderId="3" xfId="0" applyNumberFormat="1" applyFont="1" applyBorder="1" applyAlignment="1"/>
    <xf numFmtId="0" fontId="5" fillId="0" borderId="5" xfId="0" applyFont="1" applyFill="1" applyBorder="1" applyAlignment="1">
      <alignment wrapText="1"/>
    </xf>
    <xf numFmtId="4" fontId="5" fillId="0" borderId="6" xfId="0" applyNumberFormat="1" applyFont="1" applyFill="1" applyBorder="1" applyAlignment="1">
      <alignment wrapText="1"/>
    </xf>
    <xf numFmtId="4" fontId="5" fillId="0" borderId="6" xfId="2" applyNumberFormat="1" applyFont="1" applyBorder="1" applyAlignment="1"/>
    <xf numFmtId="0" fontId="5" fillId="3" borderId="6" xfId="0" applyFont="1" applyFill="1" applyBorder="1"/>
    <xf numFmtId="0" fontId="5" fillId="3" borderId="5" xfId="0" applyFont="1" applyFill="1" applyBorder="1"/>
    <xf numFmtId="0" fontId="5" fillId="3" borderId="8" xfId="0" applyFont="1" applyFill="1" applyBorder="1"/>
    <xf numFmtId="0" fontId="5" fillId="3" borderId="9" xfId="0" applyFont="1" applyFill="1" applyBorder="1"/>
    <xf numFmtId="4" fontId="3" fillId="2" borderId="1" xfId="0" applyNumberFormat="1" applyFont="1" applyFill="1" applyBorder="1" applyAlignment="1">
      <alignment horizontal="center" vertical="center"/>
    </xf>
    <xf numFmtId="166" fontId="5" fillId="3" borderId="0" xfId="0" applyNumberFormat="1" applyFont="1" applyFill="1"/>
    <xf numFmtId="165" fontId="9" fillId="3" borderId="6" xfId="0" applyNumberFormat="1" applyFont="1" applyFill="1" applyBorder="1" applyAlignment="1">
      <alignment wrapText="1"/>
    </xf>
    <xf numFmtId="165" fontId="9" fillId="3" borderId="9" xfId="0" applyNumberFormat="1" applyFont="1" applyFill="1" applyBorder="1"/>
    <xf numFmtId="165" fontId="3" fillId="2"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8" fontId="5" fillId="3" borderId="0" xfId="0" applyNumberFormat="1" applyFont="1" applyFill="1"/>
    <xf numFmtId="49" fontId="5" fillId="0" borderId="3" xfId="0" applyNumberFormat="1" applyFont="1" applyFill="1" applyBorder="1" applyAlignment="1">
      <alignment wrapText="1"/>
    </xf>
    <xf numFmtId="4" fontId="5" fillId="0" borderId="15" xfId="2" applyNumberFormat="1" applyFont="1" applyFill="1" applyBorder="1" applyAlignment="1">
      <alignment wrapText="1"/>
    </xf>
    <xf numFmtId="4" fontId="5" fillId="0" borderId="3" xfId="2" applyNumberFormat="1" applyFont="1" applyFill="1" applyBorder="1" applyAlignment="1">
      <alignment wrapText="1"/>
    </xf>
    <xf numFmtId="4" fontId="5" fillId="0" borderId="0" xfId="2" applyNumberFormat="1" applyFont="1" applyFill="1" applyBorder="1" applyAlignment="1">
      <alignment wrapText="1"/>
    </xf>
    <xf numFmtId="49" fontId="5" fillId="0" borderId="5" xfId="0" applyNumberFormat="1" applyFont="1" applyFill="1" applyBorder="1" applyAlignment="1">
      <alignment horizontal="right" wrapText="1"/>
    </xf>
    <xf numFmtId="49" fontId="5" fillId="0" borderId="6" xfId="0" applyNumberFormat="1" applyFont="1" applyFill="1" applyBorder="1" applyAlignment="1">
      <alignment wrapText="1"/>
    </xf>
    <xf numFmtId="4" fontId="5" fillId="0" borderId="6" xfId="2" applyNumberFormat="1" applyFont="1" applyFill="1" applyBorder="1" applyAlignment="1">
      <alignment wrapText="1"/>
    </xf>
    <xf numFmtId="49" fontId="5" fillId="0" borderId="8" xfId="0" applyNumberFormat="1" applyFont="1" applyFill="1" applyBorder="1" applyAlignment="1">
      <alignment wrapText="1"/>
    </xf>
    <xf numFmtId="49" fontId="5" fillId="0" borderId="9" xfId="0" applyNumberFormat="1" applyFont="1" applyFill="1" applyBorder="1" applyAlignment="1">
      <alignment wrapText="1"/>
    </xf>
    <xf numFmtId="4" fontId="5" fillId="0" borderId="16" xfId="2" applyNumberFormat="1" applyFont="1" applyFill="1" applyBorder="1" applyAlignment="1">
      <alignment wrapText="1"/>
    </xf>
    <xf numFmtId="4" fontId="5" fillId="0" borderId="9" xfId="2" applyNumberFormat="1" applyFont="1" applyFill="1" applyBorder="1" applyAlignment="1">
      <alignment wrapText="1"/>
    </xf>
    <xf numFmtId="0" fontId="5" fillId="2" borderId="11" xfId="0" applyFont="1" applyFill="1" applyBorder="1" applyAlignment="1">
      <alignment horizontal="center"/>
    </xf>
    <xf numFmtId="0" fontId="5" fillId="2" borderId="13" xfId="0" applyFont="1" applyFill="1" applyBorder="1" applyAlignment="1">
      <alignment horizontal="center"/>
    </xf>
    <xf numFmtId="0" fontId="5" fillId="0" borderId="0" xfId="0" applyFont="1" applyFill="1" applyBorder="1" applyAlignment="1">
      <alignment horizontal="center"/>
    </xf>
    <xf numFmtId="0" fontId="11" fillId="2" borderId="11" xfId="6" applyFont="1" applyFill="1" applyBorder="1" applyAlignment="1">
      <alignment horizontal="left" vertical="center" wrapText="1"/>
    </xf>
    <xf numFmtId="4" fontId="11" fillId="2" borderId="11" xfId="2"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49" fontId="5" fillId="0" borderId="5" xfId="0" applyNumberFormat="1" applyFont="1" applyFill="1" applyBorder="1" applyAlignment="1">
      <alignment wrapText="1"/>
    </xf>
    <xf numFmtId="4" fontId="5" fillId="0" borderId="7" xfId="2" applyNumberFormat="1" applyFont="1" applyFill="1" applyBorder="1" applyAlignment="1">
      <alignment wrapText="1"/>
    </xf>
    <xf numFmtId="166" fontId="5" fillId="0" borderId="5" xfId="2" applyFont="1" applyFill="1" applyBorder="1" applyAlignment="1">
      <alignment horizontal="right" wrapText="1"/>
    </xf>
    <xf numFmtId="4" fontId="5" fillId="0" borderId="10" xfId="2" applyNumberFormat="1" applyFont="1" applyFill="1" applyBorder="1" applyAlignment="1">
      <alignment wrapText="1"/>
    </xf>
    <xf numFmtId="166" fontId="3" fillId="2" borderId="1" xfId="2" applyFont="1" applyFill="1" applyBorder="1" applyAlignment="1">
      <alignment horizontal="center" vertical="center"/>
    </xf>
    <xf numFmtId="0" fontId="5" fillId="2" borderId="8" xfId="0" applyFont="1" applyFill="1" applyBorder="1" applyAlignment="1">
      <alignment horizontal="center"/>
    </xf>
    <xf numFmtId="0" fontId="5" fillId="2" borderId="10" xfId="0" applyFont="1" applyFill="1" applyBorder="1" applyAlignment="1">
      <alignment horizontal="center"/>
    </xf>
    <xf numFmtId="49" fontId="3" fillId="2" borderId="3" xfId="0" applyNumberFormat="1" applyFont="1" applyFill="1" applyBorder="1" applyAlignment="1">
      <alignment horizontal="center" vertical="center"/>
    </xf>
    <xf numFmtId="164" fontId="3" fillId="3" borderId="9" xfId="0" applyNumberFormat="1" applyFont="1" applyFill="1" applyBorder="1"/>
    <xf numFmtId="164" fontId="3" fillId="0" borderId="0" xfId="0" applyNumberFormat="1" applyFont="1" applyFill="1" applyBorder="1"/>
    <xf numFmtId="166" fontId="5" fillId="0" borderId="0" xfId="0" applyNumberFormat="1" applyFont="1" applyFill="1"/>
    <xf numFmtId="0" fontId="11" fillId="2" borderId="1" xfId="6" applyFont="1" applyFill="1" applyBorder="1" applyAlignment="1">
      <alignment horizontal="left" vertical="center" wrapText="1"/>
    </xf>
    <xf numFmtId="4" fontId="11" fillId="2" borderId="1" xfId="2" applyNumberFormat="1" applyFont="1" applyFill="1" applyBorder="1" applyAlignment="1">
      <alignment horizontal="center" vertical="center" wrapText="1"/>
    </xf>
    <xf numFmtId="164" fontId="5" fillId="3" borderId="0" xfId="0" applyNumberFormat="1" applyFont="1" applyFill="1" applyBorder="1"/>
    <xf numFmtId="49" fontId="3" fillId="3" borderId="6" xfId="0" applyNumberFormat="1" applyFont="1" applyFill="1" applyBorder="1" applyAlignment="1">
      <alignment horizontal="left" wrapText="1"/>
    </xf>
    <xf numFmtId="49" fontId="3" fillId="3" borderId="3" xfId="0" applyNumberFormat="1" applyFont="1" applyFill="1" applyBorder="1" applyAlignment="1">
      <alignment horizontal="left" vertical="center" wrapText="1"/>
    </xf>
    <xf numFmtId="49" fontId="15" fillId="3" borderId="6" xfId="0" applyNumberFormat="1" applyFont="1" applyFill="1" applyBorder="1" applyAlignment="1">
      <alignment horizontal="left" wrapText="1"/>
    </xf>
    <xf numFmtId="49" fontId="15" fillId="3" borderId="6" xfId="0" applyNumberFormat="1" applyFont="1" applyFill="1" applyBorder="1" applyAlignment="1">
      <alignment horizontal="left" vertical="center"/>
    </xf>
    <xf numFmtId="165" fontId="5" fillId="3" borderId="5" xfId="0" applyNumberFormat="1" applyFont="1" applyFill="1" applyBorder="1" applyAlignment="1">
      <alignment vertical="center"/>
    </xf>
    <xf numFmtId="10" fontId="21" fillId="0" borderId="6" xfId="7" applyNumberFormat="1" applyFont="1" applyFill="1" applyBorder="1" applyAlignment="1">
      <alignment vertical="center" wrapText="1"/>
    </xf>
    <xf numFmtId="164" fontId="5" fillId="3" borderId="7" xfId="0" applyNumberFormat="1" applyFont="1" applyFill="1" applyBorder="1" applyAlignment="1">
      <alignment horizontal="center" wrapText="1"/>
    </xf>
    <xf numFmtId="164" fontId="5" fillId="3" borderId="0" xfId="0" applyNumberFormat="1" applyFont="1" applyFill="1" applyBorder="1" applyAlignment="1">
      <alignment horizontal="center" wrapText="1"/>
    </xf>
    <xf numFmtId="10" fontId="21" fillId="0" borderId="6" xfId="7" applyNumberFormat="1" applyFont="1" applyFill="1" applyBorder="1" applyAlignment="1">
      <alignment wrapText="1"/>
    </xf>
    <xf numFmtId="164" fontId="5" fillId="3" borderId="8" xfId="0" applyNumberFormat="1" applyFont="1" applyFill="1" applyBorder="1"/>
    <xf numFmtId="164" fontId="5" fillId="3" borderId="10" xfId="0" applyNumberFormat="1" applyFont="1" applyFill="1" applyBorder="1"/>
    <xf numFmtId="9" fontId="3" fillId="2" borderId="1" xfId="8" applyFont="1" applyFill="1" applyBorder="1" applyAlignment="1">
      <alignment horizontal="center" vertical="center"/>
    </xf>
    <xf numFmtId="0" fontId="22" fillId="3" borderId="0" xfId="0" applyFont="1" applyFill="1"/>
    <xf numFmtId="0" fontId="4" fillId="2" borderId="3" xfId="6" applyFont="1" applyFill="1" applyBorder="1" applyAlignment="1">
      <alignment horizontal="center" vertical="center" wrapText="1"/>
    </xf>
    <xf numFmtId="4" fontId="4" fillId="2" borderId="3" xfId="2" applyNumberFormat="1" applyFont="1" applyFill="1" applyBorder="1" applyAlignment="1">
      <alignment horizontal="center" vertical="center" wrapText="1"/>
    </xf>
    <xf numFmtId="164" fontId="19" fillId="3" borderId="4" xfId="0" applyNumberFormat="1" applyFont="1" applyFill="1" applyBorder="1"/>
    <xf numFmtId="165" fontId="19" fillId="0" borderId="6" xfId="0" applyNumberFormat="1" applyFont="1" applyFill="1" applyBorder="1"/>
    <xf numFmtId="165" fontId="19" fillId="0" borderId="7" xfId="0" applyNumberFormat="1" applyFont="1" applyFill="1" applyBorder="1"/>
    <xf numFmtId="49" fontId="15" fillId="3" borderId="9" xfId="0" applyNumberFormat="1" applyFont="1" applyFill="1" applyBorder="1" applyAlignment="1">
      <alignment horizontal="left"/>
    </xf>
    <xf numFmtId="165" fontId="19" fillId="3" borderId="7" xfId="0" applyNumberFormat="1" applyFont="1" applyFill="1" applyBorder="1"/>
    <xf numFmtId="165" fontId="3" fillId="2" borderId="12" xfId="0" applyNumberFormat="1" applyFont="1" applyFill="1" applyBorder="1" applyAlignment="1">
      <alignment vertical="center"/>
    </xf>
    <xf numFmtId="165" fontId="4" fillId="2" borderId="12" xfId="0" applyNumberFormat="1" applyFont="1" applyFill="1" applyBorder="1" applyAlignment="1">
      <alignment vertical="center"/>
    </xf>
    <xf numFmtId="165" fontId="4" fillId="2" borderId="13" xfId="0" applyNumberFormat="1" applyFont="1" applyFill="1" applyBorder="1" applyAlignment="1">
      <alignment vertical="center"/>
    </xf>
    <xf numFmtId="0" fontId="12" fillId="3" borderId="0" xfId="0" applyFont="1" applyFill="1"/>
    <xf numFmtId="169" fontId="12" fillId="3" borderId="0" xfId="0" applyNumberFormat="1" applyFont="1" applyFill="1"/>
    <xf numFmtId="0" fontId="19" fillId="3" borderId="0" xfId="0" applyFont="1" applyFill="1"/>
    <xf numFmtId="0" fontId="4" fillId="2" borderId="1" xfId="6" applyFont="1" applyFill="1" applyBorder="1" applyAlignment="1">
      <alignment horizontal="center" vertical="center" wrapText="1"/>
    </xf>
    <xf numFmtId="165" fontId="12" fillId="0" borderId="6" xfId="0" applyNumberFormat="1" applyFont="1" applyFill="1" applyBorder="1"/>
    <xf numFmtId="165" fontId="19" fillId="3" borderId="6" xfId="0" applyNumberFormat="1" applyFont="1" applyFill="1" applyBorder="1"/>
    <xf numFmtId="165" fontId="19" fillId="3" borderId="9" xfId="0" applyNumberFormat="1" applyFont="1" applyFill="1" applyBorder="1"/>
    <xf numFmtId="165" fontId="3" fillId="2" borderId="13" xfId="0" applyNumberFormat="1" applyFont="1" applyFill="1" applyBorder="1" applyAlignment="1">
      <alignment horizontal="center" vertical="center"/>
    </xf>
    <xf numFmtId="165" fontId="5" fillId="0" borderId="0" xfId="0" applyNumberFormat="1" applyFont="1" applyFill="1"/>
    <xf numFmtId="169" fontId="5" fillId="0" borderId="0" xfId="0" applyNumberFormat="1" applyFont="1" applyFill="1"/>
    <xf numFmtId="165" fontId="9" fillId="3" borderId="0" xfId="0" applyNumberFormat="1" applyFont="1" applyFill="1"/>
    <xf numFmtId="165" fontId="12" fillId="3" borderId="0" xfId="0" applyNumberFormat="1" applyFont="1" applyFill="1" applyBorder="1"/>
    <xf numFmtId="165" fontId="3" fillId="0" borderId="0" xfId="0" applyNumberFormat="1" applyFont="1" applyFill="1" applyBorder="1" applyAlignment="1">
      <alignment horizontal="center" vertical="center"/>
    </xf>
    <xf numFmtId="165" fontId="12" fillId="0" borderId="7" xfId="0" applyNumberFormat="1" applyFont="1" applyFill="1" applyBorder="1"/>
    <xf numFmtId="10" fontId="15" fillId="3" borderId="6" xfId="1" applyNumberFormat="1" applyFont="1" applyFill="1" applyBorder="1" applyAlignment="1">
      <alignment horizontal="center"/>
    </xf>
    <xf numFmtId="165" fontId="12" fillId="3" borderId="7" xfId="0" applyNumberFormat="1" applyFont="1" applyFill="1" applyBorder="1"/>
    <xf numFmtId="165" fontId="3" fillId="2" borderId="1" xfId="2" applyNumberFormat="1" applyFont="1" applyFill="1" applyBorder="1" applyAlignment="1">
      <alignment horizontal="center" vertical="center"/>
    </xf>
    <xf numFmtId="9" fontId="3" fillId="2" borderId="1" xfId="0" applyNumberFormat="1" applyFont="1" applyFill="1" applyBorder="1" applyAlignment="1">
      <alignment horizontal="center" vertical="center"/>
    </xf>
    <xf numFmtId="164" fontId="12" fillId="0" borderId="6" xfId="0" applyNumberFormat="1" applyFont="1" applyFill="1" applyBorder="1"/>
    <xf numFmtId="170" fontId="12" fillId="3" borderId="6" xfId="9" applyNumberFormat="1" applyFont="1" applyFill="1" applyBorder="1"/>
    <xf numFmtId="166" fontId="5" fillId="3" borderId="0" xfId="5" applyFont="1" applyFill="1"/>
    <xf numFmtId="0" fontId="10" fillId="5" borderId="0" xfId="0" applyFont="1" applyFill="1" applyAlignment="1">
      <alignment horizontal="left"/>
    </xf>
    <xf numFmtId="0" fontId="23" fillId="0" borderId="0" xfId="0" applyFont="1" applyAlignment="1">
      <alignment horizontal="center" wrapText="1"/>
    </xf>
    <xf numFmtId="0" fontId="23" fillId="0" borderId="0" xfId="0" applyFont="1" applyAlignment="1">
      <alignment horizontal="center" wrapText="1"/>
    </xf>
    <xf numFmtId="0" fontId="5" fillId="0" borderId="0" xfId="0" applyFont="1"/>
    <xf numFmtId="0" fontId="24" fillId="6" borderId="2"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4" fillId="6" borderId="5" xfId="0" applyFont="1" applyFill="1" applyBorder="1" applyAlignment="1">
      <alignment horizontal="center" vertical="center"/>
    </xf>
    <xf numFmtId="0" fontId="24" fillId="6" borderId="0" xfId="0" applyFont="1" applyFill="1" applyBorder="1" applyAlignment="1">
      <alignment horizontal="center" vertical="center"/>
    </xf>
    <xf numFmtId="0" fontId="11" fillId="0" borderId="0" xfId="0" applyFont="1" applyFill="1" applyBorder="1" applyAlignment="1">
      <alignment horizontal="center" vertical="center"/>
    </xf>
    <xf numFmtId="4" fontId="9" fillId="3" borderId="0" xfId="0" applyNumberFormat="1" applyFont="1" applyFill="1" applyBorder="1"/>
    <xf numFmtId="0" fontId="24" fillId="6" borderId="8" xfId="0" applyFont="1" applyFill="1" applyBorder="1" applyAlignment="1">
      <alignment horizontal="center" vertical="center"/>
    </xf>
    <xf numFmtId="0" fontId="24" fillId="6" borderId="16" xfId="0" applyFont="1" applyFill="1" applyBorder="1" applyAlignment="1">
      <alignment horizontal="center" vertical="center"/>
    </xf>
    <xf numFmtId="0" fontId="25" fillId="0" borderId="11" xfId="0" applyFont="1" applyBorder="1"/>
    <xf numFmtId="0" fontId="25" fillId="0" borderId="13" xfId="0" applyFont="1" applyBorder="1"/>
    <xf numFmtId="0" fontId="26" fillId="7" borderId="1" xfId="0" applyFont="1" applyFill="1" applyBorder="1"/>
    <xf numFmtId="4" fontId="3" fillId="6" borderId="13" xfId="0" applyNumberFormat="1" applyFont="1" applyFill="1" applyBorder="1" applyAlignment="1">
      <alignment horizontal="center" vertical="center"/>
    </xf>
    <xf numFmtId="166" fontId="11" fillId="0" borderId="0" xfId="2" applyFont="1" applyFill="1" applyBorder="1" applyAlignment="1">
      <alignment horizontal="center" vertical="center"/>
    </xf>
    <xf numFmtId="4" fontId="2" fillId="0" borderId="0" xfId="0" applyNumberFormat="1" applyFont="1" applyFill="1"/>
    <xf numFmtId="4" fontId="9" fillId="0" borderId="0" xfId="0" applyNumberFormat="1" applyFont="1" applyFill="1" applyBorder="1"/>
    <xf numFmtId="0" fontId="26" fillId="7" borderId="0" xfId="0" applyFont="1" applyFill="1"/>
    <xf numFmtId="0" fontId="26" fillId="0" borderId="13" xfId="0" applyFont="1" applyBorder="1"/>
    <xf numFmtId="0" fontId="26" fillId="0" borderId="1" xfId="0" applyFont="1" applyBorder="1" applyAlignment="1">
      <alignment horizontal="center" vertical="center"/>
    </xf>
    <xf numFmtId="0" fontId="5" fillId="0" borderId="0" xfId="0" applyFont="1" applyFill="1" applyAlignment="1">
      <alignment vertical="center"/>
    </xf>
    <xf numFmtId="0" fontId="2" fillId="0" borderId="0" xfId="0" applyFont="1" applyFill="1"/>
    <xf numFmtId="0" fontId="27" fillId="0" borderId="13" xfId="0" applyFont="1" applyBorder="1" applyAlignment="1">
      <alignment horizontal="center" vertical="center"/>
    </xf>
    <xf numFmtId="0" fontId="26" fillId="0" borderId="0" xfId="0" applyFont="1" applyAlignment="1">
      <alignment vertical="center"/>
    </xf>
    <xf numFmtId="4" fontId="9" fillId="0" borderId="0" xfId="0" applyNumberFormat="1" applyFont="1" applyFill="1"/>
    <xf numFmtId="0" fontId="26" fillId="0" borderId="0" xfId="0" applyFont="1"/>
    <xf numFmtId="4" fontId="27" fillId="0" borderId="1" xfId="0" applyNumberFormat="1" applyFont="1" applyBorder="1" applyAlignment="1">
      <alignment horizontal="right" vertical="center"/>
    </xf>
    <xf numFmtId="167" fontId="5" fillId="0" borderId="0" xfId="2" applyNumberFormat="1" applyFont="1" applyFill="1" applyBorder="1" applyAlignment="1">
      <alignment horizontal="center" vertical="center"/>
    </xf>
    <xf numFmtId="4" fontId="27" fillId="0" borderId="13" xfId="0" applyNumberFormat="1" applyFont="1" applyBorder="1" applyAlignment="1">
      <alignment horizontal="center" vertical="center"/>
    </xf>
    <xf numFmtId="0" fontId="26" fillId="0" borderId="0" xfId="0" applyFont="1" applyAlignment="1">
      <alignment horizontal="center" vertical="center"/>
    </xf>
    <xf numFmtId="0" fontId="5" fillId="0" borderId="0" xfId="0" applyFont="1" applyFill="1" applyAlignment="1">
      <alignment horizontal="center" vertical="center"/>
    </xf>
    <xf numFmtId="3" fontId="24" fillId="6" borderId="1" xfId="0" applyNumberFormat="1" applyFont="1" applyFill="1" applyBorder="1" applyAlignment="1">
      <alignment horizontal="center" vertical="center"/>
    </xf>
    <xf numFmtId="166" fontId="28" fillId="0" borderId="0" xfId="2" applyFont="1" applyFill="1" applyBorder="1" applyAlignment="1" applyProtection="1">
      <alignment vertical="top" wrapText="1"/>
      <protection locked="0"/>
    </xf>
    <xf numFmtId="0" fontId="29" fillId="0" borderId="0" xfId="0" applyFont="1"/>
    <xf numFmtId="4" fontId="5" fillId="0" borderId="0" xfId="0" applyNumberFormat="1" applyFont="1"/>
    <xf numFmtId="166" fontId="5" fillId="0" borderId="0" xfId="0" applyNumberFormat="1" applyFont="1"/>
    <xf numFmtId="4" fontId="30" fillId="0" borderId="13" xfId="0" applyNumberFormat="1" applyFont="1" applyBorder="1"/>
    <xf numFmtId="167" fontId="11" fillId="0" borderId="0" xfId="0" applyNumberFormat="1" applyFont="1" applyFill="1" applyBorder="1" applyAlignment="1">
      <alignment horizontal="right" vertical="center"/>
    </xf>
    <xf numFmtId="0" fontId="26" fillId="0" borderId="1" xfId="0" applyFont="1" applyBorder="1"/>
    <xf numFmtId="3" fontId="24" fillId="0" borderId="13" xfId="0" applyNumberFormat="1" applyFont="1" applyBorder="1" applyAlignment="1">
      <alignment horizontal="center" vertical="center"/>
    </xf>
    <xf numFmtId="167" fontId="11" fillId="0" borderId="0" xfId="2" applyNumberFormat="1" applyFont="1" applyBorder="1" applyAlignment="1">
      <alignment horizontal="center" vertical="center"/>
    </xf>
    <xf numFmtId="0" fontId="27" fillId="0" borderId="11" xfId="0" applyFont="1" applyBorder="1" applyAlignment="1">
      <alignment horizontal="left" vertical="center"/>
    </xf>
    <xf numFmtId="166" fontId="27" fillId="0" borderId="1" xfId="3" applyFont="1" applyBorder="1" applyAlignment="1">
      <alignment horizontal="center" vertical="center"/>
    </xf>
    <xf numFmtId="0" fontId="26" fillId="7" borderId="0" xfId="0" applyFont="1" applyFill="1" applyAlignment="1">
      <alignment vertical="center" wrapText="1"/>
    </xf>
    <xf numFmtId="0" fontId="5" fillId="3" borderId="0" xfId="0" applyFont="1" applyFill="1" applyAlignment="1">
      <alignment vertical="center" wrapText="1"/>
    </xf>
    <xf numFmtId="0" fontId="12" fillId="0" borderId="11" xfId="0" applyFont="1" applyBorder="1" applyAlignment="1">
      <alignment horizontal="left" vertical="center"/>
    </xf>
    <xf numFmtId="166" fontId="2" fillId="0" borderId="0" xfId="5" applyFont="1" applyFill="1"/>
    <xf numFmtId="4" fontId="9" fillId="3" borderId="0" xfId="0" applyNumberFormat="1" applyFont="1" applyFill="1" applyAlignment="1">
      <alignment horizontal="center"/>
    </xf>
    <xf numFmtId="0" fontId="9" fillId="3" borderId="0" xfId="0" applyFont="1" applyFill="1" applyAlignment="1">
      <alignment horizontal="center"/>
    </xf>
    <xf numFmtId="0" fontId="27" fillId="0" borderId="12" xfId="0" applyFont="1" applyBorder="1" applyAlignment="1">
      <alignment horizontal="left" vertical="center"/>
    </xf>
    <xf numFmtId="0" fontId="0" fillId="0" borderId="0" xfId="0" applyFill="1"/>
    <xf numFmtId="3" fontId="24" fillId="0" borderId="1" xfId="0" applyNumberFormat="1" applyFont="1" applyBorder="1" applyAlignment="1">
      <alignment horizontal="center" vertical="center"/>
    </xf>
    <xf numFmtId="166" fontId="27" fillId="0" borderId="13" xfId="3" applyFont="1" applyBorder="1" applyAlignment="1">
      <alignment horizontal="center" vertical="center"/>
    </xf>
    <xf numFmtId="166" fontId="31" fillId="0" borderId="0" xfId="3" applyFont="1"/>
    <xf numFmtId="0" fontId="25" fillId="0" borderId="0" xfId="0" applyFont="1"/>
    <xf numFmtId="4" fontId="33" fillId="0" borderId="0" xfId="10" applyNumberFormat="1" applyFont="1" applyFill="1" applyBorder="1" applyAlignment="1" applyProtection="1">
      <alignment vertical="top" wrapText="1"/>
      <protection locked="0"/>
    </xf>
    <xf numFmtId="0" fontId="25" fillId="0" borderId="15" xfId="0" applyFont="1" applyBorder="1"/>
    <xf numFmtId="167" fontId="34" fillId="3" borderId="0" xfId="0" applyNumberFormat="1" applyFont="1" applyFill="1"/>
    <xf numFmtId="0" fontId="9" fillId="0" borderId="0" xfId="0" applyFont="1" applyFill="1" applyBorder="1"/>
    <xf numFmtId="0" fontId="24" fillId="6" borderId="1" xfId="0" applyFont="1" applyFill="1" applyBorder="1" applyAlignment="1">
      <alignment vertical="center"/>
    </xf>
    <xf numFmtId="4" fontId="24" fillId="6" borderId="1" xfId="0" applyNumberFormat="1" applyFont="1" applyFill="1" applyBorder="1" applyAlignment="1">
      <alignment horizontal="center" vertical="center"/>
    </xf>
    <xf numFmtId="166" fontId="20" fillId="5" borderId="0" xfId="0" applyNumberFormat="1" applyFont="1" applyFill="1"/>
    <xf numFmtId="166" fontId="5" fillId="3" borderId="0" xfId="2" applyFont="1" applyFill="1"/>
    <xf numFmtId="0" fontId="34" fillId="3" borderId="0" xfId="0" applyFont="1" applyFill="1"/>
    <xf numFmtId="4" fontId="35" fillId="0" borderId="0" xfId="0" applyNumberFormat="1" applyFont="1" applyAlignment="1">
      <alignment vertical="center"/>
    </xf>
    <xf numFmtId="171" fontId="9" fillId="3" borderId="0" xfId="0" applyNumberFormat="1" applyFont="1" applyFill="1" applyBorder="1"/>
    <xf numFmtId="0" fontId="10" fillId="0" borderId="0" xfId="0" applyFont="1" applyBorder="1" applyAlignment="1">
      <alignment horizontal="center"/>
    </xf>
    <xf numFmtId="0" fontId="10" fillId="0" borderId="0" xfId="0" applyFont="1" applyBorder="1" applyAlignment="1">
      <alignment horizontal="center"/>
    </xf>
    <xf numFmtId="0" fontId="4" fillId="0" borderId="0" xfId="0" applyFont="1" applyBorder="1" applyAlignment="1">
      <alignment horizontal="center"/>
    </xf>
    <xf numFmtId="4" fontId="0" fillId="0" borderId="0" xfId="0" applyNumberFormat="1" applyFill="1"/>
    <xf numFmtId="0" fontId="14" fillId="3" borderId="0" xfId="0" applyFont="1" applyFill="1"/>
    <xf numFmtId="0" fontId="17"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9" fillId="0" borderId="0" xfId="0" applyFont="1"/>
  </cellXfs>
  <cellStyles count="11">
    <cellStyle name="Millares 2 16 3" xfId="5"/>
    <cellStyle name="Millares 2 16 4" xfId="3"/>
    <cellStyle name="Millares 2 16 4 2" xfId="9"/>
    <cellStyle name="Millares 2 2 19" xfId="2"/>
    <cellStyle name="Millares 2 41 2" xfId="10"/>
    <cellStyle name="Normal" xfId="0" builtinId="0"/>
    <cellStyle name="Normal 2 2" xfId="6"/>
    <cellStyle name="Normal 56" xfId="4"/>
    <cellStyle name="Porcentaje" xfId="1" builtinId="5"/>
    <cellStyle name="Porcentaje 2 2" xfId="7"/>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tados%20Fros%20y%20Pptales%202020%204to%20TRIM%202020%20Sr&#237;a%20Finanzas%20Entre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PT_ESF_ECSF"/>
      <sheetName val="EAA"/>
      <sheetName val="EADOP"/>
      <sheetName val="PC"/>
      <sheetName val="NOTAS"/>
      <sheetName val="IPF (2)"/>
      <sheetName val="NOTAS1"/>
      <sheetName val="R"/>
      <sheetName val="CFF R"/>
      <sheetName val="CA"/>
      <sheetName val="COG "/>
      <sheetName val="CE"/>
      <sheetName val="CFG"/>
      <sheetName val="EN "/>
      <sheetName val="ID "/>
      <sheetName val="FF"/>
      <sheetName val="IPF "/>
      <sheetName val="GCP "/>
      <sheetName val="PPI "/>
      <sheetName val="IR "/>
      <sheetName val="ANX EB"/>
      <sheetName val="ANX RCBPE"/>
      <sheetName val="ANX MPAS "/>
      <sheetName val="ANX DGF"/>
      <sheetName val="ANX RMB"/>
      <sheetName val="ANX RBI"/>
      <sheetName val="ANX OTL"/>
      <sheetName val="Muebles_Contable"/>
      <sheetName val="Inmuebles_Contable"/>
    </sheetNames>
    <sheetDataSet>
      <sheetData sheetId="0"/>
      <sheetData sheetId="1">
        <row r="23">
          <cell r="D23">
            <v>1028475941.34</v>
          </cell>
        </row>
        <row r="51">
          <cell r="D51">
            <v>81661235.469999999</v>
          </cell>
        </row>
        <row r="60">
          <cell r="D60">
            <v>1001187207.04</v>
          </cell>
        </row>
      </sheetData>
      <sheetData sheetId="2"/>
      <sheetData sheetId="3"/>
      <sheetData sheetId="4"/>
      <sheetData sheetId="5"/>
      <sheetData sheetId="6"/>
      <sheetData sheetId="7"/>
      <sheetData sheetId="8"/>
      <sheetData sheetId="9"/>
      <sheetData sheetId="10"/>
      <sheetData sheetId="11"/>
      <sheetData sheetId="12">
        <row r="16">
          <cell r="I16">
            <v>1040101135.12</v>
          </cell>
        </row>
      </sheetData>
      <sheetData sheetId="13"/>
      <sheetData sheetId="14">
        <row r="23">
          <cell r="G23">
            <v>956298688.26999998</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644"/>
  <sheetViews>
    <sheetView showGridLines="0" tabSelected="1" view="pageBreakPreview" topLeftCell="A618" zoomScale="86" zoomScaleNormal="96" zoomScaleSheetLayoutView="86" workbookViewId="0">
      <selection activeCell="C629" sqref="C629"/>
    </sheetView>
  </sheetViews>
  <sheetFormatPr baseColWidth="10" defaultRowHeight="12.75"/>
  <cols>
    <col min="1" max="1" width="11.42578125" style="4"/>
    <col min="2" max="2" width="67.140625" style="4" customWidth="1"/>
    <col min="3" max="6" width="26.7109375" style="4" customWidth="1"/>
    <col min="7" max="7" width="30.5703125" style="13" customWidth="1"/>
    <col min="8" max="8" width="18.42578125" style="13" bestFit="1" customWidth="1"/>
    <col min="9" max="9" width="19.85546875" style="13" customWidth="1"/>
    <col min="10" max="10" width="14" style="4" customWidth="1"/>
    <col min="11" max="11" width="21.42578125" style="4" customWidth="1"/>
    <col min="12" max="12" width="13.5703125" style="4" customWidth="1"/>
    <col min="13" max="13" width="21.140625" style="4" customWidth="1"/>
    <col min="14" max="14" width="12.140625" style="4" bestFit="1" customWidth="1"/>
    <col min="15" max="17" width="11.42578125" style="4"/>
    <col min="18" max="18" width="14.28515625" style="4" customWidth="1"/>
    <col min="19" max="19" width="12.7109375" style="4" bestFit="1" customWidth="1"/>
    <col min="20" max="16384" width="11.42578125" style="4"/>
  </cols>
  <sheetData>
    <row r="1" spans="1:12" ht="15" customHeight="1">
      <c r="A1" s="1"/>
      <c r="B1" s="2" t="s">
        <v>0</v>
      </c>
      <c r="C1" s="2"/>
      <c r="D1" s="2"/>
      <c r="E1" s="2"/>
      <c r="F1" s="2"/>
      <c r="G1" s="2"/>
      <c r="H1" s="2"/>
      <c r="I1" s="3"/>
      <c r="J1" s="1"/>
      <c r="K1" s="1"/>
      <c r="L1" s="1"/>
    </row>
    <row r="2" spans="1:12" ht="15" customHeight="1">
      <c r="A2" s="1"/>
      <c r="B2" s="2" t="s">
        <v>1</v>
      </c>
      <c r="C2" s="2"/>
      <c r="D2" s="2"/>
      <c r="E2" s="2"/>
      <c r="F2" s="2"/>
      <c r="G2" s="2"/>
      <c r="H2" s="2"/>
      <c r="I2" s="3"/>
      <c r="J2" s="1"/>
      <c r="K2" s="1"/>
      <c r="L2" s="1"/>
    </row>
    <row r="3" spans="1:12" ht="15.75" customHeight="1">
      <c r="A3" s="1"/>
      <c r="B3" s="2" t="s">
        <v>2</v>
      </c>
      <c r="C3" s="2"/>
      <c r="D3" s="2"/>
      <c r="E3" s="2"/>
      <c r="F3" s="2"/>
      <c r="G3" s="2"/>
      <c r="H3" s="2"/>
      <c r="I3" s="3"/>
      <c r="J3" s="1"/>
      <c r="K3" s="1"/>
      <c r="L3" s="1"/>
    </row>
    <row r="5" spans="1:12" ht="22.5" customHeight="1">
      <c r="A5" s="5"/>
      <c r="B5" s="6" t="s">
        <v>3</v>
      </c>
      <c r="C5" s="6"/>
      <c r="D5" s="6"/>
      <c r="E5" s="6"/>
      <c r="F5" s="6"/>
      <c r="G5" s="6"/>
      <c r="H5" s="6"/>
      <c r="I5" s="7"/>
      <c r="J5" s="5"/>
      <c r="K5" s="5"/>
      <c r="L5" s="5"/>
    </row>
    <row r="6" spans="1:12" ht="12" customHeight="1">
      <c r="B6" s="8"/>
      <c r="C6" s="9"/>
      <c r="D6" s="10"/>
      <c r="E6" s="11"/>
      <c r="F6" s="11"/>
      <c r="G6" s="12"/>
    </row>
    <row r="7" spans="1:12" ht="12" customHeight="1">
      <c r="B7" s="14" t="s">
        <v>4</v>
      </c>
      <c r="C7" s="15"/>
      <c r="D7" s="16"/>
      <c r="E7" s="16"/>
      <c r="F7" s="16"/>
      <c r="G7" s="17"/>
    </row>
    <row r="8" spans="1:12" ht="12" customHeight="1">
      <c r="B8" s="18"/>
      <c r="C8" s="19"/>
      <c r="D8" s="16"/>
      <c r="E8" s="16"/>
      <c r="F8" s="16"/>
      <c r="G8" s="17"/>
    </row>
    <row r="9" spans="1:12" ht="12" customHeight="1">
      <c r="B9" s="20" t="s">
        <v>5</v>
      </c>
      <c r="C9" s="19"/>
      <c r="D9" s="16"/>
      <c r="E9" s="16"/>
      <c r="F9" s="16"/>
      <c r="G9" s="17"/>
    </row>
    <row r="10" spans="1:12" ht="12" customHeight="1">
      <c r="C10" s="19"/>
    </row>
    <row r="11" spans="1:12" ht="12" customHeight="1">
      <c r="B11" s="21" t="s">
        <v>6</v>
      </c>
      <c r="C11" s="11"/>
      <c r="D11" s="11"/>
      <c r="E11" s="11"/>
      <c r="F11" s="11"/>
    </row>
    <row r="12" spans="1:12" ht="12" customHeight="1">
      <c r="B12" s="22"/>
      <c r="C12" s="11"/>
      <c r="D12" s="11"/>
      <c r="E12" s="11"/>
      <c r="F12" s="11"/>
    </row>
    <row r="13" spans="1:12" ht="12" customHeight="1">
      <c r="B13" s="23" t="s">
        <v>7</v>
      </c>
      <c r="C13" s="24" t="s">
        <v>8</v>
      </c>
      <c r="D13" s="24" t="s">
        <v>9</v>
      </c>
      <c r="E13" s="24" t="s">
        <v>10</v>
      </c>
      <c r="F13" s="25"/>
    </row>
    <row r="14" spans="1:12" ht="12" customHeight="1">
      <c r="B14" s="26" t="s">
        <v>11</v>
      </c>
      <c r="C14" s="27"/>
      <c r="D14" s="28"/>
      <c r="E14" s="27">
        <v>0</v>
      </c>
      <c r="F14" s="29"/>
    </row>
    <row r="15" spans="1:12" ht="12" customHeight="1">
      <c r="B15" s="30"/>
      <c r="C15" s="31"/>
      <c r="D15" s="32">
        <v>0</v>
      </c>
      <c r="E15" s="31">
        <v>0</v>
      </c>
      <c r="F15" s="29"/>
    </row>
    <row r="16" spans="1:12" ht="12" customHeight="1">
      <c r="B16" s="30" t="s">
        <v>12</v>
      </c>
      <c r="C16" s="31"/>
      <c r="D16" s="32"/>
      <c r="E16" s="31">
        <v>0</v>
      </c>
      <c r="F16" s="29"/>
    </row>
    <row r="17" spans="1:7" ht="12" customHeight="1">
      <c r="B17" s="30"/>
      <c r="C17" s="33"/>
      <c r="E17" s="31"/>
      <c r="F17" s="29"/>
    </row>
    <row r="18" spans="1:7" ht="12" customHeight="1">
      <c r="B18" s="34" t="s">
        <v>13</v>
      </c>
      <c r="C18" s="33">
        <v>398248.12</v>
      </c>
      <c r="E18" s="31"/>
      <c r="F18" s="29"/>
    </row>
    <row r="19" spans="1:7" ht="12" customHeight="1">
      <c r="B19" s="30"/>
      <c r="C19" s="35"/>
      <c r="D19" s="32">
        <v>0</v>
      </c>
      <c r="E19" s="31">
        <v>0</v>
      </c>
      <c r="F19" s="29"/>
    </row>
    <row r="20" spans="1:7" ht="12" customHeight="1">
      <c r="B20" s="30" t="s">
        <v>14</v>
      </c>
      <c r="C20" s="35"/>
      <c r="D20" s="32"/>
      <c r="E20" s="31"/>
      <c r="F20" s="29"/>
    </row>
    <row r="21" spans="1:7" ht="12" customHeight="1">
      <c r="B21" s="34" t="s">
        <v>15</v>
      </c>
      <c r="C21" s="33">
        <v>434453.71</v>
      </c>
      <c r="D21" s="32" t="s">
        <v>16</v>
      </c>
      <c r="E21" s="31"/>
      <c r="F21" s="29"/>
    </row>
    <row r="22" spans="1:7" ht="12" customHeight="1">
      <c r="B22" s="36"/>
      <c r="C22" s="37"/>
      <c r="D22" s="38">
        <v>0</v>
      </c>
      <c r="E22" s="39">
        <v>0</v>
      </c>
      <c r="F22" s="29"/>
    </row>
    <row r="23" spans="1:7" ht="12" customHeight="1">
      <c r="B23" s="22"/>
      <c r="C23" s="40">
        <f>SUM(C14:C22)</f>
        <v>832701.83000000007</v>
      </c>
      <c r="D23" s="24"/>
      <c r="E23" s="24">
        <f>SUM(E14:E22)</f>
        <v>0</v>
      </c>
      <c r="F23" s="25"/>
    </row>
    <row r="24" spans="1:7" ht="12" customHeight="1">
      <c r="B24" s="22"/>
      <c r="C24" s="11"/>
      <c r="D24" s="11"/>
      <c r="E24" s="11"/>
      <c r="F24" s="11"/>
    </row>
    <row r="25" spans="1:7" ht="12" customHeight="1">
      <c r="B25" s="22"/>
      <c r="C25" s="11"/>
      <c r="D25" s="11"/>
      <c r="E25" s="11"/>
      <c r="F25" s="11"/>
    </row>
    <row r="26" spans="1:7" ht="12" customHeight="1">
      <c r="A26" s="41"/>
      <c r="B26" s="42"/>
      <c r="C26" s="43"/>
      <c r="D26" s="43"/>
      <c r="E26" s="43"/>
      <c r="F26" s="43"/>
      <c r="G26" s="44"/>
    </row>
    <row r="27" spans="1:7" ht="12" customHeight="1">
      <c r="A27" s="41"/>
      <c r="B27" s="45" t="s">
        <v>17</v>
      </c>
      <c r="C27" s="46"/>
      <c r="D27" s="43"/>
      <c r="E27" s="43"/>
      <c r="F27" s="43"/>
      <c r="G27" s="44"/>
    </row>
    <row r="28" spans="1:7">
      <c r="A28" s="41"/>
      <c r="B28" s="41"/>
      <c r="C28" s="41"/>
      <c r="D28" s="41"/>
      <c r="E28" s="41"/>
      <c r="F28" s="41"/>
      <c r="G28" s="44"/>
    </row>
    <row r="29" spans="1:7" ht="12" customHeight="1">
      <c r="A29" s="41"/>
      <c r="B29" s="47" t="s">
        <v>18</v>
      </c>
      <c r="C29" s="48" t="s">
        <v>8</v>
      </c>
      <c r="D29" s="48" t="s">
        <v>19</v>
      </c>
      <c r="E29" s="48" t="s">
        <v>20</v>
      </c>
      <c r="F29" s="25"/>
      <c r="G29" s="44"/>
    </row>
    <row r="30" spans="1:7" ht="12" customHeight="1">
      <c r="A30" s="41"/>
      <c r="B30" s="49" t="s">
        <v>21</v>
      </c>
      <c r="C30" s="50"/>
      <c r="D30" s="50"/>
      <c r="E30" s="51"/>
      <c r="F30" s="52"/>
      <c r="G30" s="44"/>
    </row>
    <row r="31" spans="1:7" ht="12" customHeight="1">
      <c r="A31" s="41"/>
      <c r="B31" s="53" t="s">
        <v>22</v>
      </c>
      <c r="C31" s="33">
        <v>0</v>
      </c>
      <c r="D31" s="33">
        <v>0</v>
      </c>
      <c r="E31" s="33">
        <v>0</v>
      </c>
      <c r="F31" s="54"/>
      <c r="G31" s="44"/>
    </row>
    <row r="32" spans="1:7" ht="12" customHeight="1">
      <c r="A32" s="41"/>
      <c r="B32" s="53" t="s">
        <v>23</v>
      </c>
      <c r="C32" s="33">
        <v>0</v>
      </c>
      <c r="D32" s="33"/>
      <c r="E32" s="33"/>
      <c r="F32" s="54"/>
      <c r="G32" s="44"/>
    </row>
    <row r="33" spans="1:11" ht="12" customHeight="1">
      <c r="A33" s="41"/>
      <c r="B33" s="49" t="s">
        <v>24</v>
      </c>
      <c r="C33" s="50"/>
      <c r="D33" s="50"/>
      <c r="E33" s="50"/>
      <c r="F33" s="54"/>
      <c r="G33" s="44"/>
    </row>
    <row r="34" spans="1:11" ht="12" customHeight="1">
      <c r="A34" s="41"/>
      <c r="B34" s="49"/>
      <c r="C34" s="50"/>
      <c r="D34" s="50"/>
      <c r="E34" s="50"/>
      <c r="F34" s="54"/>
      <c r="G34" s="44"/>
    </row>
    <row r="35" spans="1:11" ht="12" customHeight="1">
      <c r="A35" s="41"/>
      <c r="B35" s="55"/>
      <c r="C35" s="56"/>
      <c r="D35" s="56"/>
      <c r="E35" s="56"/>
      <c r="F35" s="54"/>
      <c r="G35" s="44"/>
    </row>
    <row r="36" spans="1:11" ht="12" customHeight="1">
      <c r="A36" s="41"/>
      <c r="B36" s="41"/>
      <c r="C36" s="57">
        <f>SUM(C30:C35)</f>
        <v>0</v>
      </c>
      <c r="D36" s="57">
        <f>SUM(D30:D35)</f>
        <v>0</v>
      </c>
      <c r="E36" s="58">
        <f>SUM(E30:E35)</f>
        <v>0</v>
      </c>
      <c r="F36" s="25"/>
      <c r="G36" s="44"/>
    </row>
    <row r="37" spans="1:11" ht="12" customHeight="1">
      <c r="A37" s="41"/>
      <c r="B37" s="41"/>
      <c r="C37" s="25"/>
      <c r="D37" s="25"/>
      <c r="E37" s="25"/>
      <c r="F37" s="25"/>
      <c r="G37" s="44"/>
      <c r="I37" s="12"/>
      <c r="J37" s="11"/>
      <c r="K37" s="11"/>
    </row>
    <row r="38" spans="1:11" ht="12" customHeight="1">
      <c r="I38" s="12"/>
      <c r="J38" s="11"/>
      <c r="K38" s="11"/>
    </row>
    <row r="39" spans="1:11" ht="12" customHeight="1">
      <c r="B39" s="23" t="s">
        <v>25</v>
      </c>
      <c r="C39" s="24" t="s">
        <v>8</v>
      </c>
      <c r="D39" s="24" t="s">
        <v>26</v>
      </c>
      <c r="E39" s="24" t="s">
        <v>27</v>
      </c>
      <c r="F39" s="24" t="s">
        <v>28</v>
      </c>
      <c r="G39" s="59" t="s">
        <v>29</v>
      </c>
      <c r="I39" s="12"/>
      <c r="J39" s="11"/>
      <c r="K39" s="11"/>
    </row>
    <row r="40" spans="1:11" ht="12" customHeight="1">
      <c r="B40" s="60" t="s">
        <v>30</v>
      </c>
      <c r="C40" s="61">
        <f>SUM(C41:C44)</f>
        <v>430018.61</v>
      </c>
      <c r="D40" s="61">
        <f>SUM(D41:D44)</f>
        <v>430018.61</v>
      </c>
      <c r="E40" s="62"/>
      <c r="F40" s="62"/>
      <c r="G40" s="63"/>
      <c r="I40" s="64"/>
      <c r="J40" s="65"/>
      <c r="K40" s="66"/>
    </row>
    <row r="41" spans="1:11" ht="12" customHeight="1">
      <c r="B41" s="67" t="s">
        <v>31</v>
      </c>
      <c r="C41" s="51">
        <v>132841.84</v>
      </c>
      <c r="D41" s="68">
        <v>132841.84</v>
      </c>
      <c r="E41" s="68"/>
      <c r="F41" s="68"/>
      <c r="G41" s="69"/>
      <c r="I41" s="64"/>
      <c r="J41" s="70"/>
      <c r="K41" s="66"/>
    </row>
    <row r="42" spans="1:11" ht="12" customHeight="1">
      <c r="B42" s="67" t="s">
        <v>32</v>
      </c>
      <c r="C42" s="51">
        <v>17821.599999999999</v>
      </c>
      <c r="D42" s="68">
        <v>17821.599999999999</v>
      </c>
      <c r="E42" s="68"/>
      <c r="F42" s="68"/>
      <c r="G42" s="69"/>
      <c r="I42" s="64"/>
      <c r="J42" s="70"/>
      <c r="K42" s="66"/>
    </row>
    <row r="43" spans="1:11" ht="12" customHeight="1">
      <c r="B43" s="67" t="s">
        <v>33</v>
      </c>
      <c r="C43" s="51">
        <v>279355.17</v>
      </c>
      <c r="D43" s="68">
        <v>279355.17</v>
      </c>
      <c r="E43" s="68"/>
      <c r="F43" s="68"/>
      <c r="G43" s="69"/>
      <c r="I43" s="64"/>
      <c r="J43" s="70"/>
      <c r="K43" s="66"/>
    </row>
    <row r="44" spans="1:11" ht="12" customHeight="1">
      <c r="B44" s="67"/>
      <c r="C44" s="51"/>
      <c r="D44" s="68"/>
      <c r="E44" s="68"/>
      <c r="F44" s="68"/>
      <c r="G44" s="69"/>
      <c r="I44" s="12"/>
      <c r="J44" s="11"/>
      <c r="K44" s="11"/>
    </row>
    <row r="45" spans="1:11" ht="12" customHeight="1">
      <c r="B45" s="60" t="s">
        <v>34</v>
      </c>
      <c r="C45" s="71">
        <f>SUM(C46)</f>
        <v>0</v>
      </c>
      <c r="D45" s="71">
        <f>SUM(D46)</f>
        <v>0</v>
      </c>
      <c r="E45" s="68"/>
      <c r="F45" s="68"/>
      <c r="G45" s="69"/>
      <c r="I45" s="12"/>
      <c r="J45" s="11"/>
      <c r="K45" s="11"/>
    </row>
    <row r="46" spans="1:11" ht="12" customHeight="1">
      <c r="B46" s="67" t="s">
        <v>35</v>
      </c>
      <c r="C46" s="68">
        <v>0</v>
      </c>
      <c r="D46" s="68">
        <v>0</v>
      </c>
      <c r="E46" s="68"/>
      <c r="F46" s="68"/>
      <c r="G46" s="69"/>
    </row>
    <row r="47" spans="1:11" ht="12" customHeight="1">
      <c r="B47" s="67"/>
      <c r="C47" s="68"/>
      <c r="D47" s="68"/>
      <c r="E47" s="68"/>
      <c r="F47" s="68"/>
      <c r="G47" s="69"/>
    </row>
    <row r="48" spans="1:11" ht="12" customHeight="1">
      <c r="B48" s="60" t="s">
        <v>36</v>
      </c>
      <c r="C48" s="72">
        <f>SUM(C49)</f>
        <v>66976.33</v>
      </c>
      <c r="D48" s="72">
        <f>SUM(D49)</f>
        <v>66976.33</v>
      </c>
      <c r="E48" s="68"/>
      <c r="F48" s="68"/>
      <c r="G48" s="69"/>
    </row>
    <row r="49" spans="2:8" ht="12" customHeight="1">
      <c r="B49" s="67" t="s">
        <v>37</v>
      </c>
      <c r="C49" s="68">
        <v>66976.33</v>
      </c>
      <c r="D49" s="68">
        <v>66976.33</v>
      </c>
      <c r="E49" s="68"/>
      <c r="F49" s="68"/>
      <c r="G49" s="69"/>
    </row>
    <row r="50" spans="2:8" ht="12" customHeight="1">
      <c r="B50" s="60"/>
      <c r="C50" s="72"/>
      <c r="D50" s="72"/>
      <c r="E50" s="68"/>
      <c r="F50" s="68"/>
      <c r="G50" s="69"/>
    </row>
    <row r="51" spans="2:8" ht="12" customHeight="1">
      <c r="B51" s="67"/>
      <c r="C51" s="68"/>
      <c r="D51" s="68"/>
      <c r="E51" s="68"/>
      <c r="F51" s="68"/>
      <c r="G51" s="69"/>
    </row>
    <row r="52" spans="2:8" ht="12" customHeight="1">
      <c r="B52" s="60" t="s">
        <v>38</v>
      </c>
      <c r="C52" s="72">
        <f>+C53</f>
        <v>2527971.12</v>
      </c>
      <c r="D52" s="72">
        <f>+D53</f>
        <v>2527971.12</v>
      </c>
      <c r="E52" s="68"/>
      <c r="F52" s="72">
        <f>+F53</f>
        <v>2527971.12</v>
      </c>
      <c r="G52" s="69"/>
    </row>
    <row r="53" spans="2:8" ht="12" customHeight="1">
      <c r="B53" s="67" t="s">
        <v>39</v>
      </c>
      <c r="C53" s="68">
        <v>2527971.12</v>
      </c>
      <c r="D53" s="68">
        <v>2527971.12</v>
      </c>
      <c r="E53" s="68"/>
      <c r="F53" s="68">
        <v>2527971.12</v>
      </c>
      <c r="G53" s="69">
        <v>1502083.22</v>
      </c>
      <c r="H53" s="73"/>
    </row>
    <row r="54" spans="2:8" ht="12" customHeight="1">
      <c r="B54" s="74"/>
      <c r="C54" s="75"/>
      <c r="D54" s="75"/>
      <c r="E54" s="75"/>
      <c r="F54" s="75"/>
      <c r="G54" s="76"/>
      <c r="H54" s="73"/>
    </row>
    <row r="55" spans="2:8" ht="12" customHeight="1">
      <c r="C55" s="40">
        <f>+C40+C45+C48+C52</f>
        <v>3024966.06</v>
      </c>
      <c r="D55" s="40">
        <f>+D40+D45+D48+D52</f>
        <v>3024966.06</v>
      </c>
      <c r="E55" s="40">
        <f>SUM(E39:E54)</f>
        <v>0</v>
      </c>
      <c r="F55" s="40">
        <f>SUM(F39:F54)</f>
        <v>5055942.24</v>
      </c>
      <c r="G55" s="77">
        <f>SUM(G39:G54)</f>
        <v>1502083.22</v>
      </c>
      <c r="H55" s="73"/>
    </row>
    <row r="56" spans="2:8" ht="12" customHeight="1">
      <c r="C56" s="78"/>
    </row>
    <row r="57" spans="2:8" ht="12" customHeight="1">
      <c r="B57" s="4" t="s">
        <v>40</v>
      </c>
    </row>
    <row r="58" spans="2:8" ht="12" customHeight="1">
      <c r="B58" s="4" t="s">
        <v>41</v>
      </c>
    </row>
    <row r="59" spans="2:8" ht="12" customHeight="1"/>
    <row r="60" spans="2:8" ht="12" customHeight="1">
      <c r="B60" s="21" t="s">
        <v>42</v>
      </c>
    </row>
    <row r="61" spans="2:8" ht="12.75" customHeight="1">
      <c r="B61" s="79"/>
    </row>
    <row r="62" spans="2:8">
      <c r="B62" s="23" t="s">
        <v>43</v>
      </c>
      <c r="C62" s="24" t="s">
        <v>8</v>
      </c>
      <c r="D62" s="24" t="s">
        <v>44</v>
      </c>
    </row>
    <row r="63" spans="2:8">
      <c r="B63" s="80" t="s">
        <v>45</v>
      </c>
      <c r="C63" s="27"/>
      <c r="D63" s="27">
        <v>0</v>
      </c>
    </row>
    <row r="64" spans="2:8">
      <c r="B64" s="81" t="s">
        <v>46</v>
      </c>
      <c r="C64" s="31"/>
      <c r="D64" s="31">
        <v>0</v>
      </c>
    </row>
    <row r="65" spans="2:8">
      <c r="B65" s="60" t="s">
        <v>47</v>
      </c>
      <c r="C65" s="31"/>
      <c r="D65" s="31"/>
    </row>
    <row r="66" spans="2:8">
      <c r="B66" s="74"/>
      <c r="C66" s="39"/>
      <c r="D66" s="39">
        <v>0</v>
      </c>
    </row>
    <row r="67" spans="2:8">
      <c r="B67" s="82"/>
      <c r="C67" s="24">
        <f>SUM(C62:C66)</f>
        <v>0</v>
      </c>
      <c r="D67" s="24"/>
    </row>
    <row r="68" spans="2:8">
      <c r="B68" s="82"/>
      <c r="C68" s="83"/>
      <c r="D68" s="83"/>
    </row>
    <row r="69" spans="2:8" ht="12" customHeight="1">
      <c r="B69" s="82"/>
      <c r="C69" s="83"/>
      <c r="D69" s="83"/>
    </row>
    <row r="70" spans="2:8" ht="14.25" customHeight="1"/>
    <row r="71" spans="2:8">
      <c r="B71" s="21" t="s">
        <v>48</v>
      </c>
    </row>
    <row r="72" spans="2:8">
      <c r="B72" s="79"/>
    </row>
    <row r="73" spans="2:8">
      <c r="B73" s="23" t="s">
        <v>49</v>
      </c>
      <c r="C73" s="24" t="s">
        <v>8</v>
      </c>
      <c r="D73" s="24" t="s">
        <v>9</v>
      </c>
      <c r="E73" s="24" t="s">
        <v>50</v>
      </c>
      <c r="F73" s="24"/>
      <c r="G73" s="84" t="s">
        <v>51</v>
      </c>
      <c r="H73" s="59" t="s">
        <v>52</v>
      </c>
    </row>
    <row r="74" spans="2:8">
      <c r="B74" s="30" t="s">
        <v>53</v>
      </c>
      <c r="C74" s="27"/>
      <c r="D74" s="27">
        <v>0</v>
      </c>
      <c r="E74" s="27">
        <v>0</v>
      </c>
      <c r="F74" s="27"/>
      <c r="G74" s="85">
        <v>0</v>
      </c>
      <c r="H74" s="86">
        <v>0</v>
      </c>
    </row>
    <row r="75" spans="2:8">
      <c r="B75" s="81" t="s">
        <v>46</v>
      </c>
      <c r="C75" s="31"/>
      <c r="D75" s="31">
        <v>0</v>
      </c>
      <c r="E75" s="31">
        <v>0</v>
      </c>
      <c r="F75" s="31"/>
      <c r="G75" s="87">
        <v>0</v>
      </c>
      <c r="H75" s="86">
        <v>0</v>
      </c>
    </row>
    <row r="76" spans="2:8">
      <c r="B76" s="30"/>
      <c r="C76" s="31"/>
      <c r="D76" s="31">
        <v>0</v>
      </c>
      <c r="E76" s="31">
        <v>0</v>
      </c>
      <c r="F76" s="31"/>
      <c r="G76" s="87">
        <v>0</v>
      </c>
      <c r="H76" s="86">
        <v>0</v>
      </c>
    </row>
    <row r="77" spans="2:8">
      <c r="B77" s="36"/>
      <c r="C77" s="39"/>
      <c r="D77" s="39">
        <v>0</v>
      </c>
      <c r="E77" s="39">
        <v>0</v>
      </c>
      <c r="F77" s="39"/>
      <c r="G77" s="88">
        <v>0</v>
      </c>
      <c r="H77" s="89">
        <v>0</v>
      </c>
    </row>
    <row r="78" spans="2:8">
      <c r="B78" s="82"/>
      <c r="C78" s="24">
        <f>SUM(C73:C77)</f>
        <v>0</v>
      </c>
      <c r="D78" s="90">
        <v>0</v>
      </c>
      <c r="E78" s="91">
        <v>0</v>
      </c>
      <c r="F78" s="91"/>
      <c r="G78" s="92">
        <v>0</v>
      </c>
      <c r="H78" s="93">
        <v>0</v>
      </c>
    </row>
    <row r="79" spans="2:8">
      <c r="B79" s="82"/>
      <c r="C79" s="94"/>
      <c r="D79" s="94"/>
      <c r="E79" s="94"/>
      <c r="F79" s="94"/>
      <c r="G79" s="95"/>
      <c r="H79" s="95"/>
    </row>
    <row r="80" spans="2:8">
      <c r="B80" s="82"/>
      <c r="C80" s="94"/>
      <c r="D80" s="94"/>
      <c r="E80" s="94"/>
      <c r="F80" s="94"/>
      <c r="G80" s="95"/>
      <c r="H80" s="95"/>
    </row>
    <row r="81" spans="2:8">
      <c r="B81" s="82"/>
      <c r="C81" s="94"/>
      <c r="D81" s="94"/>
      <c r="E81" s="94"/>
      <c r="F81" s="94"/>
      <c r="G81" s="95"/>
      <c r="H81" s="95"/>
    </row>
    <row r="82" spans="2:8">
      <c r="B82" s="23" t="s">
        <v>54</v>
      </c>
      <c r="C82" s="24" t="s">
        <v>8</v>
      </c>
      <c r="D82" s="24" t="s">
        <v>9</v>
      </c>
      <c r="E82" s="24" t="s">
        <v>55</v>
      </c>
      <c r="F82" s="94"/>
      <c r="G82" s="95"/>
      <c r="H82" s="95"/>
    </row>
    <row r="83" spans="2:8">
      <c r="B83" s="80" t="s">
        <v>56</v>
      </c>
      <c r="C83" s="32"/>
      <c r="D83" s="31">
        <v>0</v>
      </c>
      <c r="E83" s="31">
        <v>0</v>
      </c>
      <c r="F83" s="94"/>
      <c r="G83" s="95"/>
      <c r="H83" s="95"/>
    </row>
    <row r="84" spans="2:8">
      <c r="B84" s="96" t="s">
        <v>46</v>
      </c>
      <c r="C84" s="32"/>
      <c r="D84" s="31">
        <v>0</v>
      </c>
      <c r="E84" s="31">
        <v>0</v>
      </c>
      <c r="F84" s="94"/>
      <c r="G84" s="95"/>
      <c r="H84" s="95"/>
    </row>
    <row r="85" spans="2:8">
      <c r="B85" s="82"/>
      <c r="C85" s="24">
        <f>SUM(C83:C84)</f>
        <v>0</v>
      </c>
      <c r="D85" s="97"/>
      <c r="E85" s="98"/>
      <c r="F85" s="94"/>
      <c r="G85" s="95"/>
      <c r="H85" s="95"/>
    </row>
    <row r="86" spans="2:8">
      <c r="B86" s="82"/>
      <c r="C86" s="94"/>
      <c r="D86" s="94"/>
      <c r="E86" s="94"/>
      <c r="F86" s="94"/>
      <c r="G86" s="95"/>
      <c r="H86" s="95"/>
    </row>
    <row r="87" spans="2:8">
      <c r="B87" s="79"/>
      <c r="F87" s="94"/>
    </row>
    <row r="88" spans="2:8">
      <c r="B88" s="21" t="s">
        <v>57</v>
      </c>
    </row>
    <row r="90" spans="2:8">
      <c r="B90" s="79"/>
    </row>
    <row r="91" spans="2:8">
      <c r="B91" s="23" t="s">
        <v>58</v>
      </c>
      <c r="C91" s="24" t="s">
        <v>59</v>
      </c>
      <c r="D91" s="24" t="s">
        <v>60</v>
      </c>
      <c r="E91" s="24" t="s">
        <v>61</v>
      </c>
      <c r="F91" s="24"/>
      <c r="G91" s="59" t="s">
        <v>62</v>
      </c>
    </row>
    <row r="92" spans="2:8">
      <c r="B92" s="80" t="s">
        <v>63</v>
      </c>
      <c r="C92" s="99"/>
      <c r="D92" s="100"/>
      <c r="E92" s="100"/>
      <c r="F92" s="100"/>
      <c r="G92" s="101">
        <v>0</v>
      </c>
    </row>
    <row r="93" spans="2:8">
      <c r="B93" s="67" t="s">
        <v>64</v>
      </c>
      <c r="C93" s="68">
        <v>0</v>
      </c>
      <c r="D93" s="62">
        <v>79400</v>
      </c>
      <c r="E93" s="62">
        <v>79400</v>
      </c>
      <c r="F93" s="62"/>
      <c r="G93" s="63"/>
    </row>
    <row r="94" spans="2:8">
      <c r="B94" s="67" t="s">
        <v>65</v>
      </c>
      <c r="C94" s="51">
        <v>136280496.28</v>
      </c>
      <c r="D94" s="51">
        <v>162863619.88</v>
      </c>
      <c r="E94" s="68">
        <v>26583123.600000001</v>
      </c>
      <c r="F94" s="68"/>
      <c r="G94" s="63"/>
    </row>
    <row r="95" spans="2:8">
      <c r="B95" s="67" t="s">
        <v>66</v>
      </c>
      <c r="C95" s="51">
        <v>687367229.76999998</v>
      </c>
      <c r="D95" s="51">
        <v>711438013.28999996</v>
      </c>
      <c r="E95" s="68">
        <v>24070783.52</v>
      </c>
      <c r="F95" s="68"/>
      <c r="G95" s="63"/>
    </row>
    <row r="96" spans="2:8">
      <c r="B96" s="67" t="s">
        <v>67</v>
      </c>
      <c r="C96" s="51">
        <v>39059871.039999999</v>
      </c>
      <c r="D96" s="51">
        <v>39059871.039999999</v>
      </c>
      <c r="E96" s="102">
        <v>0</v>
      </c>
      <c r="F96" s="68"/>
      <c r="G96" s="63"/>
    </row>
    <row r="97" spans="1:7">
      <c r="B97" s="67" t="s">
        <v>68</v>
      </c>
      <c r="C97" s="51">
        <v>61767.87</v>
      </c>
      <c r="D97" s="51">
        <v>61767.87</v>
      </c>
      <c r="E97" s="102">
        <v>0</v>
      </c>
      <c r="F97" s="68"/>
      <c r="G97" s="63"/>
    </row>
    <row r="98" spans="1:7">
      <c r="B98" s="67" t="s">
        <v>69</v>
      </c>
      <c r="C98" s="51">
        <v>21962340.75</v>
      </c>
      <c r="D98" s="51">
        <v>10391199.619999999</v>
      </c>
      <c r="E98" s="68">
        <v>-11571141.130000001</v>
      </c>
      <c r="F98" s="68"/>
      <c r="G98" s="63"/>
    </row>
    <row r="99" spans="1:7">
      <c r="B99" s="67"/>
      <c r="C99" s="51"/>
      <c r="D99" s="51">
        <v>0</v>
      </c>
      <c r="E99" s="68">
        <f t="shared" ref="E99:E137" si="0">+D99-C99</f>
        <v>0</v>
      </c>
      <c r="F99" s="68"/>
      <c r="G99" s="63"/>
    </row>
    <row r="100" spans="1:7" ht="15">
      <c r="B100" s="103"/>
      <c r="C100" s="51"/>
      <c r="D100" s="51"/>
      <c r="E100" s="68">
        <f t="shared" si="0"/>
        <v>0</v>
      </c>
      <c r="F100" s="68"/>
      <c r="G100" s="63">
        <v>0</v>
      </c>
    </row>
    <row r="101" spans="1:7">
      <c r="A101" s="104"/>
      <c r="B101" s="60" t="s">
        <v>70</v>
      </c>
      <c r="C101" s="51"/>
      <c r="D101" s="51"/>
      <c r="E101" s="68">
        <f t="shared" si="0"/>
        <v>0</v>
      </c>
      <c r="F101" s="68"/>
      <c r="G101" s="63">
        <v>0</v>
      </c>
    </row>
    <row r="102" spans="1:7">
      <c r="B102" s="67" t="s">
        <v>71</v>
      </c>
      <c r="C102" s="51">
        <v>45658835.899999999</v>
      </c>
      <c r="D102" s="51">
        <v>47554475.450000003</v>
      </c>
      <c r="E102" s="68">
        <v>1895639.55</v>
      </c>
      <c r="F102" s="68"/>
      <c r="G102" s="63"/>
    </row>
    <row r="103" spans="1:7">
      <c r="B103" s="67" t="s">
        <v>72</v>
      </c>
      <c r="C103" s="51">
        <v>27419555.309999999</v>
      </c>
      <c r="D103" s="51">
        <v>27416450.539999999</v>
      </c>
      <c r="E103" s="102">
        <v>-3104.77</v>
      </c>
      <c r="F103" s="68"/>
      <c r="G103" s="63"/>
    </row>
    <row r="104" spans="1:7">
      <c r="B104" s="67" t="s">
        <v>73</v>
      </c>
      <c r="C104" s="51">
        <v>3784889.79</v>
      </c>
      <c r="D104" s="51">
        <v>3870341.79</v>
      </c>
      <c r="E104" s="102">
        <v>85452</v>
      </c>
      <c r="F104" s="68"/>
      <c r="G104" s="63"/>
    </row>
    <row r="105" spans="1:7">
      <c r="B105" s="67" t="s">
        <v>74</v>
      </c>
      <c r="C105" s="51">
        <v>125008988.84</v>
      </c>
      <c r="D105" s="51">
        <v>138257498.16999999</v>
      </c>
      <c r="E105" s="68">
        <v>13248509.33</v>
      </c>
      <c r="F105" s="68"/>
      <c r="G105" s="63"/>
    </row>
    <row r="106" spans="1:7">
      <c r="B106" s="67" t="s">
        <v>75</v>
      </c>
      <c r="C106" s="51">
        <v>47998555.640000001</v>
      </c>
      <c r="D106" s="51">
        <v>47998555.640000001</v>
      </c>
      <c r="E106" s="68">
        <v>0</v>
      </c>
      <c r="F106" s="68"/>
      <c r="G106" s="63"/>
    </row>
    <row r="107" spans="1:7">
      <c r="B107" s="67" t="s">
        <v>76</v>
      </c>
      <c r="C107" s="51">
        <v>10958003.970000001</v>
      </c>
      <c r="D107" s="51">
        <v>11028453.4</v>
      </c>
      <c r="E107" s="68">
        <v>70449.429999999993</v>
      </c>
      <c r="F107" s="68"/>
      <c r="G107" s="63"/>
    </row>
    <row r="108" spans="1:7">
      <c r="B108" s="67" t="s">
        <v>77</v>
      </c>
      <c r="C108" s="51">
        <v>4872052.3899999997</v>
      </c>
      <c r="D108" s="51">
        <v>4739817.3899999997</v>
      </c>
      <c r="E108" s="68">
        <v>-132235</v>
      </c>
      <c r="F108" s="68"/>
      <c r="G108" s="63"/>
    </row>
    <row r="109" spans="1:7">
      <c r="B109" s="67" t="s">
        <v>78</v>
      </c>
      <c r="C109" s="51">
        <v>17156918.690000001</v>
      </c>
      <c r="D109" s="51">
        <v>17265469.039999999</v>
      </c>
      <c r="E109" s="68">
        <v>108550.35</v>
      </c>
      <c r="F109" s="68"/>
      <c r="G109" s="63"/>
    </row>
    <row r="110" spans="1:7">
      <c r="B110" s="67" t="s">
        <v>79</v>
      </c>
      <c r="C110" s="51">
        <v>30342.86</v>
      </c>
      <c r="D110" s="51">
        <v>30342.86</v>
      </c>
      <c r="E110" s="68">
        <v>0</v>
      </c>
      <c r="F110" s="68"/>
      <c r="G110" s="63"/>
    </row>
    <row r="111" spans="1:7">
      <c r="B111" s="67" t="s">
        <v>80</v>
      </c>
      <c r="C111" s="51">
        <v>2867420.48</v>
      </c>
      <c r="D111" s="51">
        <v>2867420.48</v>
      </c>
      <c r="E111" s="68">
        <v>0</v>
      </c>
      <c r="F111" s="68"/>
      <c r="G111" s="63"/>
    </row>
    <row r="112" spans="1:7">
      <c r="B112" s="67" t="s">
        <v>81</v>
      </c>
      <c r="C112" s="51">
        <v>66633808.039999999</v>
      </c>
      <c r="D112" s="51">
        <v>79313860.409999996</v>
      </c>
      <c r="E112" s="68">
        <v>12680052.369999999</v>
      </c>
      <c r="F112" s="68"/>
      <c r="G112" s="63"/>
    </row>
    <row r="113" spans="2:7">
      <c r="B113" s="67" t="s">
        <v>82</v>
      </c>
      <c r="C113" s="51">
        <v>23182399.84</v>
      </c>
      <c r="D113" s="51">
        <v>23182399.84</v>
      </c>
      <c r="E113" s="68">
        <v>0</v>
      </c>
      <c r="F113" s="68"/>
      <c r="G113" s="63"/>
    </row>
    <row r="114" spans="2:7">
      <c r="B114" s="67" t="s">
        <v>83</v>
      </c>
      <c r="C114" s="51">
        <v>5622253.71</v>
      </c>
      <c r="D114" s="51">
        <v>5623813.71</v>
      </c>
      <c r="E114" s="68">
        <v>1560</v>
      </c>
      <c r="F114" s="68"/>
      <c r="G114" s="63"/>
    </row>
    <row r="115" spans="2:7">
      <c r="B115" s="67" t="s">
        <v>84</v>
      </c>
      <c r="C115" s="51">
        <v>4535.66</v>
      </c>
      <c r="D115" s="51">
        <v>4535.66</v>
      </c>
      <c r="E115" s="68">
        <v>0</v>
      </c>
      <c r="F115" s="68"/>
      <c r="G115" s="63"/>
    </row>
    <row r="116" spans="2:7">
      <c r="B116" s="67" t="s">
        <v>85</v>
      </c>
      <c r="C116" s="51">
        <v>16990046.609999999</v>
      </c>
      <c r="D116" s="51">
        <v>17348194.809999999</v>
      </c>
      <c r="E116" s="68">
        <v>358148.2</v>
      </c>
      <c r="F116" s="68"/>
      <c r="G116" s="63"/>
    </row>
    <row r="117" spans="2:7">
      <c r="B117" s="67" t="s">
        <v>86</v>
      </c>
      <c r="C117" s="51">
        <v>2288409.33</v>
      </c>
      <c r="D117" s="51">
        <v>2288409.33</v>
      </c>
      <c r="E117" s="68">
        <v>0</v>
      </c>
      <c r="F117" s="68"/>
      <c r="G117" s="63"/>
    </row>
    <row r="118" spans="2:7">
      <c r="B118" s="67" t="s">
        <v>87</v>
      </c>
      <c r="C118" s="51">
        <v>17129198.399999999</v>
      </c>
      <c r="D118" s="51">
        <v>17714398.399999999</v>
      </c>
      <c r="E118" s="68">
        <v>585200</v>
      </c>
      <c r="F118" s="68"/>
      <c r="G118" s="63"/>
    </row>
    <row r="119" spans="2:7">
      <c r="B119" s="67" t="s">
        <v>88</v>
      </c>
      <c r="C119" s="51">
        <v>5912387</v>
      </c>
      <c r="D119" s="51">
        <v>5505857</v>
      </c>
      <c r="E119" s="68">
        <v>-406530</v>
      </c>
      <c r="F119" s="68"/>
      <c r="G119" s="63"/>
    </row>
    <row r="120" spans="2:7">
      <c r="B120" s="67" t="s">
        <v>89</v>
      </c>
      <c r="C120" s="51">
        <v>165300</v>
      </c>
      <c r="D120" s="51">
        <v>0</v>
      </c>
      <c r="E120" s="68">
        <v>-165300</v>
      </c>
      <c r="F120" s="68"/>
      <c r="G120" s="63"/>
    </row>
    <row r="121" spans="2:7">
      <c r="B121" s="67" t="s">
        <v>90</v>
      </c>
      <c r="C121" s="51">
        <v>40111.089999999997</v>
      </c>
      <c r="D121" s="51">
        <v>97811.09</v>
      </c>
      <c r="E121" s="68">
        <v>57700</v>
      </c>
      <c r="F121" s="68"/>
      <c r="G121" s="63"/>
    </row>
    <row r="122" spans="2:7">
      <c r="B122" s="67" t="s">
        <v>91</v>
      </c>
      <c r="C122" s="51">
        <v>11381614.029999999</v>
      </c>
      <c r="D122" s="51">
        <v>11381614.029999999</v>
      </c>
      <c r="E122" s="68">
        <v>0</v>
      </c>
      <c r="F122" s="68"/>
      <c r="G122" s="63"/>
    </row>
    <row r="123" spans="2:7">
      <c r="B123" s="67" t="s">
        <v>92</v>
      </c>
      <c r="C123" s="51">
        <v>10253389.699999999</v>
      </c>
      <c r="D123" s="51">
        <v>10253389.699999999</v>
      </c>
      <c r="E123" s="68">
        <v>0</v>
      </c>
      <c r="F123" s="68"/>
      <c r="G123" s="63"/>
    </row>
    <row r="124" spans="2:7">
      <c r="B124" s="67" t="s">
        <v>93</v>
      </c>
      <c r="C124" s="51">
        <v>411933.94</v>
      </c>
      <c r="D124" s="51">
        <v>411933.94</v>
      </c>
      <c r="E124" s="68">
        <v>0</v>
      </c>
      <c r="F124" s="68"/>
      <c r="G124" s="63"/>
    </row>
    <row r="125" spans="2:7">
      <c r="B125" s="67" t="s">
        <v>94</v>
      </c>
      <c r="C125" s="51">
        <v>986933.09</v>
      </c>
      <c r="D125" s="51">
        <v>1027647.6</v>
      </c>
      <c r="E125" s="68">
        <v>40714.51</v>
      </c>
      <c r="F125" s="68"/>
      <c r="G125" s="63"/>
    </row>
    <row r="126" spans="2:7">
      <c r="B126" s="67" t="s">
        <v>95</v>
      </c>
      <c r="C126" s="51">
        <v>795097.67</v>
      </c>
      <c r="D126" s="51">
        <v>795097.67</v>
      </c>
      <c r="E126" s="68">
        <v>0</v>
      </c>
      <c r="F126" s="68"/>
      <c r="G126" s="63"/>
    </row>
    <row r="127" spans="2:7">
      <c r="B127" s="67" t="s">
        <v>96</v>
      </c>
      <c r="C127" s="51">
        <v>4841388.1500000004</v>
      </c>
      <c r="D127" s="51">
        <v>4841388.1500000004</v>
      </c>
      <c r="E127" s="68">
        <v>0</v>
      </c>
      <c r="F127" s="68"/>
      <c r="G127" s="63"/>
    </row>
    <row r="128" spans="2:7">
      <c r="B128" s="67" t="s">
        <v>97</v>
      </c>
      <c r="C128" s="51">
        <v>145542.47</v>
      </c>
      <c r="D128" s="51">
        <v>145542.47</v>
      </c>
      <c r="E128" s="68">
        <v>0</v>
      </c>
      <c r="F128" s="68"/>
      <c r="G128" s="63"/>
    </row>
    <row r="129" spans="1:8">
      <c r="B129" s="67" t="s">
        <v>98</v>
      </c>
      <c r="C129" s="51">
        <v>14325698.9</v>
      </c>
      <c r="D129" s="51">
        <v>14539175.630000001</v>
      </c>
      <c r="E129" s="68">
        <v>213476.73</v>
      </c>
      <c r="F129" s="68"/>
      <c r="G129" s="63"/>
    </row>
    <row r="130" spans="1:8">
      <c r="B130" s="67" t="s">
        <v>99</v>
      </c>
      <c r="C130" s="51">
        <v>614231.32999999996</v>
      </c>
      <c r="D130" s="51">
        <v>614231.32999999996</v>
      </c>
      <c r="E130" s="68">
        <v>0</v>
      </c>
      <c r="F130" s="68"/>
      <c r="G130" s="63"/>
    </row>
    <row r="131" spans="1:8">
      <c r="B131" s="67" t="s">
        <v>100</v>
      </c>
      <c r="C131" s="51">
        <v>2868047.38</v>
      </c>
      <c r="D131" s="51">
        <v>2868047.38</v>
      </c>
      <c r="E131" s="68">
        <v>0</v>
      </c>
      <c r="F131" s="68"/>
      <c r="G131" s="63"/>
    </row>
    <row r="132" spans="1:8">
      <c r="B132" s="67" t="s">
        <v>101</v>
      </c>
      <c r="C132" s="51">
        <v>3852675.94</v>
      </c>
      <c r="D132" s="51">
        <v>3852675.94</v>
      </c>
      <c r="E132" s="68">
        <v>0</v>
      </c>
      <c r="F132" s="68"/>
      <c r="G132" s="63"/>
    </row>
    <row r="133" spans="1:8">
      <c r="B133" s="67" t="s">
        <v>102</v>
      </c>
      <c r="C133" s="51">
        <v>14047.03</v>
      </c>
      <c r="D133" s="51">
        <v>14047.03</v>
      </c>
      <c r="E133" s="68">
        <v>0</v>
      </c>
      <c r="F133" s="68"/>
      <c r="G133" s="63"/>
    </row>
    <row r="134" spans="1:8">
      <c r="B134" s="67" t="s">
        <v>103</v>
      </c>
      <c r="C134" s="51">
        <v>754674.92</v>
      </c>
      <c r="D134" s="51">
        <v>754674.92</v>
      </c>
      <c r="E134" s="68">
        <v>0</v>
      </c>
      <c r="F134" s="68"/>
      <c r="G134" s="63"/>
    </row>
    <row r="135" spans="1:8">
      <c r="B135" s="67"/>
      <c r="C135" s="51"/>
      <c r="D135" s="51"/>
      <c r="E135" s="68">
        <f t="shared" si="0"/>
        <v>0</v>
      </c>
      <c r="F135" s="68"/>
      <c r="G135" s="63"/>
    </row>
    <row r="136" spans="1:8">
      <c r="A136" s="104"/>
      <c r="B136" s="60" t="s">
        <v>104</v>
      </c>
      <c r="C136" s="51"/>
      <c r="D136" s="51"/>
      <c r="E136" s="68">
        <f t="shared" si="0"/>
        <v>0</v>
      </c>
      <c r="F136" s="68"/>
      <c r="G136" s="63">
        <v>0</v>
      </c>
    </row>
    <row r="137" spans="1:8">
      <c r="B137" s="67" t="s">
        <v>105</v>
      </c>
      <c r="C137" s="105">
        <v>0</v>
      </c>
      <c r="D137" s="105">
        <v>0</v>
      </c>
      <c r="E137" s="68">
        <f t="shared" si="0"/>
        <v>0</v>
      </c>
      <c r="F137" s="68"/>
      <c r="G137" s="63" t="s">
        <v>106</v>
      </c>
    </row>
    <row r="138" spans="1:8">
      <c r="B138" s="67" t="s">
        <v>107</v>
      </c>
      <c r="C138" s="105">
        <v>0</v>
      </c>
      <c r="D138" s="51">
        <v>-3639</v>
      </c>
      <c r="E138" s="68">
        <v>-3639</v>
      </c>
      <c r="F138" s="68"/>
      <c r="G138" s="63"/>
    </row>
    <row r="139" spans="1:8">
      <c r="B139" s="67" t="s">
        <v>108</v>
      </c>
      <c r="C139" s="51">
        <v>-189674325.87</v>
      </c>
      <c r="D139" s="51">
        <v>-222750694.71000001</v>
      </c>
      <c r="E139" s="68">
        <v>-33076368.84</v>
      </c>
      <c r="F139" s="68"/>
      <c r="G139" s="63" t="s">
        <v>106</v>
      </c>
      <c r="H139" s="73"/>
    </row>
    <row r="140" spans="1:8">
      <c r="B140" s="67" t="s">
        <v>109</v>
      </c>
      <c r="C140" s="51">
        <v>-23495508.359999999</v>
      </c>
      <c r="D140" s="51">
        <v>-28350107.32</v>
      </c>
      <c r="E140" s="68">
        <v>-4854598.96</v>
      </c>
      <c r="F140" s="68"/>
      <c r="G140" s="63" t="s">
        <v>106</v>
      </c>
      <c r="H140" s="73"/>
    </row>
    <row r="141" spans="1:8">
      <c r="B141" s="67" t="s">
        <v>110</v>
      </c>
      <c r="C141" s="51">
        <v>-1054530</v>
      </c>
      <c r="D141" s="51">
        <v>-1435697</v>
      </c>
      <c r="E141" s="68">
        <v>-381167</v>
      </c>
      <c r="F141" s="68"/>
      <c r="G141" s="63" t="s">
        <v>106</v>
      </c>
      <c r="H141" s="73"/>
    </row>
    <row r="142" spans="1:8">
      <c r="B142" s="67" t="s">
        <v>111</v>
      </c>
      <c r="C142" s="51">
        <v>-704850.37</v>
      </c>
      <c r="D142" s="51">
        <v>-706841.37</v>
      </c>
      <c r="E142" s="68">
        <v>-1991</v>
      </c>
      <c r="F142" s="68"/>
      <c r="G142" s="63" t="s">
        <v>106</v>
      </c>
      <c r="H142" s="73"/>
    </row>
    <row r="143" spans="1:8">
      <c r="B143" s="67" t="s">
        <v>112</v>
      </c>
      <c r="C143" s="51">
        <v>-122056977.16</v>
      </c>
      <c r="D143" s="51">
        <v>-143766090.18000001</v>
      </c>
      <c r="E143" s="68">
        <v>-21709113.02</v>
      </c>
      <c r="F143" s="68"/>
      <c r="G143" s="63" t="s">
        <v>106</v>
      </c>
      <c r="H143" s="73"/>
    </row>
    <row r="144" spans="1:8">
      <c r="B144" s="67" t="s">
        <v>113</v>
      </c>
      <c r="C144" s="51">
        <v>-8472344.2400000002</v>
      </c>
      <c r="D144" s="51">
        <v>-9506894.8300000001</v>
      </c>
      <c r="E144" s="68">
        <v>-1034550.59</v>
      </c>
      <c r="F144" s="68"/>
      <c r="G144" s="63" t="s">
        <v>106</v>
      </c>
      <c r="H144" s="73"/>
    </row>
    <row r="145" spans="2:8">
      <c r="B145" s="67" t="s">
        <v>114</v>
      </c>
      <c r="C145" s="51">
        <v>-6580108.0700000003</v>
      </c>
      <c r="D145" s="51">
        <v>-8250499.0700000003</v>
      </c>
      <c r="E145" s="68">
        <v>-1670391</v>
      </c>
      <c r="F145" s="68"/>
      <c r="G145" s="63" t="s">
        <v>106</v>
      </c>
      <c r="H145" s="73"/>
    </row>
    <row r="146" spans="2:8">
      <c r="B146" s="67" t="s">
        <v>115</v>
      </c>
      <c r="C146" s="51">
        <v>-9985</v>
      </c>
      <c r="D146" s="51">
        <v>-13019</v>
      </c>
      <c r="E146" s="68">
        <v>-3034</v>
      </c>
      <c r="F146" s="68"/>
      <c r="G146" s="63" t="s">
        <v>106</v>
      </c>
      <c r="H146" s="73"/>
    </row>
    <row r="147" spans="2:8">
      <c r="B147" s="67" t="s">
        <v>116</v>
      </c>
      <c r="C147" s="51">
        <v>-793738</v>
      </c>
      <c r="D147" s="51">
        <v>-1083770</v>
      </c>
      <c r="E147" s="68">
        <v>-290032</v>
      </c>
      <c r="F147" s="68"/>
      <c r="G147" s="63" t="s">
        <v>106</v>
      </c>
      <c r="H147" s="73"/>
    </row>
    <row r="148" spans="2:8">
      <c r="B148" s="67" t="s">
        <v>117</v>
      </c>
      <c r="C148" s="51">
        <v>-52348661.229999997</v>
      </c>
      <c r="D148" s="51">
        <v>-60409470.229999997</v>
      </c>
      <c r="E148" s="68">
        <v>-8060809</v>
      </c>
      <c r="F148" s="68"/>
      <c r="G148" s="63" t="s">
        <v>106</v>
      </c>
      <c r="H148" s="73"/>
    </row>
    <row r="149" spans="2:8">
      <c r="B149" s="67" t="s">
        <v>118</v>
      </c>
      <c r="C149" s="51">
        <v>-1123466.6499999999</v>
      </c>
      <c r="D149" s="51">
        <v>-1685665.65</v>
      </c>
      <c r="E149" s="68">
        <v>-562199</v>
      </c>
      <c r="F149" s="68"/>
      <c r="G149" s="63" t="s">
        <v>106</v>
      </c>
      <c r="H149" s="73"/>
    </row>
    <row r="150" spans="2:8">
      <c r="B150" s="67" t="s">
        <v>119</v>
      </c>
      <c r="C150" s="51">
        <v>-13588434.960000001</v>
      </c>
      <c r="D150" s="51">
        <v>-17661895.16</v>
      </c>
      <c r="E150" s="68">
        <v>-4073460.2</v>
      </c>
      <c r="F150" s="68"/>
      <c r="G150" s="63" t="s">
        <v>106</v>
      </c>
      <c r="H150" s="73"/>
    </row>
    <row r="151" spans="2:8">
      <c r="B151" s="67" t="s">
        <v>120</v>
      </c>
      <c r="C151" s="51">
        <v>-17367630.739999998</v>
      </c>
      <c r="D151" s="51">
        <v>-19419490.66</v>
      </c>
      <c r="E151" s="68">
        <v>-2051859.92</v>
      </c>
      <c r="F151" s="68"/>
      <c r="G151" s="63" t="s">
        <v>106</v>
      </c>
      <c r="H151" s="73"/>
    </row>
    <row r="152" spans="2:8">
      <c r="B152" s="67" t="s">
        <v>121</v>
      </c>
      <c r="C152" s="51">
        <v>-37881</v>
      </c>
      <c r="D152" s="51">
        <v>0</v>
      </c>
      <c r="E152" s="68">
        <v>37881</v>
      </c>
      <c r="F152" s="68"/>
      <c r="G152" s="63" t="s">
        <v>106</v>
      </c>
      <c r="H152" s="73"/>
    </row>
    <row r="153" spans="2:8">
      <c r="B153" s="67" t="s">
        <v>122</v>
      </c>
      <c r="C153" s="51">
        <v>-16339</v>
      </c>
      <c r="D153" s="51">
        <v>-16339</v>
      </c>
      <c r="E153" s="68">
        <v>0</v>
      </c>
      <c r="F153" s="68"/>
      <c r="G153" s="63" t="s">
        <v>106</v>
      </c>
      <c r="H153" s="73"/>
    </row>
    <row r="154" spans="2:8">
      <c r="B154" s="67" t="s">
        <v>123</v>
      </c>
      <c r="C154" s="51">
        <v>-37561.79</v>
      </c>
      <c r="D154" s="51">
        <v>-40864.79</v>
      </c>
      <c r="E154" s="68">
        <v>-3303</v>
      </c>
      <c r="F154" s="68"/>
      <c r="G154" s="63" t="s">
        <v>106</v>
      </c>
      <c r="H154" s="73"/>
    </row>
    <row r="155" spans="2:8">
      <c r="B155" s="67" t="s">
        <v>124</v>
      </c>
      <c r="C155" s="51">
        <v>-10949514.57</v>
      </c>
      <c r="D155" s="51">
        <v>-12088596.57</v>
      </c>
      <c r="E155" s="68">
        <v>-1139082</v>
      </c>
      <c r="F155" s="68"/>
      <c r="G155" s="63" t="s">
        <v>106</v>
      </c>
      <c r="H155" s="73"/>
    </row>
    <row r="156" spans="2:8">
      <c r="B156" s="67" t="s">
        <v>125</v>
      </c>
      <c r="C156" s="51">
        <v>-56612</v>
      </c>
      <c r="D156" s="51">
        <v>-97807</v>
      </c>
      <c r="E156" s="68">
        <v>-41195</v>
      </c>
      <c r="F156" s="68"/>
      <c r="G156" s="63" t="s">
        <v>106</v>
      </c>
      <c r="H156" s="73"/>
    </row>
    <row r="157" spans="2:8">
      <c r="B157" s="67" t="s">
        <v>126</v>
      </c>
      <c r="C157" s="51">
        <v>-1145123.9099999999</v>
      </c>
      <c r="D157" s="51">
        <v>-1297350.33</v>
      </c>
      <c r="E157" s="68">
        <v>-152226.42000000001</v>
      </c>
      <c r="F157" s="68"/>
      <c r="G157" s="63" t="s">
        <v>106</v>
      </c>
      <c r="H157" s="73"/>
    </row>
    <row r="158" spans="2:8">
      <c r="B158" s="67" t="s">
        <v>127</v>
      </c>
      <c r="C158" s="51">
        <v>-1194537.1200000001</v>
      </c>
      <c r="D158" s="51">
        <v>-1452041.12</v>
      </c>
      <c r="E158" s="68">
        <v>-257504</v>
      </c>
      <c r="F158" s="68"/>
      <c r="G158" s="63" t="s">
        <v>106</v>
      </c>
      <c r="H158" s="73"/>
    </row>
    <row r="159" spans="2:8">
      <c r="B159" s="67" t="s">
        <v>128</v>
      </c>
      <c r="C159" s="51">
        <v>-3739059.77</v>
      </c>
      <c r="D159" s="51">
        <v>-5177892.1100000003</v>
      </c>
      <c r="E159" s="68">
        <v>-1438832.34</v>
      </c>
      <c r="F159" s="68"/>
      <c r="G159" s="63" t="s">
        <v>106</v>
      </c>
      <c r="H159" s="73"/>
    </row>
    <row r="160" spans="2:8">
      <c r="B160" s="67" t="s">
        <v>129</v>
      </c>
      <c r="C160" s="51">
        <v>-4083286.7</v>
      </c>
      <c r="D160" s="51">
        <v>-4379553.5</v>
      </c>
      <c r="E160" s="68">
        <v>-296266.8</v>
      </c>
      <c r="F160" s="68"/>
      <c r="G160" s="63" t="s">
        <v>106</v>
      </c>
      <c r="H160" s="73"/>
    </row>
    <row r="161" spans="2:7" ht="15">
      <c r="B161" s="106"/>
      <c r="C161" s="75"/>
      <c r="D161" s="107"/>
      <c r="E161" s="107"/>
      <c r="F161" s="107"/>
      <c r="G161" s="76">
        <v>0</v>
      </c>
    </row>
    <row r="162" spans="2:7">
      <c r="C162" s="40">
        <f>SUM(C92:C161)</f>
        <v>901170517.30000019</v>
      </c>
      <c r="D162" s="40">
        <f>SUM(D92:D161)</f>
        <v>887907223.90000045</v>
      </c>
      <c r="E162" s="40">
        <f>SUM(E92:E161)</f>
        <v>-13263293.399999993</v>
      </c>
      <c r="F162" s="40"/>
      <c r="G162" s="108"/>
    </row>
    <row r="163" spans="2:7">
      <c r="D163" s="109"/>
      <c r="E163" s="109"/>
      <c r="F163" s="109"/>
    </row>
    <row r="164" spans="2:7">
      <c r="D164" s="109"/>
      <c r="E164" s="109"/>
      <c r="F164" s="109"/>
    </row>
    <row r="165" spans="2:7">
      <c r="B165" s="23" t="s">
        <v>130</v>
      </c>
      <c r="C165" s="24" t="s">
        <v>59</v>
      </c>
      <c r="D165" s="24" t="s">
        <v>60</v>
      </c>
      <c r="E165" s="24" t="s">
        <v>61</v>
      </c>
      <c r="F165" s="24"/>
      <c r="G165" s="59" t="s">
        <v>62</v>
      </c>
    </row>
    <row r="166" spans="2:7">
      <c r="B166" s="80" t="s">
        <v>131</v>
      </c>
      <c r="C166" s="27"/>
      <c r="D166" s="27"/>
      <c r="E166" s="27"/>
      <c r="F166" s="27"/>
      <c r="G166" s="85"/>
    </row>
    <row r="167" spans="2:7">
      <c r="B167" s="81" t="s">
        <v>46</v>
      </c>
      <c r="C167" s="31"/>
      <c r="D167" s="31"/>
      <c r="E167" s="31"/>
      <c r="F167" s="31"/>
      <c r="G167" s="87"/>
    </row>
    <row r="168" spans="2:7">
      <c r="B168" s="60" t="s">
        <v>132</v>
      </c>
      <c r="C168" s="31"/>
      <c r="D168" s="31"/>
      <c r="E168" s="31"/>
      <c r="F168" s="31"/>
      <c r="G168" s="87"/>
    </row>
    <row r="169" spans="2:7">
      <c r="B169" s="60"/>
      <c r="C169" s="31"/>
      <c r="D169" s="31"/>
      <c r="E169" s="31"/>
      <c r="F169" s="31"/>
      <c r="G169" s="87"/>
    </row>
    <row r="170" spans="2:7">
      <c r="B170" s="60"/>
      <c r="C170" s="31"/>
      <c r="D170" s="31"/>
      <c r="E170" s="31"/>
      <c r="F170" s="31"/>
      <c r="G170" s="87"/>
    </row>
    <row r="171" spans="2:7" ht="15">
      <c r="B171" s="106"/>
      <c r="C171" s="39"/>
      <c r="D171" s="39"/>
      <c r="E171" s="39"/>
      <c r="F171" s="39"/>
      <c r="G171" s="88"/>
    </row>
    <row r="172" spans="2:7">
      <c r="C172" s="24">
        <f>SUM(C170:C171)</f>
        <v>0</v>
      </c>
      <c r="D172" s="24">
        <f>SUM(D170:D171)</f>
        <v>0</v>
      </c>
      <c r="E172" s="24">
        <f>SUM(E170:E171)</f>
        <v>0</v>
      </c>
      <c r="F172" s="24"/>
      <c r="G172" s="108"/>
    </row>
    <row r="175" spans="2:7">
      <c r="B175" s="23" t="s">
        <v>133</v>
      </c>
      <c r="C175" s="24" t="s">
        <v>8</v>
      </c>
    </row>
    <row r="176" spans="2:7">
      <c r="B176" s="80" t="s">
        <v>134</v>
      </c>
      <c r="C176" s="27"/>
    </row>
    <row r="177" spans="2:4">
      <c r="B177" s="60"/>
      <c r="C177" s="31"/>
    </row>
    <row r="178" spans="2:4">
      <c r="B178" s="74"/>
      <c r="C178" s="39"/>
    </row>
    <row r="179" spans="2:4">
      <c r="C179" s="24">
        <f>SUM(C177:C178)</f>
        <v>0</v>
      </c>
    </row>
    <row r="180" spans="2:4" ht="15">
      <c r="B180"/>
    </row>
    <row r="182" spans="2:4">
      <c r="B182" s="110" t="s">
        <v>135</v>
      </c>
      <c r="C182" s="111" t="s">
        <v>8</v>
      </c>
      <c r="D182" s="112" t="s">
        <v>136</v>
      </c>
    </row>
    <row r="183" spans="2:4">
      <c r="B183" s="113"/>
      <c r="C183" s="114"/>
      <c r="D183" s="115"/>
    </row>
    <row r="184" spans="2:4">
      <c r="B184" s="116" t="s">
        <v>137</v>
      </c>
      <c r="C184" s="117">
        <v>76124.009999999995</v>
      </c>
      <c r="D184" s="118"/>
    </row>
    <row r="185" spans="2:4">
      <c r="B185" s="81"/>
      <c r="C185" s="119"/>
      <c r="D185" s="119"/>
    </row>
    <row r="186" spans="2:4">
      <c r="B186" s="120"/>
      <c r="C186" s="119"/>
      <c r="D186" s="119"/>
    </row>
    <row r="187" spans="2:4">
      <c r="B187" s="121"/>
      <c r="C187" s="122"/>
      <c r="D187" s="122"/>
    </row>
    <row r="188" spans="2:4">
      <c r="C188" s="123">
        <f>SUM(C184:C187)</f>
        <v>76124.009999999995</v>
      </c>
      <c r="D188" s="24"/>
    </row>
    <row r="189" spans="2:4">
      <c r="C189" s="124"/>
      <c r="D189" s="124"/>
    </row>
    <row r="192" spans="2:4">
      <c r="B192" s="14" t="s">
        <v>138</v>
      </c>
    </row>
    <row r="194" spans="2:15">
      <c r="B194" s="110" t="s">
        <v>139</v>
      </c>
      <c r="C194" s="111" t="s">
        <v>8</v>
      </c>
      <c r="D194" s="24" t="s">
        <v>26</v>
      </c>
      <c r="E194" s="24" t="s">
        <v>140</v>
      </c>
      <c r="F194" s="24" t="s">
        <v>141</v>
      </c>
      <c r="G194" s="59" t="s">
        <v>142</v>
      </c>
    </row>
    <row r="195" spans="2:15">
      <c r="B195" s="80" t="s">
        <v>143</v>
      </c>
      <c r="C195" s="100"/>
      <c r="D195" s="100"/>
      <c r="E195" s="100"/>
      <c r="F195" s="100"/>
      <c r="G195" s="101"/>
      <c r="H195" s="13" t="s">
        <v>144</v>
      </c>
      <c r="I195" s="64"/>
      <c r="J195" s="11"/>
      <c r="K195" s="11"/>
      <c r="L195" s="11"/>
      <c r="M195" s="11"/>
      <c r="N195" s="11"/>
      <c r="O195" s="11"/>
    </row>
    <row r="196" spans="2:15" ht="25.5">
      <c r="B196" s="67" t="s">
        <v>145</v>
      </c>
      <c r="C196" s="68">
        <v>10858156.390000001</v>
      </c>
      <c r="D196" s="68">
        <v>10858156.390000001</v>
      </c>
      <c r="E196" s="68"/>
      <c r="F196" s="68"/>
      <c r="G196" s="125" t="s">
        <v>146</v>
      </c>
      <c r="I196" s="64"/>
      <c r="J196" s="11"/>
      <c r="K196" s="11"/>
      <c r="L196" s="11"/>
      <c r="M196" s="11"/>
      <c r="N196" s="11"/>
      <c r="O196" s="11"/>
    </row>
    <row r="197" spans="2:15">
      <c r="B197" s="67" t="s">
        <v>147</v>
      </c>
      <c r="C197" s="68">
        <v>10023404.16</v>
      </c>
      <c r="D197" s="68">
        <v>10023404.16</v>
      </c>
      <c r="E197" s="68"/>
      <c r="F197" s="68"/>
      <c r="G197" s="69"/>
      <c r="I197" s="64"/>
      <c r="J197" s="11"/>
      <c r="K197" s="11"/>
      <c r="L197" s="11"/>
      <c r="M197" s="11"/>
      <c r="N197" s="11"/>
      <c r="O197" s="11"/>
    </row>
    <row r="198" spans="2:15">
      <c r="B198" s="67" t="s">
        <v>148</v>
      </c>
      <c r="C198" s="68">
        <v>5373595.0999999996</v>
      </c>
      <c r="D198" s="68">
        <v>5373595.0999999996</v>
      </c>
      <c r="E198" s="68"/>
      <c r="F198" s="68"/>
      <c r="G198" s="69"/>
      <c r="I198" s="64"/>
      <c r="J198" s="11"/>
      <c r="K198" s="11"/>
      <c r="L198" s="11"/>
      <c r="M198" s="11"/>
      <c r="N198" s="11"/>
      <c r="O198" s="11"/>
    </row>
    <row r="199" spans="2:15">
      <c r="B199" s="67" t="s">
        <v>149</v>
      </c>
      <c r="C199" s="68">
        <v>11221158.039999999</v>
      </c>
      <c r="D199" s="68">
        <v>11221158.039999999</v>
      </c>
      <c r="E199" s="68"/>
      <c r="F199" s="68"/>
      <c r="G199" s="69"/>
      <c r="I199" s="64"/>
      <c r="J199" s="11"/>
      <c r="K199" s="11"/>
      <c r="L199" s="11"/>
      <c r="M199" s="11"/>
      <c r="N199" s="11"/>
      <c r="O199" s="11"/>
    </row>
    <row r="200" spans="2:15" ht="18.75" customHeight="1">
      <c r="B200" s="67" t="s">
        <v>150</v>
      </c>
      <c r="C200" s="68">
        <v>17505892.289999999</v>
      </c>
      <c r="D200" s="68">
        <v>17505892.289999999</v>
      </c>
      <c r="E200" s="68"/>
      <c r="F200" s="68"/>
      <c r="G200" s="125" t="s">
        <v>151</v>
      </c>
      <c r="I200" s="64"/>
      <c r="J200" s="11"/>
      <c r="K200" s="11"/>
      <c r="L200" s="11"/>
      <c r="M200" s="11"/>
      <c r="N200" s="11"/>
      <c r="O200" s="11"/>
    </row>
    <row r="201" spans="2:15">
      <c r="B201" s="67" t="s">
        <v>152</v>
      </c>
      <c r="C201" s="68">
        <v>95580.67</v>
      </c>
      <c r="D201" s="68">
        <v>95580.67</v>
      </c>
      <c r="E201" s="68"/>
      <c r="F201" s="68"/>
      <c r="G201" s="69"/>
      <c r="I201" s="64"/>
      <c r="J201" s="11"/>
      <c r="K201" s="11"/>
      <c r="L201" s="11"/>
      <c r="M201" s="11"/>
      <c r="N201" s="11"/>
      <c r="O201" s="11"/>
    </row>
    <row r="202" spans="2:15">
      <c r="B202" s="67" t="s">
        <v>153</v>
      </c>
      <c r="C202" s="68">
        <v>1034.48</v>
      </c>
      <c r="D202" s="68">
        <v>1034.48</v>
      </c>
      <c r="E202" s="68"/>
      <c r="F202" s="68"/>
      <c r="G202" s="69"/>
      <c r="I202" s="64"/>
      <c r="J202" s="11"/>
      <c r="K202" s="11"/>
      <c r="L202" s="11"/>
      <c r="M202" s="11"/>
      <c r="N202" s="11"/>
      <c r="O202" s="11"/>
    </row>
    <row r="203" spans="2:15">
      <c r="B203" s="67" t="s">
        <v>154</v>
      </c>
      <c r="C203" s="68">
        <v>26283.98</v>
      </c>
      <c r="D203" s="68">
        <v>26283.98</v>
      </c>
      <c r="E203" s="68"/>
      <c r="F203" s="68"/>
      <c r="G203" s="69"/>
      <c r="I203" s="64"/>
      <c r="J203" s="11"/>
      <c r="K203" s="11"/>
      <c r="L203" s="11"/>
      <c r="M203" s="11"/>
      <c r="N203" s="11"/>
      <c r="O203" s="11"/>
    </row>
    <row r="204" spans="2:15">
      <c r="B204" s="67" t="s">
        <v>155</v>
      </c>
      <c r="C204" s="68">
        <v>6570.95</v>
      </c>
      <c r="D204" s="68">
        <v>6570.95</v>
      </c>
      <c r="E204" s="68"/>
      <c r="F204" s="68"/>
      <c r="G204" s="69"/>
      <c r="I204" s="64"/>
      <c r="J204" s="11"/>
      <c r="K204" s="11"/>
      <c r="L204" s="11"/>
      <c r="M204" s="11"/>
      <c r="N204" s="11"/>
      <c r="O204" s="11"/>
    </row>
    <row r="205" spans="2:15">
      <c r="B205" s="67" t="s">
        <v>156</v>
      </c>
      <c r="C205" s="68">
        <v>258.62</v>
      </c>
      <c r="D205" s="68">
        <v>258.62</v>
      </c>
      <c r="E205" s="68"/>
      <c r="F205" s="68"/>
      <c r="G205" s="69"/>
      <c r="I205" s="64"/>
      <c r="J205" s="11"/>
      <c r="K205" s="11"/>
      <c r="L205" s="11"/>
      <c r="M205" s="11"/>
      <c r="N205" s="11"/>
      <c r="O205" s="11"/>
    </row>
    <row r="206" spans="2:15">
      <c r="B206" s="67" t="s">
        <v>157</v>
      </c>
      <c r="C206" s="68">
        <v>2031588.59</v>
      </c>
      <c r="D206" s="68">
        <v>2031588.59</v>
      </c>
      <c r="E206" s="68"/>
      <c r="F206" s="68"/>
      <c r="G206" s="69"/>
      <c r="I206" s="64"/>
      <c r="J206" s="11"/>
      <c r="K206" s="11"/>
      <c r="L206" s="11"/>
      <c r="M206" s="11"/>
      <c r="N206" s="11"/>
      <c r="O206" s="11"/>
    </row>
    <row r="207" spans="2:15">
      <c r="B207" s="67" t="s">
        <v>158</v>
      </c>
      <c r="C207" s="68">
        <v>2467719.17</v>
      </c>
      <c r="D207" s="68">
        <v>2467719.17</v>
      </c>
      <c r="E207" s="68"/>
      <c r="F207" s="68"/>
      <c r="G207" s="69"/>
      <c r="I207" s="64"/>
      <c r="J207" s="11"/>
      <c r="K207" s="11"/>
      <c r="L207" s="11"/>
      <c r="M207" s="11"/>
      <c r="N207" s="11"/>
      <c r="O207" s="11"/>
    </row>
    <row r="208" spans="2:15">
      <c r="B208" s="67" t="s">
        <v>159</v>
      </c>
      <c r="C208" s="68">
        <v>17290305.879999999</v>
      </c>
      <c r="D208" s="68">
        <v>17290305.879999999</v>
      </c>
      <c r="E208" s="68"/>
      <c r="F208" s="68"/>
      <c r="G208" s="69"/>
      <c r="I208" s="64"/>
      <c r="J208" s="11"/>
      <c r="K208" s="11"/>
      <c r="L208" s="11"/>
      <c r="M208" s="11"/>
      <c r="N208" s="11"/>
      <c r="O208" s="11"/>
    </row>
    <row r="209" spans="2:15">
      <c r="B209" s="67" t="s">
        <v>160</v>
      </c>
      <c r="C209" s="68">
        <v>16615633.68</v>
      </c>
      <c r="D209" s="68">
        <v>16615633.68</v>
      </c>
      <c r="E209" s="68"/>
      <c r="F209" s="68"/>
      <c r="G209" s="69"/>
      <c r="I209" s="64"/>
      <c r="J209" s="11"/>
      <c r="K209" s="11"/>
      <c r="L209" s="11"/>
      <c r="M209" s="11"/>
      <c r="N209" s="11"/>
      <c r="O209" s="11"/>
    </row>
    <row r="210" spans="2:15">
      <c r="B210" s="67" t="s">
        <v>161</v>
      </c>
      <c r="C210" s="68">
        <v>33959.15</v>
      </c>
      <c r="D210" s="68">
        <v>33959.15</v>
      </c>
      <c r="E210" s="68"/>
      <c r="F210" s="68"/>
      <c r="G210" s="69"/>
      <c r="I210" s="64"/>
      <c r="J210" s="11"/>
      <c r="K210" s="11"/>
      <c r="L210" s="11"/>
      <c r="M210" s="11"/>
      <c r="N210" s="11"/>
      <c r="O210" s="11"/>
    </row>
    <row r="211" spans="2:15">
      <c r="B211" s="67" t="s">
        <v>162</v>
      </c>
      <c r="C211" s="68">
        <v>5376051.2800000003</v>
      </c>
      <c r="D211" s="68">
        <v>5376051.2800000003</v>
      </c>
      <c r="E211" s="68">
        <v>0</v>
      </c>
      <c r="F211" s="68"/>
      <c r="G211" s="69"/>
      <c r="I211" s="64"/>
      <c r="J211" s="11"/>
      <c r="K211" s="11"/>
      <c r="L211" s="11"/>
      <c r="M211" s="11"/>
      <c r="N211" s="11"/>
      <c r="O211" s="11"/>
    </row>
    <row r="212" spans="2:15">
      <c r="B212" s="67" t="s">
        <v>163</v>
      </c>
      <c r="C212" s="68">
        <v>2914.98</v>
      </c>
      <c r="D212" s="68">
        <v>2914.98</v>
      </c>
      <c r="E212" s="68">
        <v>0</v>
      </c>
      <c r="F212" s="68"/>
      <c r="G212" s="69"/>
      <c r="I212" s="64"/>
      <c r="J212" s="11"/>
      <c r="K212" s="11"/>
      <c r="L212" s="11"/>
      <c r="M212" s="11"/>
      <c r="N212" s="11"/>
      <c r="O212" s="11"/>
    </row>
    <row r="213" spans="2:15">
      <c r="B213" s="67" t="s">
        <v>164</v>
      </c>
      <c r="C213" s="68">
        <v>24481.66</v>
      </c>
      <c r="D213" s="68">
        <v>24481.66</v>
      </c>
      <c r="E213" s="68"/>
      <c r="F213" s="68"/>
      <c r="G213" s="69"/>
      <c r="I213" s="64"/>
      <c r="J213" s="11"/>
      <c r="K213" s="11"/>
      <c r="L213" s="11"/>
      <c r="M213" s="11"/>
      <c r="N213" s="11"/>
      <c r="O213" s="11"/>
    </row>
    <row r="214" spans="2:15">
      <c r="B214" s="67" t="s">
        <v>165</v>
      </c>
      <c r="C214" s="68">
        <v>1489454.35</v>
      </c>
      <c r="D214" s="68">
        <v>1489454.35</v>
      </c>
      <c r="E214" s="68"/>
      <c r="F214" s="68"/>
      <c r="G214" s="69"/>
      <c r="I214" s="64"/>
      <c r="J214" s="11"/>
      <c r="K214" s="11"/>
      <c r="L214" s="11"/>
      <c r="M214" s="11"/>
      <c r="N214" s="11"/>
      <c r="O214" s="11"/>
    </row>
    <row r="215" spans="2:15">
      <c r="B215" s="67" t="s">
        <v>166</v>
      </c>
      <c r="C215" s="68">
        <v>230714.9</v>
      </c>
      <c r="D215" s="68">
        <v>230714.9</v>
      </c>
      <c r="E215" s="68"/>
      <c r="F215" s="68"/>
      <c r="G215" s="69"/>
      <c r="I215" s="64"/>
      <c r="J215" s="11"/>
      <c r="K215" s="11"/>
      <c r="L215" s="11"/>
      <c r="M215" s="11"/>
      <c r="N215" s="11"/>
      <c r="O215" s="11"/>
    </row>
    <row r="216" spans="2:15">
      <c r="B216" s="67" t="s">
        <v>167</v>
      </c>
      <c r="C216" s="68">
        <v>1502083.22</v>
      </c>
      <c r="D216" s="68">
        <v>1502083.22</v>
      </c>
      <c r="E216" s="68"/>
      <c r="F216" s="68"/>
      <c r="G216" s="69"/>
      <c r="I216" s="64"/>
      <c r="J216" s="11"/>
      <c r="K216" s="11"/>
      <c r="L216" s="11"/>
      <c r="M216" s="11"/>
      <c r="N216" s="11"/>
      <c r="O216" s="11"/>
    </row>
    <row r="217" spans="2:15">
      <c r="B217" s="67" t="s">
        <v>168</v>
      </c>
      <c r="C217" s="68">
        <v>248714.38</v>
      </c>
      <c r="D217" s="68">
        <v>248714.38</v>
      </c>
      <c r="E217" s="68"/>
      <c r="F217" s="68"/>
      <c r="G217" s="69"/>
      <c r="I217" s="64"/>
      <c r="J217" s="11"/>
      <c r="K217" s="11"/>
      <c r="L217" s="11"/>
      <c r="M217" s="11"/>
      <c r="N217" s="11"/>
      <c r="O217" s="11"/>
    </row>
    <row r="218" spans="2:15">
      <c r="B218" s="67" t="s">
        <v>169</v>
      </c>
      <c r="C218" s="68">
        <v>57301.63</v>
      </c>
      <c r="D218" s="68">
        <v>57301.63</v>
      </c>
      <c r="E218" s="68"/>
      <c r="F218" s="68"/>
      <c r="G218" s="69"/>
      <c r="I218" s="64"/>
      <c r="J218" s="11"/>
      <c r="K218" s="11"/>
      <c r="L218" s="11"/>
      <c r="M218" s="11"/>
      <c r="N218" s="11"/>
      <c r="O218" s="11"/>
    </row>
    <row r="219" spans="2:15">
      <c r="B219" s="67" t="s">
        <v>170</v>
      </c>
      <c r="C219" s="68"/>
      <c r="D219" s="68"/>
      <c r="E219" s="68"/>
      <c r="F219" s="68"/>
      <c r="G219" s="69"/>
      <c r="I219" s="64"/>
      <c r="J219" s="11"/>
      <c r="K219" s="11"/>
      <c r="L219" s="11"/>
      <c r="M219" s="11"/>
      <c r="N219" s="11"/>
      <c r="O219" s="11"/>
    </row>
    <row r="220" spans="2:15">
      <c r="B220" s="67"/>
      <c r="C220" s="68"/>
      <c r="D220" s="68"/>
      <c r="E220" s="68"/>
      <c r="F220" s="68"/>
      <c r="G220" s="69"/>
    </row>
    <row r="221" spans="2:15">
      <c r="B221" s="74"/>
      <c r="C221" s="107"/>
      <c r="D221" s="107"/>
      <c r="E221" s="107"/>
      <c r="F221" s="107"/>
      <c r="G221" s="126"/>
    </row>
    <row r="222" spans="2:15">
      <c r="C222" s="127">
        <f>SUM(C196:C221)</f>
        <v>102482857.55</v>
      </c>
      <c r="D222" s="127">
        <f>SUM(D196:D221)</f>
        <v>102482857.55</v>
      </c>
      <c r="E222" s="127">
        <f>SUM(E196:E221)</f>
        <v>0</v>
      </c>
      <c r="F222" s="127">
        <f>SUM(F196:F221)</f>
        <v>0</v>
      </c>
      <c r="G222" s="128">
        <f>SUM(G196:G221)</f>
        <v>0</v>
      </c>
    </row>
    <row r="223" spans="2:15">
      <c r="B223" s="4" t="s">
        <v>171</v>
      </c>
      <c r="D223" s="129"/>
    </row>
    <row r="226" spans="2:6">
      <c r="B226" s="110" t="s">
        <v>172</v>
      </c>
      <c r="C226" s="111" t="s">
        <v>8</v>
      </c>
      <c r="D226" s="24" t="s">
        <v>173</v>
      </c>
      <c r="E226" s="24" t="s">
        <v>136</v>
      </c>
      <c r="F226" s="25"/>
    </row>
    <row r="227" spans="2:6">
      <c r="B227" s="26" t="s">
        <v>174</v>
      </c>
      <c r="C227" s="130"/>
      <c r="D227" s="131"/>
      <c r="E227" s="132"/>
      <c r="F227" s="133"/>
    </row>
    <row r="228" spans="2:6">
      <c r="B228" s="134" t="s">
        <v>46</v>
      </c>
      <c r="C228" s="135"/>
      <c r="D228" s="133"/>
      <c r="E228" s="136"/>
      <c r="F228" s="133"/>
    </row>
    <row r="229" spans="2:6">
      <c r="B229" s="137"/>
      <c r="C229" s="138"/>
      <c r="D229" s="139"/>
      <c r="E229" s="140"/>
      <c r="F229" s="133"/>
    </row>
    <row r="230" spans="2:6">
      <c r="C230" s="24">
        <f>SUM(C228:C229)</f>
        <v>0</v>
      </c>
      <c r="D230" s="141"/>
      <c r="E230" s="142"/>
      <c r="F230" s="143"/>
    </row>
    <row r="231" spans="2:6">
      <c r="F231" s="41"/>
    </row>
    <row r="232" spans="2:6">
      <c r="F232" s="41"/>
    </row>
    <row r="233" spans="2:6" ht="25.5">
      <c r="B233" s="144" t="s">
        <v>175</v>
      </c>
      <c r="C233" s="145" t="s">
        <v>8</v>
      </c>
      <c r="D233" s="24" t="s">
        <v>173</v>
      </c>
      <c r="E233" s="146" t="s">
        <v>136</v>
      </c>
      <c r="F233" s="25"/>
    </row>
    <row r="234" spans="2:6">
      <c r="B234" s="30" t="s">
        <v>176</v>
      </c>
      <c r="C234" s="147"/>
      <c r="D234" s="136"/>
      <c r="E234" s="148"/>
      <c r="F234" s="133"/>
    </row>
    <row r="235" spans="2:6">
      <c r="B235" s="147" t="s">
        <v>177</v>
      </c>
      <c r="C235" s="149">
        <v>5000</v>
      </c>
      <c r="D235" s="136"/>
      <c r="E235" s="148"/>
      <c r="F235" s="133"/>
    </row>
    <row r="236" spans="2:6">
      <c r="B236" s="137"/>
      <c r="C236" s="137"/>
      <c r="D236" s="140"/>
      <c r="E236" s="150"/>
      <c r="F236" s="133"/>
    </row>
    <row r="237" spans="2:6">
      <c r="C237" s="151">
        <f>SUM(C235:C236)</f>
        <v>5000</v>
      </c>
      <c r="D237" s="152"/>
      <c r="E237" s="153"/>
      <c r="F237" s="143"/>
    </row>
    <row r="238" spans="2:6" ht="15">
      <c r="B238"/>
      <c r="F238" s="41"/>
    </row>
    <row r="239" spans="2:6">
      <c r="F239" s="41"/>
    </row>
    <row r="240" spans="2:6">
      <c r="B240" s="110" t="s">
        <v>178</v>
      </c>
      <c r="C240" s="111" t="s">
        <v>8</v>
      </c>
      <c r="D240" s="24" t="s">
        <v>173</v>
      </c>
      <c r="E240" s="24" t="s">
        <v>136</v>
      </c>
      <c r="F240" s="25"/>
    </row>
    <row r="241" spans="2:6">
      <c r="B241" s="26" t="s">
        <v>179</v>
      </c>
      <c r="C241" s="130"/>
      <c r="D241" s="131"/>
      <c r="E241" s="132"/>
      <c r="F241" s="133"/>
    </row>
    <row r="242" spans="2:6">
      <c r="B242" s="134" t="s">
        <v>46</v>
      </c>
      <c r="C242" s="135"/>
      <c r="D242" s="133"/>
      <c r="E242" s="136"/>
      <c r="F242" s="133"/>
    </row>
    <row r="243" spans="2:6">
      <c r="B243" s="137"/>
      <c r="C243" s="138"/>
      <c r="D243" s="139"/>
      <c r="E243" s="140"/>
      <c r="F243" s="133"/>
    </row>
    <row r="244" spans="2:6">
      <c r="C244" s="24">
        <f>SUM(C242:C243)</f>
        <v>0</v>
      </c>
      <c r="D244" s="141"/>
      <c r="E244" s="142"/>
      <c r="F244" s="143"/>
    </row>
    <row r="245" spans="2:6">
      <c r="F245" s="41"/>
    </row>
    <row r="246" spans="2:6">
      <c r="F246" s="41"/>
    </row>
    <row r="247" spans="2:6">
      <c r="B247" s="110" t="s">
        <v>180</v>
      </c>
      <c r="C247" s="111" t="s">
        <v>8</v>
      </c>
      <c r="D247" s="154" t="s">
        <v>173</v>
      </c>
      <c r="E247" s="154" t="s">
        <v>50</v>
      </c>
      <c r="F247" s="25"/>
    </row>
    <row r="248" spans="2:6">
      <c r="B248" s="26" t="s">
        <v>181</v>
      </c>
      <c r="C248" s="27"/>
      <c r="D248" s="27">
        <v>0</v>
      </c>
      <c r="E248" s="27">
        <v>0</v>
      </c>
      <c r="F248" s="29"/>
    </row>
    <row r="249" spans="2:6">
      <c r="B249" s="67" t="s">
        <v>182</v>
      </c>
      <c r="C249" s="35">
        <v>0</v>
      </c>
      <c r="D249" s="31">
        <v>0</v>
      </c>
      <c r="E249" s="31">
        <v>0</v>
      </c>
      <c r="F249" s="29"/>
    </row>
    <row r="250" spans="2:6">
      <c r="B250" s="74"/>
      <c r="C250" s="155"/>
      <c r="D250" s="155">
        <v>0</v>
      </c>
      <c r="E250" s="155">
        <v>0</v>
      </c>
      <c r="F250" s="156"/>
    </row>
    <row r="251" spans="2:6">
      <c r="C251" s="40">
        <f>SUM(C249:C250)</f>
        <v>0</v>
      </c>
      <c r="D251" s="141"/>
      <c r="E251" s="142"/>
      <c r="F251" s="143"/>
    </row>
    <row r="252" spans="2:6">
      <c r="C252" s="157"/>
      <c r="D252" s="157"/>
    </row>
    <row r="255" spans="2:6">
      <c r="B255" s="14" t="s">
        <v>183</v>
      </c>
    </row>
    <row r="256" spans="2:6">
      <c r="B256" s="14"/>
    </row>
    <row r="257" spans="2:7">
      <c r="B257" s="14" t="s">
        <v>184</v>
      </c>
    </row>
    <row r="259" spans="2:7">
      <c r="B259" s="158" t="s">
        <v>185</v>
      </c>
      <c r="C259" s="159" t="s">
        <v>8</v>
      </c>
      <c r="D259" s="24" t="s">
        <v>186</v>
      </c>
      <c r="E259" s="24" t="s">
        <v>50</v>
      </c>
      <c r="F259" s="25"/>
    </row>
    <row r="260" spans="2:7">
      <c r="B260" s="80" t="s">
        <v>187</v>
      </c>
      <c r="C260" s="100"/>
      <c r="D260" s="100"/>
      <c r="E260" s="100"/>
      <c r="F260" s="160"/>
      <c r="G260" s="13" t="s">
        <v>144</v>
      </c>
    </row>
    <row r="261" spans="2:7">
      <c r="B261" s="67" t="s">
        <v>188</v>
      </c>
      <c r="C261" s="78">
        <v>62578971</v>
      </c>
      <c r="D261" s="62"/>
      <c r="E261" s="62"/>
      <c r="F261" s="160"/>
      <c r="G261" s="13" t="s">
        <v>144</v>
      </c>
    </row>
    <row r="262" spans="2:7">
      <c r="B262" s="67" t="s">
        <v>189</v>
      </c>
      <c r="C262" s="78">
        <v>16340152</v>
      </c>
      <c r="D262" s="62"/>
      <c r="E262" s="62"/>
      <c r="F262" s="160"/>
      <c r="G262" s="13" t="s">
        <v>144</v>
      </c>
    </row>
    <row r="263" spans="2:7">
      <c r="B263" s="67" t="s">
        <v>190</v>
      </c>
      <c r="C263" s="78">
        <v>124330</v>
      </c>
      <c r="D263" s="62"/>
      <c r="E263" s="62"/>
      <c r="F263" s="160"/>
    </row>
    <row r="264" spans="2:7">
      <c r="B264" s="67" t="s">
        <v>191</v>
      </c>
      <c r="C264" s="78">
        <v>333602</v>
      </c>
      <c r="D264" s="62"/>
      <c r="E264" s="62"/>
      <c r="F264" s="160"/>
      <c r="G264" s="13" t="s">
        <v>144</v>
      </c>
    </row>
    <row r="265" spans="2:7">
      <c r="B265" s="67" t="s">
        <v>192</v>
      </c>
      <c r="C265" s="78">
        <v>2663844</v>
      </c>
      <c r="D265" s="62"/>
      <c r="E265" s="62"/>
      <c r="F265" s="160"/>
      <c r="G265" s="13" t="s">
        <v>144</v>
      </c>
    </row>
    <row r="266" spans="2:7">
      <c r="B266" s="67" t="s">
        <v>193</v>
      </c>
      <c r="C266" s="78">
        <v>43525</v>
      </c>
      <c r="D266" s="62"/>
      <c r="E266" s="62"/>
      <c r="F266" s="160"/>
      <c r="G266" s="13" t="s">
        <v>144</v>
      </c>
    </row>
    <row r="267" spans="2:7">
      <c r="B267" s="67" t="s">
        <v>194</v>
      </c>
      <c r="C267" s="78">
        <v>740001</v>
      </c>
      <c r="D267" s="62"/>
      <c r="E267" s="62"/>
      <c r="F267" s="160"/>
      <c r="G267" s="13" t="s">
        <v>144</v>
      </c>
    </row>
    <row r="268" spans="2:7">
      <c r="B268" s="67" t="s">
        <v>195</v>
      </c>
      <c r="C268" s="78">
        <v>43560</v>
      </c>
      <c r="D268" s="62"/>
      <c r="E268" s="62"/>
      <c r="F268" s="160"/>
      <c r="G268" s="13" t="s">
        <v>144</v>
      </c>
    </row>
    <row r="269" spans="2:7">
      <c r="B269" s="67" t="s">
        <v>196</v>
      </c>
      <c r="C269" s="78">
        <v>681438</v>
      </c>
      <c r="D269" s="62"/>
      <c r="E269" s="62"/>
      <c r="F269" s="160"/>
    </row>
    <row r="270" spans="2:7">
      <c r="B270" s="67" t="s">
        <v>197</v>
      </c>
      <c r="C270" s="78">
        <v>3664203</v>
      </c>
      <c r="D270" s="62"/>
      <c r="E270" s="62"/>
      <c r="F270" s="160"/>
    </row>
    <row r="271" spans="2:7">
      <c r="B271" s="67" t="s">
        <v>198</v>
      </c>
      <c r="C271" s="78">
        <v>1108844</v>
      </c>
      <c r="D271" s="62"/>
      <c r="E271" s="62"/>
      <c r="F271" s="160"/>
    </row>
    <row r="272" spans="2:7">
      <c r="B272" s="67" t="s">
        <v>199</v>
      </c>
      <c r="C272" s="78">
        <v>11159</v>
      </c>
      <c r="D272" s="62"/>
      <c r="E272" s="62"/>
      <c r="F272" s="160"/>
    </row>
    <row r="273" spans="2:6">
      <c r="B273" s="67"/>
      <c r="C273" s="78"/>
      <c r="D273" s="62"/>
      <c r="E273" s="62"/>
      <c r="F273" s="160"/>
    </row>
    <row r="274" spans="2:6" ht="25.5">
      <c r="B274" s="161" t="s">
        <v>200</v>
      </c>
      <c r="C274" s="62"/>
      <c r="D274" s="62"/>
      <c r="E274" s="62"/>
      <c r="F274" s="160"/>
    </row>
    <row r="275" spans="2:6">
      <c r="B275" s="67" t="s">
        <v>201</v>
      </c>
      <c r="C275" s="68">
        <v>16430946.26</v>
      </c>
      <c r="D275" s="62"/>
      <c r="E275" s="62"/>
      <c r="F275" s="160"/>
    </row>
    <row r="276" spans="2:6">
      <c r="B276" s="67" t="s">
        <v>202</v>
      </c>
      <c r="C276" s="68">
        <v>824778155.23000002</v>
      </c>
      <c r="D276" s="62"/>
      <c r="E276" s="62"/>
      <c r="F276" s="160"/>
    </row>
    <row r="277" spans="2:6">
      <c r="B277" s="67" t="s">
        <v>203</v>
      </c>
      <c r="C277" s="68">
        <v>17061770.050000001</v>
      </c>
      <c r="D277" s="62"/>
      <c r="E277" s="62"/>
      <c r="F277" s="160"/>
    </row>
    <row r="278" spans="2:6">
      <c r="B278" s="67" t="s">
        <v>204</v>
      </c>
      <c r="C278" s="68">
        <v>58461892.359999999</v>
      </c>
      <c r="D278" s="62"/>
      <c r="E278" s="62"/>
      <c r="F278" s="160"/>
    </row>
    <row r="279" spans="2:6">
      <c r="B279" s="67" t="s">
        <v>205</v>
      </c>
      <c r="C279" s="68">
        <v>2643137</v>
      </c>
      <c r="D279" s="62"/>
      <c r="E279" s="62"/>
      <c r="F279" s="160"/>
    </row>
    <row r="280" spans="2:6">
      <c r="B280" s="67" t="s">
        <v>206</v>
      </c>
      <c r="C280" s="68">
        <v>15023911.949999999</v>
      </c>
      <c r="D280" s="62"/>
      <c r="E280" s="62"/>
      <c r="F280" s="160"/>
    </row>
    <row r="281" spans="2:6">
      <c r="B281" s="67"/>
      <c r="C281" s="68"/>
      <c r="D281" s="62"/>
      <c r="E281" s="62"/>
      <c r="F281" s="160"/>
    </row>
    <row r="282" spans="2:6">
      <c r="B282" s="67"/>
      <c r="C282" s="68"/>
      <c r="D282" s="62"/>
      <c r="E282" s="62"/>
      <c r="F282" s="160"/>
    </row>
    <row r="283" spans="2:6">
      <c r="B283" s="74"/>
      <c r="C283" s="75"/>
      <c r="D283" s="75"/>
      <c r="E283" s="75"/>
      <c r="F283" s="160"/>
    </row>
    <row r="284" spans="2:6">
      <c r="C284" s="127">
        <f>SUM(C261:C283)</f>
        <v>1022733441.85</v>
      </c>
      <c r="D284" s="141"/>
      <c r="E284" s="142"/>
      <c r="F284" s="143"/>
    </row>
    <row r="287" spans="2:6">
      <c r="B287" s="158" t="s">
        <v>207</v>
      </c>
      <c r="C287" s="159" t="s">
        <v>8</v>
      </c>
      <c r="D287" s="24" t="s">
        <v>186</v>
      </c>
      <c r="E287" s="24" t="s">
        <v>50</v>
      </c>
      <c r="F287" s="25"/>
    </row>
    <row r="288" spans="2:6" ht="27" customHeight="1">
      <c r="B288" s="162" t="s">
        <v>208</v>
      </c>
      <c r="C288" s="100"/>
      <c r="D288" s="100"/>
      <c r="E288" s="100"/>
      <c r="F288" s="160"/>
    </row>
    <row r="289" spans="2:6">
      <c r="B289" s="163" t="s">
        <v>209</v>
      </c>
      <c r="C289" s="68">
        <v>4831006.38</v>
      </c>
      <c r="D289" s="62"/>
      <c r="E289" s="62"/>
      <c r="F289" s="160"/>
    </row>
    <row r="290" spans="2:6">
      <c r="B290" s="163" t="s">
        <v>210</v>
      </c>
      <c r="C290" s="68">
        <v>2235</v>
      </c>
      <c r="D290" s="62"/>
      <c r="E290" s="62"/>
      <c r="F290" s="160"/>
    </row>
    <row r="291" spans="2:6">
      <c r="B291" s="163" t="s">
        <v>211</v>
      </c>
      <c r="C291" s="68">
        <v>330845.88</v>
      </c>
      <c r="D291" s="62"/>
      <c r="E291" s="62"/>
      <c r="F291" s="160"/>
    </row>
    <row r="292" spans="2:6">
      <c r="B292" s="163" t="s">
        <v>212</v>
      </c>
      <c r="C292" s="68">
        <v>309964.07</v>
      </c>
      <c r="D292" s="62"/>
      <c r="E292" s="62"/>
      <c r="F292" s="160"/>
    </row>
    <row r="293" spans="2:6">
      <c r="B293" s="163" t="s">
        <v>213</v>
      </c>
      <c r="C293" s="68">
        <v>113220.8</v>
      </c>
      <c r="D293" s="62"/>
      <c r="E293" s="62"/>
      <c r="F293" s="160"/>
    </row>
    <row r="294" spans="2:6">
      <c r="B294" s="163" t="s">
        <v>214</v>
      </c>
      <c r="C294" s="68">
        <v>153356.84</v>
      </c>
      <c r="D294" s="62"/>
      <c r="E294" s="62"/>
      <c r="F294" s="160"/>
    </row>
    <row r="295" spans="2:6">
      <c r="B295" s="163" t="s">
        <v>215</v>
      </c>
      <c r="C295" s="68">
        <v>250</v>
      </c>
      <c r="D295" s="62"/>
      <c r="E295" s="62"/>
      <c r="F295" s="160"/>
    </row>
    <row r="296" spans="2:6">
      <c r="B296" s="163" t="s">
        <v>216</v>
      </c>
      <c r="C296" s="68">
        <v>1620.52</v>
      </c>
      <c r="D296" s="62"/>
      <c r="E296" s="62"/>
      <c r="F296" s="160"/>
    </row>
    <row r="297" spans="2:6">
      <c r="B297" s="74"/>
      <c r="C297" s="75"/>
      <c r="D297" s="75"/>
      <c r="E297" s="75"/>
      <c r="F297" s="160"/>
    </row>
    <row r="298" spans="2:6">
      <c r="C298" s="151">
        <f>SUM(C289:C297)</f>
        <v>5742499.4899999993</v>
      </c>
      <c r="D298" s="141"/>
      <c r="E298" s="142"/>
      <c r="F298" s="143"/>
    </row>
    <row r="302" spans="2:6">
      <c r="B302" s="14" t="s">
        <v>217</v>
      </c>
    </row>
    <row r="304" spans="2:6">
      <c r="B304" s="158" t="s">
        <v>218</v>
      </c>
      <c r="C304" s="159" t="s">
        <v>8</v>
      </c>
      <c r="D304" s="24" t="s">
        <v>219</v>
      </c>
      <c r="E304" s="24" t="s">
        <v>220</v>
      </c>
      <c r="F304" s="25"/>
    </row>
    <row r="305" spans="2:7">
      <c r="B305" s="80" t="s">
        <v>221</v>
      </c>
      <c r="C305" s="100"/>
      <c r="D305" s="100"/>
      <c r="E305" s="100">
        <v>0</v>
      </c>
      <c r="F305" s="160"/>
    </row>
    <row r="306" spans="2:7" ht="51">
      <c r="B306" s="164" t="s">
        <v>222</v>
      </c>
      <c r="C306" s="165">
        <v>519801679.73000002</v>
      </c>
      <c r="D306" s="166">
        <v>0.51919999999999999</v>
      </c>
      <c r="E306" s="167" t="s">
        <v>223</v>
      </c>
      <c r="F306" s="168"/>
      <c r="G306" s="13" t="s">
        <v>144</v>
      </c>
    </row>
    <row r="307" spans="2:7">
      <c r="B307" s="164" t="s">
        <v>224</v>
      </c>
      <c r="C307" s="165">
        <v>9184588.0399999991</v>
      </c>
      <c r="D307" s="169">
        <v>9.1999999999999998E-3</v>
      </c>
      <c r="E307" s="167"/>
      <c r="F307" s="168"/>
      <c r="G307" s="13" t="s">
        <v>144</v>
      </c>
    </row>
    <row r="308" spans="2:7">
      <c r="B308" s="164" t="s">
        <v>225</v>
      </c>
      <c r="C308" s="165">
        <v>7591.42</v>
      </c>
      <c r="D308" s="169">
        <v>0</v>
      </c>
      <c r="E308" s="167"/>
      <c r="F308" s="168"/>
      <c r="G308" s="13" t="s">
        <v>144</v>
      </c>
    </row>
    <row r="309" spans="2:7">
      <c r="B309" s="164" t="s">
        <v>226</v>
      </c>
      <c r="C309" s="165">
        <v>63573025.100000001</v>
      </c>
      <c r="D309" s="169">
        <v>6.3500000000000001E-2</v>
      </c>
      <c r="E309" s="167"/>
      <c r="F309" s="168"/>
      <c r="G309" s="13" t="s">
        <v>144</v>
      </c>
    </row>
    <row r="310" spans="2:7">
      <c r="B310" s="164" t="s">
        <v>227</v>
      </c>
      <c r="C310" s="165">
        <v>61057.440000000002</v>
      </c>
      <c r="D310" s="169">
        <v>1E-4</v>
      </c>
      <c r="E310" s="167"/>
      <c r="F310" s="168"/>
      <c r="G310" s="13" t="s">
        <v>144</v>
      </c>
    </row>
    <row r="311" spans="2:7">
      <c r="B311" s="164" t="s">
        <v>228</v>
      </c>
      <c r="C311" s="165">
        <v>284213.05</v>
      </c>
      <c r="D311" s="169">
        <v>2.9999999999999997E-4</v>
      </c>
      <c r="E311" s="167"/>
      <c r="F311" s="168"/>
      <c r="G311" s="13" t="s">
        <v>144</v>
      </c>
    </row>
    <row r="312" spans="2:7">
      <c r="B312" s="164" t="s">
        <v>229</v>
      </c>
      <c r="C312" s="165">
        <v>69819322.200000003</v>
      </c>
      <c r="D312" s="169">
        <v>6.9699999999999998E-2</v>
      </c>
      <c r="E312" s="167"/>
      <c r="F312" s="168"/>
      <c r="G312" s="13" t="s">
        <v>144</v>
      </c>
    </row>
    <row r="313" spans="2:7">
      <c r="B313" s="164" t="s">
        <v>230</v>
      </c>
      <c r="C313" s="165">
        <v>30856405.68</v>
      </c>
      <c r="D313" s="169">
        <v>3.0800000000000001E-2</v>
      </c>
      <c r="E313" s="167"/>
      <c r="F313" s="168"/>
      <c r="G313" s="13" t="s">
        <v>144</v>
      </c>
    </row>
    <row r="314" spans="2:7">
      <c r="B314" s="164" t="s">
        <v>231</v>
      </c>
      <c r="C314" s="165">
        <v>12309956.49</v>
      </c>
      <c r="D314" s="169">
        <v>1.23E-2</v>
      </c>
      <c r="E314" s="167"/>
      <c r="F314" s="168"/>
      <c r="G314" s="13" t="s">
        <v>144</v>
      </c>
    </row>
    <row r="315" spans="2:7">
      <c r="B315" s="164" t="s">
        <v>232</v>
      </c>
      <c r="C315" s="165">
        <v>2517083.3199999998</v>
      </c>
      <c r="D315" s="169">
        <v>2.5000000000000001E-3</v>
      </c>
      <c r="E315" s="167"/>
      <c r="F315" s="168"/>
      <c r="G315" s="13" t="s">
        <v>144</v>
      </c>
    </row>
    <row r="316" spans="2:7">
      <c r="B316" s="164" t="s">
        <v>233</v>
      </c>
      <c r="C316" s="165">
        <v>34678891</v>
      </c>
      <c r="D316" s="169">
        <v>3.4599999999999999E-2</v>
      </c>
      <c r="E316" s="167"/>
      <c r="F316" s="168"/>
      <c r="G316" s="13" t="s">
        <v>144</v>
      </c>
    </row>
    <row r="317" spans="2:7">
      <c r="B317" s="164" t="s">
        <v>234</v>
      </c>
      <c r="C317" s="165">
        <v>9787325.3399999999</v>
      </c>
      <c r="D317" s="169">
        <v>9.7999999999999997E-3</v>
      </c>
      <c r="E317" s="167"/>
      <c r="F317" s="168"/>
      <c r="G317" s="13" t="s">
        <v>144</v>
      </c>
    </row>
    <row r="318" spans="2:7">
      <c r="B318" s="164" t="s">
        <v>235</v>
      </c>
      <c r="C318" s="165">
        <v>37672932.189999998</v>
      </c>
      <c r="D318" s="169">
        <v>3.7600000000000001E-2</v>
      </c>
      <c r="E318" s="167"/>
      <c r="F318" s="168"/>
      <c r="G318" s="13" t="s">
        <v>144</v>
      </c>
    </row>
    <row r="319" spans="2:7">
      <c r="B319" s="164" t="s">
        <v>236</v>
      </c>
      <c r="C319" s="165">
        <v>469384.27</v>
      </c>
      <c r="D319" s="169">
        <v>5.0000000000000001E-4</v>
      </c>
      <c r="E319" s="167"/>
      <c r="F319" s="168"/>
      <c r="G319" s="13" t="s">
        <v>144</v>
      </c>
    </row>
    <row r="320" spans="2:7">
      <c r="B320" s="164" t="s">
        <v>237</v>
      </c>
      <c r="C320" s="165">
        <v>2387348.14</v>
      </c>
      <c r="D320" s="169">
        <v>2.3999999999999998E-3</v>
      </c>
      <c r="E320" s="167"/>
      <c r="F320" s="168"/>
      <c r="G320" s="13" t="s">
        <v>144</v>
      </c>
    </row>
    <row r="321" spans="2:7">
      <c r="B321" s="164" t="s">
        <v>238</v>
      </c>
      <c r="C321" s="165">
        <v>2068174.2</v>
      </c>
      <c r="D321" s="169">
        <v>2.0999999999999999E-3</v>
      </c>
      <c r="E321" s="167"/>
      <c r="F321" s="168"/>
      <c r="G321" s="13" t="s">
        <v>144</v>
      </c>
    </row>
    <row r="322" spans="2:7">
      <c r="B322" s="164" t="s">
        <v>239</v>
      </c>
      <c r="C322" s="165">
        <v>760632.74</v>
      </c>
      <c r="D322" s="169">
        <v>8.0000000000000004E-4</v>
      </c>
      <c r="E322" s="167"/>
      <c r="F322" s="168"/>
      <c r="G322" s="13" t="s">
        <v>144</v>
      </c>
    </row>
    <row r="323" spans="2:7">
      <c r="B323" s="164" t="s">
        <v>240</v>
      </c>
      <c r="C323" s="165">
        <v>1866969.02</v>
      </c>
      <c r="D323" s="169">
        <v>1.9E-3</v>
      </c>
      <c r="E323" s="167"/>
      <c r="F323" s="168"/>
      <c r="G323" s="13" t="s">
        <v>144</v>
      </c>
    </row>
    <row r="324" spans="2:7">
      <c r="B324" s="164" t="s">
        <v>241</v>
      </c>
      <c r="C324" s="165">
        <v>3303</v>
      </c>
      <c r="D324" s="169">
        <v>0</v>
      </c>
      <c r="E324" s="167"/>
      <c r="F324" s="168"/>
      <c r="G324" s="13" t="s">
        <v>144</v>
      </c>
    </row>
    <row r="325" spans="2:7">
      <c r="B325" s="164" t="s">
        <v>242</v>
      </c>
      <c r="C325" s="165">
        <v>994121.85</v>
      </c>
      <c r="D325" s="169">
        <v>1E-3</v>
      </c>
      <c r="E325" s="167"/>
      <c r="F325" s="168"/>
    </row>
    <row r="326" spans="2:7">
      <c r="B326" s="164" t="s">
        <v>243</v>
      </c>
      <c r="C326" s="165">
        <v>14599555.560000001</v>
      </c>
      <c r="D326" s="169">
        <v>1.46E-2</v>
      </c>
      <c r="E326" s="167"/>
      <c r="F326" s="168"/>
    </row>
    <row r="327" spans="2:7">
      <c r="B327" s="164" t="s">
        <v>244</v>
      </c>
      <c r="C327" s="165">
        <v>600013.13</v>
      </c>
      <c r="D327" s="169">
        <v>5.9999999999999995E-4</v>
      </c>
      <c r="E327" s="167"/>
      <c r="F327" s="168"/>
    </row>
    <row r="328" spans="2:7">
      <c r="B328" s="164" t="s">
        <v>245</v>
      </c>
      <c r="C328" s="165">
        <v>9319</v>
      </c>
      <c r="D328" s="169">
        <v>0</v>
      </c>
      <c r="E328" s="167"/>
      <c r="F328" s="168"/>
    </row>
    <row r="329" spans="2:7">
      <c r="B329" s="164" t="s">
        <v>246</v>
      </c>
      <c r="C329" s="165">
        <v>433700.85</v>
      </c>
      <c r="D329" s="169">
        <v>4.0000000000000002E-4</v>
      </c>
      <c r="E329" s="167"/>
      <c r="F329" s="168"/>
    </row>
    <row r="330" spans="2:7">
      <c r="B330" s="164" t="s">
        <v>247</v>
      </c>
      <c r="C330" s="165">
        <v>1218.6600000000001</v>
      </c>
      <c r="D330" s="169">
        <v>0</v>
      </c>
      <c r="E330" s="167"/>
      <c r="F330" s="168"/>
    </row>
    <row r="331" spans="2:7">
      <c r="B331" s="164" t="s">
        <v>248</v>
      </c>
      <c r="C331" s="165">
        <v>2504.64</v>
      </c>
      <c r="D331" s="169">
        <v>0</v>
      </c>
      <c r="E331" s="167"/>
      <c r="F331" s="168"/>
    </row>
    <row r="332" spans="2:7">
      <c r="B332" s="164" t="s">
        <v>249</v>
      </c>
      <c r="C332" s="165">
        <v>333.58</v>
      </c>
      <c r="D332" s="169">
        <v>0</v>
      </c>
      <c r="E332" s="167"/>
      <c r="F332" s="168"/>
    </row>
    <row r="333" spans="2:7">
      <c r="B333" s="164" t="s">
        <v>250</v>
      </c>
      <c r="C333" s="165">
        <v>116.12</v>
      </c>
      <c r="D333" s="169">
        <v>0</v>
      </c>
      <c r="E333" s="167"/>
      <c r="F333" s="168"/>
    </row>
    <row r="334" spans="2:7">
      <c r="B334" s="164" t="s">
        <v>251</v>
      </c>
      <c r="C334" s="165">
        <v>3473.21</v>
      </c>
      <c r="D334" s="169">
        <v>0</v>
      </c>
      <c r="E334" s="167"/>
      <c r="F334" s="168"/>
    </row>
    <row r="335" spans="2:7">
      <c r="B335" s="164" t="s">
        <v>252</v>
      </c>
      <c r="C335" s="165">
        <v>162750.15</v>
      </c>
      <c r="D335" s="169">
        <v>2.0000000000000001E-4</v>
      </c>
      <c r="E335" s="167"/>
      <c r="F335" s="168"/>
    </row>
    <row r="336" spans="2:7">
      <c r="B336" s="164" t="s">
        <v>253</v>
      </c>
      <c r="C336" s="165">
        <v>8806.09</v>
      </c>
      <c r="D336" s="169">
        <v>0</v>
      </c>
      <c r="E336" s="167"/>
      <c r="F336" s="168"/>
    </row>
    <row r="337" spans="2:7">
      <c r="B337" s="164" t="s">
        <v>254</v>
      </c>
      <c r="C337" s="165">
        <v>181283.84</v>
      </c>
      <c r="D337" s="169">
        <v>2.0000000000000001E-4</v>
      </c>
      <c r="E337" s="167"/>
      <c r="F337" s="168"/>
    </row>
    <row r="338" spans="2:7">
      <c r="B338" s="164" t="s">
        <v>255</v>
      </c>
      <c r="C338" s="165">
        <v>19839.990000000002</v>
      </c>
      <c r="D338" s="169">
        <v>0</v>
      </c>
      <c r="E338" s="167"/>
      <c r="F338" s="168"/>
      <c r="G338" s="13" t="s">
        <v>144</v>
      </c>
    </row>
    <row r="339" spans="2:7">
      <c r="B339" s="164" t="s">
        <v>256</v>
      </c>
      <c r="C339" s="165">
        <v>210</v>
      </c>
      <c r="D339" s="169">
        <v>0</v>
      </c>
      <c r="E339" s="167"/>
      <c r="F339" s="168"/>
      <c r="G339" s="13" t="s">
        <v>144</v>
      </c>
    </row>
    <row r="340" spans="2:7">
      <c r="B340" s="164" t="s">
        <v>257</v>
      </c>
      <c r="C340" s="165">
        <v>299994.96000000002</v>
      </c>
      <c r="D340" s="169">
        <v>2.9999999999999997E-4</v>
      </c>
      <c r="E340" s="167"/>
      <c r="F340" s="168"/>
      <c r="G340" s="13" t="s">
        <v>144</v>
      </c>
    </row>
    <row r="341" spans="2:7">
      <c r="B341" s="164" t="s">
        <v>258</v>
      </c>
      <c r="C341" s="165">
        <v>3419279.24</v>
      </c>
      <c r="D341" s="169">
        <v>3.3999999999999998E-3</v>
      </c>
      <c r="E341" s="167"/>
      <c r="F341" s="168"/>
      <c r="G341" s="13" t="s">
        <v>144</v>
      </c>
    </row>
    <row r="342" spans="2:7">
      <c r="B342" s="164" t="s">
        <v>259</v>
      </c>
      <c r="C342" s="165">
        <v>1378383.31</v>
      </c>
      <c r="D342" s="169">
        <v>1.4E-3</v>
      </c>
      <c r="E342" s="167"/>
      <c r="F342" s="168"/>
      <c r="G342" s="13" t="s">
        <v>144</v>
      </c>
    </row>
    <row r="343" spans="2:7">
      <c r="B343" s="164" t="s">
        <v>260</v>
      </c>
      <c r="C343" s="165">
        <v>25757.5</v>
      </c>
      <c r="D343" s="169">
        <v>0</v>
      </c>
      <c r="E343" s="167"/>
      <c r="F343" s="168"/>
      <c r="G343" s="13" t="s">
        <v>144</v>
      </c>
    </row>
    <row r="344" spans="2:7">
      <c r="B344" s="164" t="s">
        <v>261</v>
      </c>
      <c r="C344" s="165">
        <v>2000</v>
      </c>
      <c r="D344" s="169">
        <v>0</v>
      </c>
      <c r="E344" s="167"/>
      <c r="F344" s="168"/>
      <c r="G344" s="13" t="s">
        <v>144</v>
      </c>
    </row>
    <row r="345" spans="2:7">
      <c r="B345" s="164" t="s">
        <v>262</v>
      </c>
      <c r="C345" s="165">
        <v>1696061.71</v>
      </c>
      <c r="D345" s="169">
        <v>1.6999999999999999E-3</v>
      </c>
      <c r="E345" s="167"/>
      <c r="F345" s="168"/>
      <c r="G345" s="13" t="s">
        <v>144</v>
      </c>
    </row>
    <row r="346" spans="2:7">
      <c r="B346" s="164" t="s">
        <v>263</v>
      </c>
      <c r="C346" s="165">
        <v>394710</v>
      </c>
      <c r="D346" s="169">
        <v>4.0000000000000002E-4</v>
      </c>
      <c r="E346" s="167"/>
      <c r="F346" s="168"/>
      <c r="G346" s="13" t="s">
        <v>144</v>
      </c>
    </row>
    <row r="347" spans="2:7">
      <c r="B347" s="164" t="s">
        <v>264</v>
      </c>
      <c r="C347" s="165">
        <v>193028.38</v>
      </c>
      <c r="D347" s="169">
        <v>2.0000000000000001E-4</v>
      </c>
      <c r="E347" s="167"/>
      <c r="F347" s="168"/>
      <c r="G347" s="13" t="s">
        <v>144</v>
      </c>
    </row>
    <row r="348" spans="2:7">
      <c r="B348" s="164" t="s">
        <v>265</v>
      </c>
      <c r="C348" s="165">
        <v>1661.12</v>
      </c>
      <c r="D348" s="169">
        <v>0</v>
      </c>
      <c r="E348" s="167"/>
      <c r="F348" s="168"/>
      <c r="G348" s="13" t="s">
        <v>144</v>
      </c>
    </row>
    <row r="349" spans="2:7">
      <c r="B349" s="164" t="s">
        <v>266</v>
      </c>
      <c r="C349" s="165">
        <v>846366.21</v>
      </c>
      <c r="D349" s="169">
        <v>8.0000000000000004E-4</v>
      </c>
      <c r="E349" s="167"/>
      <c r="F349" s="168"/>
      <c r="G349" s="13" t="s">
        <v>144</v>
      </c>
    </row>
    <row r="350" spans="2:7">
      <c r="B350" s="164" t="s">
        <v>267</v>
      </c>
      <c r="C350" s="165">
        <v>26455.51</v>
      </c>
      <c r="D350" s="169">
        <v>0</v>
      </c>
      <c r="E350" s="167"/>
      <c r="F350" s="168"/>
      <c r="G350" s="13" t="s">
        <v>144</v>
      </c>
    </row>
    <row r="351" spans="2:7">
      <c r="B351" s="164" t="s">
        <v>268</v>
      </c>
      <c r="C351" s="165">
        <v>1044.01</v>
      </c>
      <c r="D351" s="169">
        <v>0</v>
      </c>
      <c r="E351" s="167"/>
      <c r="F351" s="168"/>
      <c r="G351" s="13" t="s">
        <v>144</v>
      </c>
    </row>
    <row r="352" spans="2:7">
      <c r="B352" s="164" t="s">
        <v>269</v>
      </c>
      <c r="C352" s="165">
        <v>778268.98</v>
      </c>
      <c r="D352" s="169">
        <v>8.0000000000000004E-4</v>
      </c>
      <c r="E352" s="167"/>
      <c r="F352" s="168"/>
      <c r="G352" s="13" t="s">
        <v>144</v>
      </c>
    </row>
    <row r="353" spans="2:7">
      <c r="B353" s="164" t="s">
        <v>270</v>
      </c>
      <c r="C353" s="165">
        <v>7143.39</v>
      </c>
      <c r="D353" s="169">
        <v>0</v>
      </c>
      <c r="E353" s="167"/>
      <c r="F353" s="168"/>
      <c r="G353" s="13" t="s">
        <v>144</v>
      </c>
    </row>
    <row r="354" spans="2:7">
      <c r="B354" s="164" t="s">
        <v>271</v>
      </c>
      <c r="C354" s="165">
        <v>3463.54</v>
      </c>
      <c r="D354" s="169">
        <v>0</v>
      </c>
      <c r="E354" s="167"/>
      <c r="F354" s="168"/>
      <c r="G354" s="13" t="s">
        <v>144</v>
      </c>
    </row>
    <row r="355" spans="2:7">
      <c r="B355" s="164" t="s">
        <v>272</v>
      </c>
      <c r="C355" s="165">
        <v>373117.51</v>
      </c>
      <c r="D355" s="169">
        <v>4.0000000000000002E-4</v>
      </c>
      <c r="E355" s="167"/>
      <c r="F355" s="168"/>
      <c r="G355" s="13" t="s">
        <v>144</v>
      </c>
    </row>
    <row r="356" spans="2:7">
      <c r="B356" s="164" t="s">
        <v>273</v>
      </c>
      <c r="C356" s="165">
        <v>1423270.1</v>
      </c>
      <c r="D356" s="169">
        <v>1.4E-3</v>
      </c>
      <c r="E356" s="167"/>
      <c r="F356" s="168"/>
      <c r="G356" s="13" t="s">
        <v>144</v>
      </c>
    </row>
    <row r="357" spans="2:7">
      <c r="B357" s="164" t="s">
        <v>274</v>
      </c>
      <c r="C357" s="165">
        <v>52151.33</v>
      </c>
      <c r="D357" s="169">
        <v>1E-4</v>
      </c>
      <c r="E357" s="167"/>
      <c r="F357" s="168"/>
      <c r="G357" s="13" t="s">
        <v>144</v>
      </c>
    </row>
    <row r="358" spans="2:7">
      <c r="B358" s="164" t="s">
        <v>275</v>
      </c>
      <c r="C358" s="165">
        <v>116578.14</v>
      </c>
      <c r="D358" s="169">
        <v>1E-4</v>
      </c>
      <c r="E358" s="167"/>
      <c r="F358" s="168"/>
      <c r="G358" s="13" t="s">
        <v>144</v>
      </c>
    </row>
    <row r="359" spans="2:7">
      <c r="B359" s="164" t="s">
        <v>276</v>
      </c>
      <c r="C359" s="165">
        <v>148212.6</v>
      </c>
      <c r="D359" s="169">
        <v>1E-4</v>
      </c>
      <c r="E359" s="167"/>
      <c r="F359" s="168"/>
      <c r="G359" s="13" t="s">
        <v>144</v>
      </c>
    </row>
    <row r="360" spans="2:7">
      <c r="B360" s="164" t="s">
        <v>277</v>
      </c>
      <c r="C360" s="165">
        <v>4708613.8899999997</v>
      </c>
      <c r="D360" s="169">
        <v>4.7000000000000002E-3</v>
      </c>
      <c r="E360" s="167"/>
      <c r="F360" s="168"/>
      <c r="G360" s="13" t="s">
        <v>144</v>
      </c>
    </row>
    <row r="361" spans="2:7">
      <c r="B361" s="164" t="s">
        <v>278</v>
      </c>
      <c r="C361" s="165">
        <v>4420.8900000000003</v>
      </c>
      <c r="D361" s="169">
        <v>0</v>
      </c>
      <c r="E361" s="167"/>
      <c r="F361" s="168"/>
      <c r="G361" s="13" t="s">
        <v>144</v>
      </c>
    </row>
    <row r="362" spans="2:7">
      <c r="B362" s="164" t="s">
        <v>279</v>
      </c>
      <c r="C362" s="165">
        <v>1723697.07</v>
      </c>
      <c r="D362" s="169">
        <v>1.6999999999999999E-3</v>
      </c>
      <c r="E362" s="167"/>
      <c r="F362" s="168"/>
      <c r="G362" s="13" t="s">
        <v>144</v>
      </c>
    </row>
    <row r="363" spans="2:7">
      <c r="B363" s="164" t="s">
        <v>280</v>
      </c>
      <c r="C363" s="165">
        <v>140360</v>
      </c>
      <c r="D363" s="169">
        <v>1E-4</v>
      </c>
      <c r="E363" s="167"/>
      <c r="F363" s="168"/>
      <c r="G363" s="13" t="s">
        <v>144</v>
      </c>
    </row>
    <row r="364" spans="2:7">
      <c r="B364" s="164" t="s">
        <v>281</v>
      </c>
      <c r="C364" s="165">
        <v>476386.02</v>
      </c>
      <c r="D364" s="169">
        <v>5.0000000000000001E-4</v>
      </c>
      <c r="E364" s="167"/>
      <c r="F364" s="168"/>
      <c r="G364" s="13" t="s">
        <v>144</v>
      </c>
    </row>
    <row r="365" spans="2:7">
      <c r="B365" s="164" t="s">
        <v>282</v>
      </c>
      <c r="C365" s="165">
        <v>3719203.17</v>
      </c>
      <c r="D365" s="169">
        <v>3.7000000000000002E-3</v>
      </c>
      <c r="E365" s="167"/>
      <c r="F365" s="168"/>
      <c r="G365" s="13" t="s">
        <v>144</v>
      </c>
    </row>
    <row r="366" spans="2:7">
      <c r="B366" s="164" t="s">
        <v>283</v>
      </c>
      <c r="C366" s="165">
        <v>138360.6</v>
      </c>
      <c r="D366" s="169">
        <v>1E-4</v>
      </c>
      <c r="E366" s="167"/>
      <c r="F366" s="168"/>
      <c r="G366" s="13" t="s">
        <v>144</v>
      </c>
    </row>
    <row r="367" spans="2:7">
      <c r="B367" s="164" t="s">
        <v>284</v>
      </c>
      <c r="C367" s="165">
        <v>240392.14</v>
      </c>
      <c r="D367" s="169">
        <v>2.0000000000000001E-4</v>
      </c>
      <c r="E367" s="167"/>
      <c r="F367" s="168"/>
      <c r="G367" s="13" t="s">
        <v>144</v>
      </c>
    </row>
    <row r="368" spans="2:7">
      <c r="B368" s="164" t="s">
        <v>285</v>
      </c>
      <c r="C368" s="165">
        <v>299280</v>
      </c>
      <c r="D368" s="169">
        <v>2.9999999999999997E-4</v>
      </c>
      <c r="E368" s="167"/>
      <c r="F368" s="168"/>
      <c r="G368" s="13" t="s">
        <v>144</v>
      </c>
    </row>
    <row r="369" spans="2:7">
      <c r="B369" s="164" t="s">
        <v>286</v>
      </c>
      <c r="C369" s="165">
        <v>343088</v>
      </c>
      <c r="D369" s="169">
        <v>2.9999999999999997E-4</v>
      </c>
      <c r="E369" s="167"/>
      <c r="F369" s="168"/>
      <c r="G369" s="13" t="s">
        <v>144</v>
      </c>
    </row>
    <row r="370" spans="2:7">
      <c r="B370" s="164" t="s">
        <v>287</v>
      </c>
      <c r="C370" s="165">
        <v>1481741.24</v>
      </c>
      <c r="D370" s="169">
        <v>1.5E-3</v>
      </c>
      <c r="E370" s="167"/>
      <c r="F370" s="168"/>
      <c r="G370" s="13" t="s">
        <v>144</v>
      </c>
    </row>
    <row r="371" spans="2:7">
      <c r="B371" s="164" t="s">
        <v>288</v>
      </c>
      <c r="C371" s="165">
        <v>4111047.64</v>
      </c>
      <c r="D371" s="169">
        <v>4.1000000000000003E-3</v>
      </c>
      <c r="E371" s="167"/>
      <c r="F371" s="168"/>
      <c r="G371" s="13" t="s">
        <v>144</v>
      </c>
    </row>
    <row r="372" spans="2:7">
      <c r="B372" s="164" t="s">
        <v>289</v>
      </c>
      <c r="C372" s="165">
        <v>6487630.2199999997</v>
      </c>
      <c r="D372" s="169">
        <v>6.4999999999999997E-3</v>
      </c>
      <c r="E372" s="167"/>
      <c r="F372" s="168"/>
      <c r="G372" s="13" t="s">
        <v>144</v>
      </c>
    </row>
    <row r="373" spans="2:7">
      <c r="B373" s="164" t="s">
        <v>290</v>
      </c>
      <c r="C373" s="165">
        <v>1479303.19</v>
      </c>
      <c r="D373" s="169">
        <v>1.5E-3</v>
      </c>
      <c r="E373" s="167"/>
      <c r="F373" s="168"/>
      <c r="G373" s="13" t="s">
        <v>144</v>
      </c>
    </row>
    <row r="374" spans="2:7">
      <c r="B374" s="164" t="s">
        <v>291</v>
      </c>
      <c r="C374" s="165">
        <v>1316843.19</v>
      </c>
      <c r="D374" s="169">
        <v>1.2999999999999999E-3</v>
      </c>
      <c r="E374" s="167"/>
      <c r="F374" s="168"/>
      <c r="G374" s="13" t="s">
        <v>144</v>
      </c>
    </row>
    <row r="375" spans="2:7">
      <c r="B375" s="164" t="s">
        <v>292</v>
      </c>
      <c r="C375" s="165">
        <v>158263.65</v>
      </c>
      <c r="D375" s="169">
        <v>2.0000000000000001E-4</v>
      </c>
      <c r="E375" s="167"/>
      <c r="F375" s="168"/>
      <c r="G375" s="13" t="s">
        <v>144</v>
      </c>
    </row>
    <row r="376" spans="2:7">
      <c r="B376" s="164" t="s">
        <v>293</v>
      </c>
      <c r="C376" s="165">
        <v>38601541.390000001</v>
      </c>
      <c r="D376" s="169">
        <v>3.8600000000000002E-2</v>
      </c>
      <c r="E376" s="167"/>
      <c r="F376" s="168"/>
      <c r="G376" s="13" t="s">
        <v>144</v>
      </c>
    </row>
    <row r="377" spans="2:7">
      <c r="B377" s="164" t="s">
        <v>294</v>
      </c>
      <c r="C377" s="165">
        <v>430991.68</v>
      </c>
      <c r="D377" s="169">
        <v>4.0000000000000002E-4</v>
      </c>
      <c r="E377" s="167"/>
      <c r="F377" s="168"/>
      <c r="G377" s="13" t="s">
        <v>144</v>
      </c>
    </row>
    <row r="378" spans="2:7">
      <c r="B378" s="164" t="s">
        <v>295</v>
      </c>
      <c r="C378" s="165">
        <v>307544.53999999998</v>
      </c>
      <c r="D378" s="169">
        <v>2.9999999999999997E-4</v>
      </c>
      <c r="E378" s="167"/>
      <c r="F378" s="168"/>
      <c r="G378" s="13" t="s">
        <v>144</v>
      </c>
    </row>
    <row r="379" spans="2:7">
      <c r="B379" s="164" t="s">
        <v>296</v>
      </c>
      <c r="C379" s="165">
        <v>642152.85</v>
      </c>
      <c r="D379" s="169">
        <v>5.9999999999999995E-4</v>
      </c>
      <c r="E379" s="167"/>
      <c r="F379" s="168"/>
    </row>
    <row r="380" spans="2:7">
      <c r="B380" s="164" t="s">
        <v>297</v>
      </c>
      <c r="C380" s="165">
        <v>785118.59</v>
      </c>
      <c r="D380" s="169">
        <v>8.0000000000000004E-4</v>
      </c>
      <c r="E380" s="167"/>
      <c r="F380" s="168"/>
    </row>
    <row r="381" spans="2:7">
      <c r="B381" s="164" t="s">
        <v>298</v>
      </c>
      <c r="C381" s="165">
        <v>2504959.44</v>
      </c>
      <c r="D381" s="169">
        <v>2.5000000000000001E-3</v>
      </c>
      <c r="E381" s="167"/>
      <c r="F381" s="168"/>
    </row>
    <row r="382" spans="2:7">
      <c r="B382" s="164" t="s">
        <v>299</v>
      </c>
      <c r="C382" s="165">
        <v>222716.49</v>
      </c>
      <c r="D382" s="169">
        <v>2.0000000000000001E-4</v>
      </c>
      <c r="E382" s="167"/>
      <c r="F382" s="168"/>
    </row>
    <row r="383" spans="2:7">
      <c r="B383" s="164" t="s">
        <v>300</v>
      </c>
      <c r="C383" s="165">
        <v>1376557.99</v>
      </c>
      <c r="D383" s="169">
        <v>1.4E-3</v>
      </c>
      <c r="E383" s="167"/>
      <c r="F383" s="168"/>
    </row>
    <row r="384" spans="2:7">
      <c r="B384" s="164" t="s">
        <v>301</v>
      </c>
      <c r="C384" s="165">
        <v>1445201.69</v>
      </c>
      <c r="D384" s="169">
        <v>1.4E-3</v>
      </c>
      <c r="E384" s="167"/>
      <c r="F384" s="168"/>
    </row>
    <row r="385" spans="2:6">
      <c r="B385" s="164" t="s">
        <v>302</v>
      </c>
      <c r="C385" s="165">
        <v>149999.99</v>
      </c>
      <c r="D385" s="169">
        <v>1E-4</v>
      </c>
      <c r="E385" s="167"/>
      <c r="F385" s="168"/>
    </row>
    <row r="386" spans="2:6">
      <c r="B386" s="164" t="s">
        <v>303</v>
      </c>
      <c r="C386" s="165">
        <v>411232.96</v>
      </c>
      <c r="D386" s="169">
        <v>4.0000000000000002E-4</v>
      </c>
      <c r="E386" s="167"/>
      <c r="F386" s="168"/>
    </row>
    <row r="387" spans="2:6">
      <c r="B387" s="164" t="s">
        <v>304</v>
      </c>
      <c r="C387" s="165">
        <v>51392.95</v>
      </c>
      <c r="D387" s="169">
        <v>1E-4</v>
      </c>
      <c r="E387" s="167"/>
      <c r="F387" s="168"/>
    </row>
    <row r="388" spans="2:6">
      <c r="B388" s="164" t="s">
        <v>305</v>
      </c>
      <c r="C388" s="165">
        <v>59431.91</v>
      </c>
      <c r="D388" s="169">
        <v>1E-4</v>
      </c>
      <c r="E388" s="167"/>
      <c r="F388" s="168"/>
    </row>
    <row r="389" spans="2:6">
      <c r="B389" s="164" t="s">
        <v>306</v>
      </c>
      <c r="C389" s="165">
        <v>243695.78</v>
      </c>
      <c r="D389" s="169">
        <v>2.0000000000000001E-4</v>
      </c>
      <c r="E389" s="167"/>
      <c r="F389" s="168"/>
    </row>
    <row r="390" spans="2:6">
      <c r="B390" s="164" t="s">
        <v>307</v>
      </c>
      <c r="C390" s="165">
        <v>24012</v>
      </c>
      <c r="D390" s="169">
        <v>0</v>
      </c>
      <c r="E390" s="167"/>
      <c r="F390" s="168"/>
    </row>
    <row r="391" spans="2:6">
      <c r="B391" s="164" t="s">
        <v>308</v>
      </c>
      <c r="C391" s="165">
        <v>6813.9</v>
      </c>
      <c r="D391" s="169">
        <v>0</v>
      </c>
      <c r="E391" s="167"/>
      <c r="F391" s="168"/>
    </row>
    <row r="392" spans="2:6">
      <c r="B392" s="164" t="s">
        <v>309</v>
      </c>
      <c r="C392" s="165">
        <v>2230172.14</v>
      </c>
      <c r="D392" s="169">
        <v>2.2000000000000001E-3</v>
      </c>
      <c r="E392" s="167"/>
      <c r="F392" s="168"/>
    </row>
    <row r="393" spans="2:6">
      <c r="B393" s="164" t="s">
        <v>310</v>
      </c>
      <c r="C393" s="165">
        <v>6167.71</v>
      </c>
      <c r="D393" s="169">
        <v>0</v>
      </c>
      <c r="E393" s="167"/>
      <c r="F393" s="168"/>
    </row>
    <row r="394" spans="2:6">
      <c r="B394" s="164" t="s">
        <v>311</v>
      </c>
      <c r="C394" s="165">
        <v>1686864.98</v>
      </c>
      <c r="D394" s="169">
        <v>1.6999999999999999E-3</v>
      </c>
      <c r="E394" s="167"/>
      <c r="F394" s="168"/>
    </row>
    <row r="395" spans="2:6">
      <c r="B395" s="164" t="s">
        <v>312</v>
      </c>
      <c r="C395" s="165">
        <v>13991421.800000001</v>
      </c>
      <c r="D395" s="169">
        <v>1.4E-2</v>
      </c>
      <c r="E395" s="167"/>
      <c r="F395" s="168"/>
    </row>
    <row r="396" spans="2:6">
      <c r="B396" s="164" t="s">
        <v>313</v>
      </c>
      <c r="C396" s="165">
        <v>73951.429999999993</v>
      </c>
      <c r="D396" s="169">
        <v>1E-4</v>
      </c>
      <c r="E396" s="167"/>
      <c r="F396" s="168"/>
    </row>
    <row r="397" spans="2:6">
      <c r="B397" s="164" t="s">
        <v>314</v>
      </c>
      <c r="C397" s="165">
        <v>1131321.8700000001</v>
      </c>
      <c r="D397" s="169">
        <v>1.1000000000000001E-3</v>
      </c>
      <c r="E397" s="167"/>
      <c r="F397" s="168"/>
    </row>
    <row r="398" spans="2:6">
      <c r="B398" s="164" t="s">
        <v>315</v>
      </c>
      <c r="C398" s="165">
        <v>55623.61</v>
      </c>
      <c r="D398" s="169">
        <v>1E-4</v>
      </c>
      <c r="E398" s="167"/>
      <c r="F398" s="168"/>
    </row>
    <row r="399" spans="2:6">
      <c r="B399" s="164" t="s">
        <v>316</v>
      </c>
      <c r="C399" s="165">
        <v>33080007.84</v>
      </c>
      <c r="D399" s="169">
        <v>3.3000000000000002E-2</v>
      </c>
      <c r="E399" s="167"/>
      <c r="F399" s="168"/>
    </row>
    <row r="400" spans="2:6">
      <c r="B400" s="164" t="s">
        <v>317</v>
      </c>
      <c r="C400" s="165">
        <v>4864731.4400000004</v>
      </c>
      <c r="D400" s="169">
        <v>4.8999999999999998E-3</v>
      </c>
      <c r="E400" s="167"/>
      <c r="F400" s="168"/>
    </row>
    <row r="401" spans="2:7">
      <c r="B401" s="164" t="s">
        <v>318</v>
      </c>
      <c r="C401" s="165">
        <v>381167</v>
      </c>
      <c r="D401" s="169">
        <v>4.0000000000000002E-4</v>
      </c>
      <c r="E401" s="167"/>
      <c r="F401" s="168"/>
    </row>
    <row r="402" spans="2:7">
      <c r="B402" s="164" t="s">
        <v>319</v>
      </c>
      <c r="C402" s="165">
        <v>21709113.02</v>
      </c>
      <c r="D402" s="169">
        <v>2.1700000000000001E-2</v>
      </c>
      <c r="E402" s="167"/>
      <c r="F402" s="168"/>
    </row>
    <row r="403" spans="2:7">
      <c r="B403" s="164" t="s">
        <v>320</v>
      </c>
      <c r="C403" s="165">
        <v>1166785.5900000001</v>
      </c>
      <c r="D403" s="169">
        <v>1.1999999999999999E-3</v>
      </c>
      <c r="E403" s="167"/>
      <c r="F403" s="168"/>
    </row>
    <row r="404" spans="2:7">
      <c r="B404" s="164" t="s">
        <v>321</v>
      </c>
      <c r="C404" s="165">
        <v>1670391</v>
      </c>
      <c r="D404" s="169">
        <v>1.6999999999999999E-3</v>
      </c>
      <c r="E404" s="167"/>
      <c r="F404" s="168"/>
    </row>
    <row r="405" spans="2:7">
      <c r="B405" s="164" t="s">
        <v>322</v>
      </c>
      <c r="C405" s="165">
        <v>3034</v>
      </c>
      <c r="D405" s="169">
        <v>0</v>
      </c>
      <c r="E405" s="167"/>
      <c r="F405" s="168"/>
    </row>
    <row r="406" spans="2:7">
      <c r="B406" s="164" t="s">
        <v>323</v>
      </c>
      <c r="C406" s="165">
        <v>290032</v>
      </c>
      <c r="D406" s="169">
        <v>2.9999999999999997E-4</v>
      </c>
      <c r="E406" s="167"/>
      <c r="F406" s="168"/>
    </row>
    <row r="407" spans="2:7">
      <c r="B407" s="164" t="s">
        <v>324</v>
      </c>
      <c r="C407" s="165">
        <v>8060809</v>
      </c>
      <c r="D407" s="169">
        <v>8.0999999999999996E-3</v>
      </c>
      <c r="E407" s="167"/>
      <c r="F407" s="168"/>
      <c r="G407" s="13" t="s">
        <v>144</v>
      </c>
    </row>
    <row r="408" spans="2:7">
      <c r="B408" s="164" t="s">
        <v>325</v>
      </c>
      <c r="C408" s="165">
        <v>562199</v>
      </c>
      <c r="D408" s="169">
        <v>5.9999999999999995E-4</v>
      </c>
      <c r="E408" s="167"/>
      <c r="F408" s="168"/>
      <c r="G408" s="13" t="s">
        <v>144</v>
      </c>
    </row>
    <row r="409" spans="2:7">
      <c r="B409" s="164" t="s">
        <v>326</v>
      </c>
      <c r="C409" s="165">
        <v>4073460.2</v>
      </c>
      <c r="D409" s="169">
        <v>4.1000000000000003E-3</v>
      </c>
      <c r="E409" s="167"/>
      <c r="F409" s="168"/>
      <c r="G409" s="13" t="s">
        <v>144</v>
      </c>
    </row>
    <row r="410" spans="2:7">
      <c r="B410" s="164" t="s">
        <v>327</v>
      </c>
      <c r="C410" s="165">
        <v>2217064.92</v>
      </c>
      <c r="D410" s="169">
        <v>2.2000000000000001E-3</v>
      </c>
      <c r="E410" s="167"/>
      <c r="F410" s="168"/>
    </row>
    <row r="411" spans="2:7">
      <c r="B411" s="164" t="s">
        <v>328</v>
      </c>
      <c r="C411" s="165">
        <v>3444</v>
      </c>
      <c r="D411" s="169">
        <v>0</v>
      </c>
      <c r="E411" s="167"/>
      <c r="F411" s="168"/>
    </row>
    <row r="412" spans="2:7">
      <c r="B412" s="164" t="s">
        <v>329</v>
      </c>
      <c r="C412" s="165">
        <v>3303</v>
      </c>
      <c r="D412" s="169">
        <v>0</v>
      </c>
      <c r="E412" s="167"/>
      <c r="F412" s="168"/>
    </row>
    <row r="413" spans="2:7">
      <c r="B413" s="164" t="s">
        <v>330</v>
      </c>
      <c r="C413" s="165">
        <v>1139082</v>
      </c>
      <c r="D413" s="169">
        <v>1.1000000000000001E-3</v>
      </c>
      <c r="E413" s="167"/>
      <c r="F413" s="168"/>
    </row>
    <row r="414" spans="2:7">
      <c r="B414" s="164" t="s">
        <v>331</v>
      </c>
      <c r="C414" s="165">
        <v>41195</v>
      </c>
      <c r="D414" s="169">
        <v>0</v>
      </c>
      <c r="E414" s="167"/>
      <c r="F414" s="168"/>
    </row>
    <row r="415" spans="2:7">
      <c r="B415" s="164" t="s">
        <v>332</v>
      </c>
      <c r="C415" s="165">
        <v>152226.42000000001</v>
      </c>
      <c r="D415" s="169">
        <v>2.0000000000000001E-4</v>
      </c>
      <c r="E415" s="167"/>
      <c r="F415" s="168"/>
    </row>
    <row r="416" spans="2:7">
      <c r="B416" s="164" t="s">
        <v>333</v>
      </c>
      <c r="C416" s="165">
        <v>257504</v>
      </c>
      <c r="D416" s="169">
        <v>2.9999999999999997E-4</v>
      </c>
      <c r="E416" s="167"/>
      <c r="F416" s="168"/>
    </row>
    <row r="417" spans="1:8">
      <c r="B417" s="164" t="s">
        <v>334</v>
      </c>
      <c r="C417" s="165">
        <v>1438832.34</v>
      </c>
      <c r="D417" s="169">
        <v>1.4E-3</v>
      </c>
      <c r="E417" s="167"/>
      <c r="F417" s="168"/>
    </row>
    <row r="418" spans="1:8">
      <c r="B418" s="164" t="s">
        <v>335</v>
      </c>
      <c r="C418" s="165">
        <v>296266.8</v>
      </c>
      <c r="D418" s="169">
        <v>2.9999999999999997E-4</v>
      </c>
      <c r="E418" s="167"/>
      <c r="F418" s="168"/>
    </row>
    <row r="419" spans="1:8">
      <c r="B419" s="164" t="s">
        <v>336</v>
      </c>
      <c r="C419" s="165">
        <v>1991</v>
      </c>
      <c r="D419" s="169">
        <v>0</v>
      </c>
      <c r="E419" s="167"/>
      <c r="F419" s="168"/>
    </row>
    <row r="420" spans="1:8">
      <c r="B420" s="164" t="s">
        <v>337</v>
      </c>
      <c r="C420" s="165">
        <v>192972.29</v>
      </c>
      <c r="D420" s="169">
        <v>2.0000000000000001E-4</v>
      </c>
      <c r="E420" s="167"/>
      <c r="F420" s="168"/>
    </row>
    <row r="421" spans="1:8">
      <c r="B421" s="164"/>
      <c r="C421" s="165"/>
      <c r="D421" s="169"/>
      <c r="E421" s="167"/>
      <c r="F421" s="168"/>
    </row>
    <row r="422" spans="1:8">
      <c r="B422" s="74"/>
      <c r="C422" s="170"/>
      <c r="D422" s="75"/>
      <c r="E422" s="171">
        <v>0</v>
      </c>
      <c r="F422" s="160"/>
    </row>
    <row r="423" spans="1:8">
      <c r="C423" s="127">
        <f>SUM(C306:C422)</f>
        <v>1001187207.0400006</v>
      </c>
      <c r="D423" s="172">
        <f>SUM(D306:D422)</f>
        <v>1.0000999999999989</v>
      </c>
      <c r="E423" s="24"/>
      <c r="F423" s="25"/>
    </row>
    <row r="425" spans="1:8">
      <c r="G425" s="44"/>
    </row>
    <row r="427" spans="1:8">
      <c r="B427" s="14" t="s">
        <v>338</v>
      </c>
    </row>
    <row r="429" spans="1:8">
      <c r="A429" s="173"/>
      <c r="B429" s="110" t="s">
        <v>339</v>
      </c>
      <c r="C429" s="111" t="s">
        <v>59</v>
      </c>
      <c r="D429" s="154" t="s">
        <v>60</v>
      </c>
      <c r="E429" s="154" t="s">
        <v>340</v>
      </c>
      <c r="F429" s="154"/>
      <c r="G429" s="174" t="s">
        <v>9</v>
      </c>
      <c r="H429" s="175" t="s">
        <v>173</v>
      </c>
    </row>
    <row r="430" spans="1:8">
      <c r="B430" s="26" t="s">
        <v>341</v>
      </c>
      <c r="C430" s="27"/>
      <c r="D430" s="27"/>
      <c r="E430" s="27">
        <v>0</v>
      </c>
      <c r="F430" s="27"/>
      <c r="G430" s="85">
        <v>0</v>
      </c>
      <c r="H430" s="176">
        <v>0</v>
      </c>
    </row>
    <row r="431" spans="1:8">
      <c r="B431" s="34" t="s">
        <v>342</v>
      </c>
      <c r="C431" s="35">
        <v>619116962.34000003</v>
      </c>
      <c r="D431" s="35">
        <v>560794457.38999999</v>
      </c>
      <c r="E431" s="35">
        <v>-58322504.950000003</v>
      </c>
      <c r="F431" s="35"/>
      <c r="G431" s="177" t="s">
        <v>343</v>
      </c>
      <c r="H431" s="178" t="s">
        <v>344</v>
      </c>
    </row>
    <row r="432" spans="1:8">
      <c r="B432" s="34" t="s">
        <v>345</v>
      </c>
      <c r="C432" s="35">
        <v>-1752271.32</v>
      </c>
      <c r="D432" s="35">
        <v>-1831671.32</v>
      </c>
      <c r="E432" s="35">
        <v>-79400</v>
      </c>
      <c r="F432" s="35"/>
      <c r="G432" s="177" t="s">
        <v>346</v>
      </c>
      <c r="H432" s="177" t="s">
        <v>346</v>
      </c>
    </row>
    <row r="433" spans="2:8">
      <c r="B433" s="34" t="s">
        <v>347</v>
      </c>
      <c r="C433" s="35">
        <v>16775405</v>
      </c>
      <c r="D433" s="35">
        <v>22423267.359999999</v>
      </c>
      <c r="E433" s="35">
        <v>5647862.3600000003</v>
      </c>
      <c r="F433" s="35"/>
      <c r="G433" s="177" t="s">
        <v>343</v>
      </c>
      <c r="H433" s="178" t="s">
        <v>344</v>
      </c>
    </row>
    <row r="434" spans="2:8">
      <c r="B434" s="34" t="s">
        <v>348</v>
      </c>
      <c r="C434" s="35">
        <v>2886339.19</v>
      </c>
      <c r="D434" s="35">
        <v>2886339.19</v>
      </c>
      <c r="E434" s="35">
        <v>0</v>
      </c>
      <c r="F434" s="35"/>
      <c r="G434" s="177" t="s">
        <v>343</v>
      </c>
      <c r="H434" s="178" t="s">
        <v>349</v>
      </c>
    </row>
    <row r="435" spans="2:8">
      <c r="B435" s="34" t="s">
        <v>350</v>
      </c>
      <c r="C435" s="35">
        <v>92691.08</v>
      </c>
      <c r="D435" s="35">
        <v>9535158.7200000007</v>
      </c>
      <c r="E435" s="35">
        <v>9442467.6400000006</v>
      </c>
      <c r="F435" s="35"/>
      <c r="G435" s="177" t="s">
        <v>343</v>
      </c>
      <c r="H435" s="177" t="s">
        <v>351</v>
      </c>
    </row>
    <row r="436" spans="2:8">
      <c r="B436" s="34" t="s">
        <v>352</v>
      </c>
      <c r="C436" s="35">
        <v>1082892.53</v>
      </c>
      <c r="D436" s="35">
        <v>2090035.06</v>
      </c>
      <c r="E436" s="35">
        <v>1007142.53</v>
      </c>
      <c r="F436" s="35"/>
      <c r="G436" s="177" t="s">
        <v>343</v>
      </c>
      <c r="H436" s="178" t="s">
        <v>353</v>
      </c>
    </row>
    <row r="437" spans="2:8">
      <c r="B437" s="34" t="s">
        <v>354</v>
      </c>
      <c r="C437" s="35">
        <v>9284487.8399999999</v>
      </c>
      <c r="D437" s="35">
        <v>0</v>
      </c>
      <c r="E437" s="35">
        <v>-9284487.8399999999</v>
      </c>
      <c r="F437" s="35"/>
      <c r="G437" s="177" t="s">
        <v>343</v>
      </c>
      <c r="H437" s="178" t="s">
        <v>353</v>
      </c>
    </row>
    <row r="438" spans="2:8">
      <c r="B438" s="34" t="s">
        <v>355</v>
      </c>
      <c r="C438" s="35">
        <v>1119998.6000000001</v>
      </c>
      <c r="D438" s="35">
        <v>0</v>
      </c>
      <c r="E438" s="35">
        <v>-1119998.6000000001</v>
      </c>
      <c r="F438" s="35"/>
      <c r="G438" s="177" t="s">
        <v>343</v>
      </c>
      <c r="H438" s="178" t="s">
        <v>353</v>
      </c>
    </row>
    <row r="439" spans="2:8">
      <c r="B439" s="34" t="s">
        <v>356</v>
      </c>
      <c r="C439" s="35">
        <v>463062.97</v>
      </c>
      <c r="D439" s="35">
        <v>0</v>
      </c>
      <c r="E439" s="35">
        <v>-463062.97</v>
      </c>
      <c r="F439" s="35"/>
      <c r="G439" s="177" t="s">
        <v>343</v>
      </c>
      <c r="H439" s="178" t="s">
        <v>353</v>
      </c>
    </row>
    <row r="440" spans="2:8">
      <c r="B440" s="34" t="s">
        <v>357</v>
      </c>
      <c r="C440" s="35">
        <v>4992986.99</v>
      </c>
      <c r="D440" s="35">
        <v>4992986.99</v>
      </c>
      <c r="E440" s="35">
        <v>0</v>
      </c>
      <c r="F440" s="35"/>
      <c r="G440" s="177" t="s">
        <v>343</v>
      </c>
      <c r="H440" s="178" t="s">
        <v>358</v>
      </c>
    </row>
    <row r="441" spans="2:8">
      <c r="B441" s="34" t="s">
        <v>359</v>
      </c>
      <c r="C441" s="35">
        <v>4652708.83</v>
      </c>
      <c r="D441" s="35">
        <v>4652708.83</v>
      </c>
      <c r="E441" s="35">
        <v>0</v>
      </c>
      <c r="F441" s="35"/>
      <c r="G441" s="177" t="s">
        <v>343</v>
      </c>
      <c r="H441" s="178" t="s">
        <v>358</v>
      </c>
    </row>
    <row r="442" spans="2:8">
      <c r="B442" s="34" t="s">
        <v>360</v>
      </c>
      <c r="C442" s="35">
        <v>4822747.5599999996</v>
      </c>
      <c r="D442" s="35">
        <v>4822747.5599999996</v>
      </c>
      <c r="E442" s="35">
        <v>0</v>
      </c>
      <c r="F442" s="35"/>
      <c r="G442" s="177" t="s">
        <v>343</v>
      </c>
      <c r="H442" s="178" t="s">
        <v>358</v>
      </c>
    </row>
    <row r="443" spans="2:8">
      <c r="B443" s="34" t="s">
        <v>361</v>
      </c>
      <c r="C443" s="35">
        <v>29961489.920000002</v>
      </c>
      <c r="D443" s="35">
        <v>29961489.920000002</v>
      </c>
      <c r="E443" s="35">
        <v>0</v>
      </c>
      <c r="F443" s="35"/>
      <c r="G443" s="177" t="s">
        <v>343</v>
      </c>
      <c r="H443" s="178" t="s">
        <v>358</v>
      </c>
    </row>
    <row r="444" spans="2:8">
      <c r="B444" s="34" t="s">
        <v>362</v>
      </c>
      <c r="C444" s="35">
        <v>65387021.990000002</v>
      </c>
      <c r="D444" s="35">
        <v>66507020.590000004</v>
      </c>
      <c r="E444" s="35">
        <v>1119998.6000000001</v>
      </c>
      <c r="F444" s="35"/>
      <c r="G444" s="177" t="s">
        <v>343</v>
      </c>
      <c r="H444" s="178" t="s">
        <v>358</v>
      </c>
    </row>
    <row r="445" spans="2:8">
      <c r="B445" s="34" t="s">
        <v>363</v>
      </c>
      <c r="C445" s="35">
        <v>114730309.31999999</v>
      </c>
      <c r="D445" s="35">
        <v>124014797.16</v>
      </c>
      <c r="E445" s="35">
        <v>9284487.8399999999</v>
      </c>
      <c r="F445" s="35"/>
      <c r="G445" s="177" t="s">
        <v>343</v>
      </c>
      <c r="H445" s="178" t="s">
        <v>364</v>
      </c>
    </row>
    <row r="446" spans="2:8">
      <c r="B446" s="34" t="s">
        <v>365</v>
      </c>
      <c r="C446" s="35">
        <v>101281527.15000001</v>
      </c>
      <c r="D446" s="35">
        <v>101374218.23</v>
      </c>
      <c r="E446" s="35">
        <v>92691.08</v>
      </c>
      <c r="F446" s="35"/>
      <c r="G446" s="177" t="s">
        <v>343</v>
      </c>
      <c r="H446" s="178" t="s">
        <v>358</v>
      </c>
    </row>
    <row r="447" spans="2:8">
      <c r="B447" s="34" t="s">
        <v>366</v>
      </c>
      <c r="C447" s="35">
        <v>202735125.11000001</v>
      </c>
      <c r="D447" s="35">
        <v>203818017.63999999</v>
      </c>
      <c r="E447" s="35">
        <v>1082892.53</v>
      </c>
      <c r="F447" s="35"/>
      <c r="G447" s="177" t="s">
        <v>343</v>
      </c>
      <c r="H447" s="178" t="s">
        <v>358</v>
      </c>
    </row>
    <row r="448" spans="2:8">
      <c r="B448" s="34" t="s">
        <v>367</v>
      </c>
      <c r="C448" s="35">
        <v>14472887.1</v>
      </c>
      <c r="D448" s="35">
        <v>14935950.07</v>
      </c>
      <c r="E448" s="35">
        <v>463062.97</v>
      </c>
      <c r="F448" s="35"/>
      <c r="G448" s="177" t="s">
        <v>343</v>
      </c>
      <c r="H448" s="178" t="s">
        <v>358</v>
      </c>
    </row>
    <row r="449" spans="1:8">
      <c r="B449" s="179"/>
      <c r="C449" s="35"/>
      <c r="D449" s="35"/>
      <c r="E449" s="35"/>
      <c r="F449" s="35"/>
      <c r="G449" s="177" t="s">
        <v>343</v>
      </c>
      <c r="H449" s="180" t="s">
        <v>364</v>
      </c>
    </row>
    <row r="450" spans="1:8">
      <c r="C450" s="127">
        <f>SUM(C431:C449)</f>
        <v>1192106372.2</v>
      </c>
      <c r="D450" s="127">
        <f>SUM(D431:D449)</f>
        <v>1150977523.3899999</v>
      </c>
      <c r="E450" s="127">
        <f>SUM(E431:E449)</f>
        <v>-41128848.810000002</v>
      </c>
      <c r="F450" s="181"/>
      <c r="G450" s="182"/>
      <c r="H450" s="183"/>
    </row>
    <row r="451" spans="1:8">
      <c r="B451" s="184"/>
      <c r="C451" s="184"/>
      <c r="D451" s="185"/>
      <c r="E451" s="184"/>
      <c r="F451" s="184"/>
      <c r="G451" s="186"/>
    </row>
    <row r="452" spans="1:8">
      <c r="A452" s="173"/>
      <c r="B452" s="158" t="s">
        <v>368</v>
      </c>
      <c r="C452" s="159" t="s">
        <v>59</v>
      </c>
      <c r="D452" s="24" t="s">
        <v>60</v>
      </c>
      <c r="E452" s="24" t="s">
        <v>340</v>
      </c>
      <c r="F452" s="24"/>
      <c r="G452" s="187" t="s">
        <v>173</v>
      </c>
    </row>
    <row r="453" spans="1:8">
      <c r="B453" s="26" t="s">
        <v>369</v>
      </c>
      <c r="C453" s="27"/>
      <c r="D453" s="27"/>
      <c r="E453" s="27"/>
      <c r="F453" s="27"/>
      <c r="G453" s="85"/>
    </row>
    <row r="454" spans="1:8">
      <c r="B454" s="67" t="s">
        <v>370</v>
      </c>
      <c r="C454" s="35">
        <v>-145962291.75</v>
      </c>
      <c r="D454" s="188">
        <v>27288734.300000001</v>
      </c>
      <c r="E454" s="35">
        <v>173251026.05000001</v>
      </c>
      <c r="F454" s="35"/>
      <c r="G454" s="189"/>
      <c r="H454" s="13" t="s">
        <v>144</v>
      </c>
    </row>
    <row r="455" spans="1:8">
      <c r="B455" s="67" t="s">
        <v>371</v>
      </c>
      <c r="C455" s="35">
        <v>-14793140.220000001</v>
      </c>
      <c r="D455" s="188">
        <v>-14793140.220000001</v>
      </c>
      <c r="E455" s="35">
        <v>0</v>
      </c>
      <c r="F455" s="35"/>
      <c r="G455" s="189"/>
      <c r="H455" s="13" t="s">
        <v>144</v>
      </c>
    </row>
    <row r="456" spans="1:8">
      <c r="B456" s="67" t="s">
        <v>372</v>
      </c>
      <c r="C456" s="35">
        <v>-30328524.949999999</v>
      </c>
      <c r="D456" s="188">
        <v>-30328524.949999999</v>
      </c>
      <c r="E456" s="35">
        <v>0</v>
      </c>
      <c r="F456" s="35"/>
      <c r="G456" s="189"/>
      <c r="H456" s="13" t="s">
        <v>144</v>
      </c>
    </row>
    <row r="457" spans="1:8">
      <c r="B457" s="67" t="s">
        <v>373</v>
      </c>
      <c r="C457" s="35">
        <v>-16186674.039999999</v>
      </c>
      <c r="D457" s="188">
        <v>-16186674.039999999</v>
      </c>
      <c r="E457" s="35">
        <v>0</v>
      </c>
      <c r="F457" s="35"/>
      <c r="G457" s="189"/>
      <c r="H457" s="13" t="s">
        <v>144</v>
      </c>
    </row>
    <row r="458" spans="1:8">
      <c r="B458" s="67" t="s">
        <v>374</v>
      </c>
      <c r="C458" s="35">
        <v>-35240427.109999999</v>
      </c>
      <c r="D458" s="188">
        <v>-35240427.109999999</v>
      </c>
      <c r="E458" s="35">
        <v>0</v>
      </c>
      <c r="F458" s="35"/>
      <c r="G458" s="189"/>
      <c r="H458" s="13" t="s">
        <v>144</v>
      </c>
    </row>
    <row r="459" spans="1:8">
      <c r="B459" s="67" t="s">
        <v>375</v>
      </c>
      <c r="C459" s="35">
        <v>-52619365.490000002</v>
      </c>
      <c r="D459" s="188">
        <v>-52619365.490000002</v>
      </c>
      <c r="E459" s="35">
        <v>0</v>
      </c>
      <c r="F459" s="35"/>
      <c r="G459" s="189"/>
      <c r="H459" s="13" t="s">
        <v>144</v>
      </c>
    </row>
    <row r="460" spans="1:8">
      <c r="B460" s="67" t="s">
        <v>376</v>
      </c>
      <c r="C460" s="35">
        <v>-1929210.99</v>
      </c>
      <c r="D460" s="188">
        <v>-1929210.99</v>
      </c>
      <c r="E460" s="35">
        <v>0</v>
      </c>
      <c r="F460" s="35"/>
      <c r="G460" s="189"/>
      <c r="H460" s="13" t="s">
        <v>144</v>
      </c>
    </row>
    <row r="461" spans="1:8">
      <c r="B461" s="67" t="s">
        <v>377</v>
      </c>
      <c r="C461" s="35">
        <v>-32634956.16</v>
      </c>
      <c r="D461" s="188">
        <v>-32634956.16</v>
      </c>
      <c r="E461" s="35">
        <v>0</v>
      </c>
      <c r="F461" s="35"/>
      <c r="G461" s="189"/>
      <c r="H461" s="13" t="s">
        <v>144</v>
      </c>
    </row>
    <row r="462" spans="1:8">
      <c r="B462" s="67" t="s">
        <v>378</v>
      </c>
      <c r="C462" s="35">
        <v>-28499853.82</v>
      </c>
      <c r="D462" s="188">
        <v>-28499853.82</v>
      </c>
      <c r="E462" s="35">
        <v>0</v>
      </c>
      <c r="F462" s="35"/>
      <c r="G462" s="189"/>
      <c r="H462" s="13" t="s">
        <v>144</v>
      </c>
    </row>
    <row r="463" spans="1:8">
      <c r="B463" s="67" t="s">
        <v>379</v>
      </c>
      <c r="C463" s="35">
        <v>-39373439.829999998</v>
      </c>
      <c r="D463" s="188">
        <v>-39373439.829999998</v>
      </c>
      <c r="E463" s="35">
        <v>0</v>
      </c>
      <c r="F463" s="35"/>
      <c r="G463" s="189"/>
      <c r="H463" s="13" t="s">
        <v>144</v>
      </c>
    </row>
    <row r="464" spans="1:8">
      <c r="B464" s="67" t="s">
        <v>380</v>
      </c>
      <c r="C464" s="35">
        <v>-31839080.510000002</v>
      </c>
      <c r="D464" s="188">
        <v>-31839080.510000002</v>
      </c>
      <c r="E464" s="35">
        <v>0</v>
      </c>
      <c r="F464" s="35"/>
      <c r="G464" s="189"/>
      <c r="H464" s="13" t="s">
        <v>144</v>
      </c>
    </row>
    <row r="465" spans="2:8">
      <c r="B465" s="67" t="s">
        <v>381</v>
      </c>
      <c r="C465" s="35">
        <v>-36539678.649999999</v>
      </c>
      <c r="D465" s="188">
        <v>-36539678.649999999</v>
      </c>
      <c r="E465" s="35">
        <v>0</v>
      </c>
      <c r="F465" s="35"/>
      <c r="G465" s="189"/>
      <c r="H465" s="13" t="s">
        <v>144</v>
      </c>
    </row>
    <row r="466" spans="2:8">
      <c r="B466" s="67" t="s">
        <v>382</v>
      </c>
      <c r="C466" s="35">
        <v>-34963846.039999999</v>
      </c>
      <c r="D466" s="188">
        <v>-34963846.039999999</v>
      </c>
      <c r="E466" s="35">
        <v>0</v>
      </c>
      <c r="F466" s="35"/>
      <c r="G466" s="189"/>
      <c r="H466" s="13" t="s">
        <v>144</v>
      </c>
    </row>
    <row r="467" spans="2:8">
      <c r="B467" s="67" t="s">
        <v>383</v>
      </c>
      <c r="C467" s="35">
        <v>-50182058.170000002</v>
      </c>
      <c r="D467" s="188">
        <v>-50182058.170000002</v>
      </c>
      <c r="E467" s="35">
        <v>0</v>
      </c>
      <c r="F467" s="35"/>
      <c r="G467" s="189"/>
    </row>
    <row r="468" spans="2:8">
      <c r="B468" s="67" t="s">
        <v>384</v>
      </c>
      <c r="C468" s="35">
        <v>-63798257.020000003</v>
      </c>
      <c r="D468" s="188">
        <v>-63802668.520000003</v>
      </c>
      <c r="E468" s="35">
        <v>-4411.5</v>
      </c>
      <c r="F468" s="35"/>
      <c r="G468" s="189"/>
    </row>
    <row r="469" spans="2:8">
      <c r="B469" s="67" t="s">
        <v>385</v>
      </c>
      <c r="C469" s="35">
        <v>10894838.23</v>
      </c>
      <c r="D469" s="188">
        <v>-213340627.74000001</v>
      </c>
      <c r="E469" s="35">
        <v>-224235465.97</v>
      </c>
      <c r="F469" s="35"/>
      <c r="G469" s="189"/>
    </row>
    <row r="470" spans="2:8">
      <c r="B470" s="67" t="s">
        <v>386</v>
      </c>
      <c r="C470" s="35">
        <v>141741624.90000001</v>
      </c>
      <c r="D470" s="188">
        <v>148722974.86000001</v>
      </c>
      <c r="E470" s="35">
        <v>6981349.96</v>
      </c>
      <c r="F470" s="35"/>
      <c r="G470" s="189"/>
    </row>
    <row r="471" spans="2:8">
      <c r="B471" s="67" t="s">
        <v>387</v>
      </c>
      <c r="C471" s="35">
        <v>87956994.939999998</v>
      </c>
      <c r="D471" s="188">
        <v>87956994.939999998</v>
      </c>
      <c r="E471" s="35">
        <v>0</v>
      </c>
      <c r="F471" s="35"/>
      <c r="G471" s="189"/>
    </row>
    <row r="472" spans="2:8">
      <c r="B472" s="67" t="s">
        <v>388</v>
      </c>
      <c r="C472" s="35">
        <v>157195390.68000001</v>
      </c>
      <c r="D472" s="188">
        <v>157195390.68000001</v>
      </c>
      <c r="E472" s="35">
        <v>0</v>
      </c>
      <c r="F472" s="35"/>
      <c r="G472" s="189"/>
    </row>
    <row r="473" spans="2:8">
      <c r="B473" s="67" t="s">
        <v>389</v>
      </c>
      <c r="C473" s="35">
        <v>1254518.8999999999</v>
      </c>
      <c r="D473" s="188">
        <v>1254518.8999999999</v>
      </c>
      <c r="E473" s="35">
        <v>0</v>
      </c>
      <c r="F473" s="35"/>
      <c r="G473" s="189"/>
    </row>
    <row r="474" spans="2:8">
      <c r="B474" s="67" t="s">
        <v>390</v>
      </c>
      <c r="C474" s="35">
        <v>1827826.45</v>
      </c>
      <c r="D474" s="188">
        <v>1827826.45</v>
      </c>
      <c r="E474" s="35">
        <v>0</v>
      </c>
      <c r="F474" s="35"/>
      <c r="G474" s="189"/>
    </row>
    <row r="475" spans="2:8">
      <c r="B475" s="67" t="s">
        <v>391</v>
      </c>
      <c r="C475" s="35">
        <v>15397338.279999999</v>
      </c>
      <c r="D475" s="188">
        <v>15397338.279999999</v>
      </c>
      <c r="E475" s="35">
        <v>0</v>
      </c>
      <c r="F475" s="35"/>
      <c r="G475" s="189"/>
      <c r="H475" s="13" t="s">
        <v>144</v>
      </c>
    </row>
    <row r="476" spans="2:8">
      <c r="B476" s="67" t="s">
        <v>392</v>
      </c>
      <c r="C476" s="35">
        <v>53249505.75</v>
      </c>
      <c r="D476" s="188">
        <v>59241015.920000002</v>
      </c>
      <c r="E476" s="35">
        <v>5991510.1699999999</v>
      </c>
      <c r="F476" s="35"/>
      <c r="G476" s="189"/>
      <c r="H476" s="13" t="s">
        <v>144</v>
      </c>
    </row>
    <row r="477" spans="2:8">
      <c r="B477" s="67" t="s">
        <v>393</v>
      </c>
      <c r="C477" s="35">
        <v>459107.2</v>
      </c>
      <c r="D477" s="188">
        <v>459107.2</v>
      </c>
      <c r="E477" s="35">
        <v>0</v>
      </c>
      <c r="F477" s="35"/>
      <c r="G477" s="189"/>
      <c r="H477" s="13" t="s">
        <v>144</v>
      </c>
    </row>
    <row r="478" spans="2:8">
      <c r="B478" s="67" t="s">
        <v>394</v>
      </c>
      <c r="C478" s="35">
        <v>0</v>
      </c>
      <c r="D478" s="188">
        <v>558579.72</v>
      </c>
      <c r="E478" s="35">
        <v>558579.72</v>
      </c>
      <c r="F478" s="35"/>
      <c r="G478" s="189"/>
      <c r="H478" s="13" t="s">
        <v>144</v>
      </c>
    </row>
    <row r="479" spans="2:8">
      <c r="B479" s="67" t="s">
        <v>395</v>
      </c>
      <c r="C479" s="35">
        <v>0</v>
      </c>
      <c r="D479" s="188">
        <v>89971506.719999999</v>
      </c>
      <c r="E479" s="35">
        <v>89971506.719999999</v>
      </c>
      <c r="F479" s="35"/>
      <c r="G479" s="189"/>
      <c r="H479" s="13" t="s">
        <v>144</v>
      </c>
    </row>
    <row r="480" spans="2:8">
      <c r="B480" s="67" t="s">
        <v>396</v>
      </c>
      <c r="C480" s="35">
        <v>0</v>
      </c>
      <c r="D480" s="188"/>
      <c r="E480" s="35"/>
      <c r="F480" s="35"/>
      <c r="G480" s="189"/>
      <c r="H480" s="13" t="s">
        <v>144</v>
      </c>
    </row>
    <row r="481" spans="2:7">
      <c r="B481" s="179"/>
      <c r="C481" s="37"/>
      <c r="D481" s="37"/>
      <c r="E481" s="35">
        <f t="shared" ref="E481" si="1">+C481-D481</f>
        <v>0</v>
      </c>
      <c r="F481" s="37"/>
      <c r="G481" s="190"/>
    </row>
    <row r="482" spans="2:7">
      <c r="C482" s="127">
        <f>SUM(C454:C481)</f>
        <v>-144913659.42000002</v>
      </c>
      <c r="D482" s="127">
        <f>SUM(D454:D481)</f>
        <v>-92399564.270000041</v>
      </c>
      <c r="E482" s="127">
        <f>SUM(E454:E481)</f>
        <v>52514095.150000013</v>
      </c>
      <c r="F482" s="191"/>
      <c r="G482" s="183"/>
    </row>
    <row r="483" spans="2:7">
      <c r="D483" s="192"/>
      <c r="E483" s="193"/>
    </row>
    <row r="486" spans="2:7">
      <c r="B486" s="14" t="s">
        <v>397</v>
      </c>
    </row>
    <row r="488" spans="2:7">
      <c r="B488" s="158" t="s">
        <v>398</v>
      </c>
      <c r="C488" s="159" t="s">
        <v>59</v>
      </c>
      <c r="D488" s="24" t="s">
        <v>60</v>
      </c>
      <c r="E488" s="24" t="s">
        <v>61</v>
      </c>
      <c r="F488" s="25"/>
    </row>
    <row r="489" spans="2:7">
      <c r="B489" s="26" t="s">
        <v>399</v>
      </c>
      <c r="C489" s="27"/>
      <c r="D489" s="27"/>
      <c r="E489" s="27"/>
      <c r="F489" s="83"/>
    </row>
    <row r="490" spans="2:7">
      <c r="B490" s="34" t="s">
        <v>400</v>
      </c>
      <c r="C490" s="31">
        <v>7333.15</v>
      </c>
      <c r="D490" s="31">
        <v>0</v>
      </c>
      <c r="E490" s="31">
        <v>-7333.15</v>
      </c>
      <c r="F490" s="83"/>
    </row>
    <row r="491" spans="2:7">
      <c r="B491" s="34" t="s">
        <v>401</v>
      </c>
      <c r="C491" s="31">
        <v>15399323.550000001</v>
      </c>
      <c r="D491" s="31">
        <v>16565208.59</v>
      </c>
      <c r="E491" s="31">
        <v>1165885.04</v>
      </c>
      <c r="F491" s="83"/>
    </row>
    <row r="492" spans="2:7">
      <c r="B492" s="34" t="s">
        <v>402</v>
      </c>
      <c r="C492" s="31">
        <v>1355613.9</v>
      </c>
      <c r="D492" s="31">
        <v>3637428.96</v>
      </c>
      <c r="E492" s="31">
        <v>2281815.06</v>
      </c>
      <c r="F492" s="83"/>
    </row>
    <row r="493" spans="2:7">
      <c r="B493" s="34" t="s">
        <v>403</v>
      </c>
      <c r="C493" s="31">
        <v>1418057.61</v>
      </c>
      <c r="D493" s="31">
        <v>13778609.779999999</v>
      </c>
      <c r="E493" s="31">
        <v>12360552.17</v>
      </c>
      <c r="F493" s="83"/>
    </row>
    <row r="494" spans="2:7">
      <c r="B494" s="34" t="s">
        <v>404</v>
      </c>
      <c r="C494" s="31">
        <v>32658720.41</v>
      </c>
      <c r="D494" s="31">
        <v>0</v>
      </c>
      <c r="E494" s="31">
        <v>-32658720.41</v>
      </c>
      <c r="F494" s="83"/>
    </row>
    <row r="495" spans="2:7">
      <c r="B495" s="34" t="s">
        <v>405</v>
      </c>
      <c r="C495" s="31">
        <v>121497784.44</v>
      </c>
      <c r="D495" s="31">
        <v>119036893.02</v>
      </c>
      <c r="E495" s="31">
        <v>-2460891.42</v>
      </c>
      <c r="F495" s="83"/>
    </row>
    <row r="496" spans="2:7">
      <c r="B496" s="67" t="s">
        <v>406</v>
      </c>
      <c r="C496" s="35">
        <v>596418.91</v>
      </c>
      <c r="D496" s="35">
        <v>1121174.83</v>
      </c>
      <c r="E496" s="31">
        <v>524755.92000000004</v>
      </c>
      <c r="F496" s="83"/>
    </row>
    <row r="497" spans="2:7">
      <c r="B497" s="67" t="s">
        <v>407</v>
      </c>
      <c r="C497" s="35">
        <v>12823254.199999999</v>
      </c>
      <c r="D497" s="35">
        <v>18685204.260000002</v>
      </c>
      <c r="E497" s="31">
        <v>5861950.0599999996</v>
      </c>
      <c r="F497" s="83"/>
    </row>
    <row r="498" spans="2:7">
      <c r="B498" s="67" t="s">
        <v>408</v>
      </c>
      <c r="C498" s="35">
        <v>1182535.56</v>
      </c>
      <c r="D498" s="35">
        <v>0.01</v>
      </c>
      <c r="E498" s="31">
        <v>-1182535.55</v>
      </c>
      <c r="F498" s="83"/>
    </row>
    <row r="499" spans="2:7">
      <c r="B499" s="67" t="s">
        <v>409</v>
      </c>
      <c r="C499" s="35">
        <v>260051.88</v>
      </c>
      <c r="D499" s="35">
        <v>5587731.5800000001</v>
      </c>
      <c r="E499" s="31">
        <v>5327679.7</v>
      </c>
      <c r="F499" s="83"/>
    </row>
    <row r="500" spans="2:7">
      <c r="B500" s="67" t="s">
        <v>410</v>
      </c>
      <c r="C500" s="35">
        <v>37524579.149999999</v>
      </c>
      <c r="D500" s="35">
        <v>49906982.049999997</v>
      </c>
      <c r="E500" s="31">
        <v>12382402.9</v>
      </c>
      <c r="F500" s="83"/>
    </row>
    <row r="501" spans="2:7">
      <c r="B501" s="67" t="s">
        <v>411</v>
      </c>
      <c r="C501" s="35">
        <v>979567.21</v>
      </c>
      <c r="D501" s="35">
        <v>548573.05000000005</v>
      </c>
      <c r="E501" s="31">
        <v>-430994.16</v>
      </c>
      <c r="F501" s="83"/>
    </row>
    <row r="502" spans="2:7">
      <c r="B502" s="67" t="s">
        <v>412</v>
      </c>
      <c r="C502" s="35">
        <v>313489.19</v>
      </c>
      <c r="D502" s="35">
        <v>0</v>
      </c>
      <c r="E502" s="31">
        <v>-313489.19</v>
      </c>
      <c r="F502" s="83"/>
    </row>
    <row r="503" spans="2:7">
      <c r="B503" s="67" t="s">
        <v>413</v>
      </c>
      <c r="C503" s="35">
        <v>0</v>
      </c>
      <c r="D503" s="35">
        <v>35558376.359999999</v>
      </c>
      <c r="E503" s="31">
        <v>35558376.359999999</v>
      </c>
      <c r="F503" s="83"/>
    </row>
    <row r="504" spans="2:7">
      <c r="B504" s="67" t="s">
        <v>414</v>
      </c>
      <c r="C504" s="35">
        <v>63505.16</v>
      </c>
      <c r="D504" s="35">
        <v>294426.5</v>
      </c>
      <c r="E504" s="31">
        <v>230921.34</v>
      </c>
      <c r="F504" s="83"/>
    </row>
    <row r="505" spans="2:7">
      <c r="B505" s="67" t="s">
        <v>415</v>
      </c>
      <c r="C505" s="35">
        <v>910187.27</v>
      </c>
      <c r="D505" s="35">
        <v>946009.39</v>
      </c>
      <c r="E505" s="31">
        <v>35822.120000000003</v>
      </c>
      <c r="F505" s="83"/>
    </row>
    <row r="506" spans="2:7">
      <c r="B506" s="67" t="s">
        <v>416</v>
      </c>
      <c r="C506" s="35">
        <v>2843015.31</v>
      </c>
      <c r="D506" s="35">
        <v>0</v>
      </c>
      <c r="E506" s="31">
        <v>-2843015.31</v>
      </c>
      <c r="F506" s="83"/>
    </row>
    <row r="507" spans="2:7">
      <c r="B507" s="67" t="s">
        <v>417</v>
      </c>
      <c r="C507" s="35">
        <v>0</v>
      </c>
      <c r="D507" s="35">
        <v>3100863.96</v>
      </c>
      <c r="E507" s="31">
        <v>3100863.96</v>
      </c>
      <c r="F507" s="83"/>
    </row>
    <row r="508" spans="2:7">
      <c r="B508" s="67" t="s">
        <v>418</v>
      </c>
      <c r="C508" s="35">
        <v>0</v>
      </c>
      <c r="D508" s="35">
        <v>457318.53</v>
      </c>
      <c r="E508" s="31">
        <v>457318.53</v>
      </c>
      <c r="F508" s="83"/>
      <c r="G508" s="194"/>
    </row>
    <row r="509" spans="2:7">
      <c r="B509" s="179"/>
      <c r="C509" s="35"/>
      <c r="D509" s="35"/>
      <c r="E509" s="35"/>
      <c r="F509" s="195"/>
    </row>
    <row r="510" spans="2:7">
      <c r="C510" s="127">
        <f>SUM(C490:C509)</f>
        <v>229833436.90000001</v>
      </c>
      <c r="D510" s="127">
        <f>SUM(D490:D509)</f>
        <v>269224800.86999995</v>
      </c>
      <c r="E510" s="127">
        <f>SUM(E490:E509)</f>
        <v>39391363.969999999</v>
      </c>
      <c r="F510" s="196"/>
    </row>
    <row r="512" spans="2:7">
      <c r="B512" s="158" t="s">
        <v>419</v>
      </c>
      <c r="C512" s="159" t="s">
        <v>61</v>
      </c>
      <c r="D512" s="24" t="s">
        <v>420</v>
      </c>
      <c r="E512" s="11"/>
      <c r="F512" s="11"/>
    </row>
    <row r="513" spans="2:6">
      <c r="B513" s="67" t="s">
        <v>421</v>
      </c>
      <c r="C513" s="197">
        <v>79400</v>
      </c>
      <c r="D513" s="198"/>
      <c r="E513" s="11" t="s">
        <v>144</v>
      </c>
      <c r="F513" s="11"/>
    </row>
    <row r="514" spans="2:6">
      <c r="B514" s="67" t="s">
        <v>422</v>
      </c>
      <c r="C514" s="197">
        <v>26583123.600000001</v>
      </c>
      <c r="D514" s="198"/>
      <c r="E514" s="11" t="s">
        <v>144</v>
      </c>
      <c r="F514" s="11"/>
    </row>
    <row r="515" spans="2:6">
      <c r="B515" s="67" t="s">
        <v>423</v>
      </c>
      <c r="C515" s="197">
        <v>24070783.52</v>
      </c>
      <c r="D515" s="198"/>
      <c r="E515" s="11" t="s">
        <v>144</v>
      </c>
      <c r="F515" s="11"/>
    </row>
    <row r="516" spans="2:6">
      <c r="B516" s="67" t="s">
        <v>424</v>
      </c>
      <c r="C516" s="197">
        <v>-11571141.130000001</v>
      </c>
      <c r="D516" s="198"/>
      <c r="E516" s="11" t="s">
        <v>144</v>
      </c>
      <c r="F516" s="11"/>
    </row>
    <row r="517" spans="2:6">
      <c r="B517" s="67"/>
      <c r="C517" s="197"/>
      <c r="D517" s="198"/>
      <c r="E517" s="11"/>
      <c r="F517" s="11"/>
    </row>
    <row r="518" spans="2:6">
      <c r="B518" s="67" t="s">
        <v>71</v>
      </c>
      <c r="C518" s="197">
        <v>1895639.55</v>
      </c>
      <c r="D518" s="198"/>
      <c r="E518" s="11"/>
      <c r="F518" s="11"/>
    </row>
    <row r="519" spans="2:6">
      <c r="B519" s="67" t="s">
        <v>72</v>
      </c>
      <c r="C519" s="197">
        <v>-3104.77</v>
      </c>
      <c r="D519" s="198"/>
      <c r="E519" s="11"/>
      <c r="F519" s="11"/>
    </row>
    <row r="520" spans="2:6">
      <c r="B520" s="67" t="s">
        <v>73</v>
      </c>
      <c r="C520" s="197">
        <v>85452</v>
      </c>
      <c r="D520" s="198"/>
      <c r="E520" s="11"/>
      <c r="F520" s="11"/>
    </row>
    <row r="521" spans="2:6">
      <c r="B521" s="67" t="s">
        <v>74</v>
      </c>
      <c r="C521" s="197">
        <v>13248509.33</v>
      </c>
      <c r="D521" s="198"/>
      <c r="E521" s="11"/>
      <c r="F521" s="11"/>
    </row>
    <row r="522" spans="2:6">
      <c r="B522" s="67" t="s">
        <v>76</v>
      </c>
      <c r="C522" s="197">
        <v>70449.429999999993</v>
      </c>
      <c r="D522" s="198"/>
      <c r="E522" s="11"/>
      <c r="F522" s="11"/>
    </row>
    <row r="523" spans="2:6">
      <c r="B523" s="67" t="s">
        <v>77</v>
      </c>
      <c r="C523" s="197">
        <v>-132235</v>
      </c>
      <c r="D523" s="198"/>
      <c r="E523" s="11"/>
      <c r="F523" s="11"/>
    </row>
    <row r="524" spans="2:6">
      <c r="B524" s="67" t="s">
        <v>78</v>
      </c>
      <c r="C524" s="197">
        <v>108550.35</v>
      </c>
      <c r="D524" s="198"/>
      <c r="E524" s="11"/>
      <c r="F524" s="11"/>
    </row>
    <row r="525" spans="2:6">
      <c r="B525" s="67" t="s">
        <v>81</v>
      </c>
      <c r="C525" s="197">
        <v>12680052.369999999</v>
      </c>
      <c r="D525" s="198"/>
      <c r="E525" s="11"/>
      <c r="F525" s="11"/>
    </row>
    <row r="526" spans="2:6">
      <c r="B526" s="67" t="s">
        <v>83</v>
      </c>
      <c r="C526" s="197">
        <v>1560</v>
      </c>
      <c r="D526" s="198"/>
      <c r="E526" s="11"/>
      <c r="F526" s="11"/>
    </row>
    <row r="527" spans="2:6">
      <c r="B527" s="67" t="s">
        <v>85</v>
      </c>
      <c r="C527" s="197">
        <v>358148.2</v>
      </c>
      <c r="D527" s="198"/>
      <c r="E527" s="11"/>
      <c r="F527" s="11"/>
    </row>
    <row r="528" spans="2:6">
      <c r="B528" s="67" t="s">
        <v>87</v>
      </c>
      <c r="C528" s="197">
        <v>585200</v>
      </c>
      <c r="D528" s="198"/>
      <c r="E528" s="11"/>
      <c r="F528" s="11"/>
    </row>
    <row r="529" spans="2:8">
      <c r="B529" s="67" t="s">
        <v>88</v>
      </c>
      <c r="C529" s="197">
        <v>-406530</v>
      </c>
      <c r="D529" s="198"/>
      <c r="E529" s="11"/>
      <c r="F529" s="11"/>
    </row>
    <row r="530" spans="2:8">
      <c r="B530" s="67" t="s">
        <v>89</v>
      </c>
      <c r="C530" s="197">
        <v>-165300</v>
      </c>
      <c r="D530" s="198"/>
      <c r="E530" s="11"/>
      <c r="F530" s="11"/>
    </row>
    <row r="531" spans="2:8">
      <c r="B531" s="67" t="s">
        <v>90</v>
      </c>
      <c r="C531" s="197">
        <v>57700</v>
      </c>
      <c r="D531" s="198"/>
      <c r="E531" s="11"/>
      <c r="F531" s="11"/>
    </row>
    <row r="532" spans="2:8">
      <c r="B532" s="67" t="s">
        <v>94</v>
      </c>
      <c r="C532" s="197">
        <v>40714.51</v>
      </c>
      <c r="D532" s="198"/>
      <c r="E532" s="11"/>
      <c r="F532" s="11"/>
    </row>
    <row r="533" spans="2:8">
      <c r="B533" s="67" t="s">
        <v>98</v>
      </c>
      <c r="C533" s="197">
        <v>213476.73</v>
      </c>
      <c r="D533" s="198"/>
      <c r="E533" s="11"/>
      <c r="F533" s="11"/>
    </row>
    <row r="534" spans="2:8">
      <c r="B534" s="179"/>
      <c r="C534" s="199"/>
      <c r="D534" s="67"/>
      <c r="E534" s="11"/>
      <c r="F534" s="11"/>
    </row>
    <row r="535" spans="2:8">
      <c r="C535" s="200">
        <f>SUM(C513:C534)</f>
        <v>67800448.690000013</v>
      </c>
      <c r="D535" s="201"/>
      <c r="E535" s="11"/>
      <c r="F535" s="11"/>
      <c r="G535" s="12"/>
      <c r="H535" s="12"/>
    </row>
    <row r="536" spans="2:8">
      <c r="G536" s="12"/>
      <c r="H536" s="12"/>
    </row>
    <row r="537" spans="2:8">
      <c r="B537" s="158" t="s">
        <v>425</v>
      </c>
      <c r="C537" s="158" t="s">
        <v>59</v>
      </c>
      <c r="D537" s="158" t="s">
        <v>60</v>
      </c>
      <c r="G537" s="12"/>
      <c r="H537" s="12"/>
    </row>
    <row r="538" spans="2:8">
      <c r="B538" s="26" t="s">
        <v>426</v>
      </c>
      <c r="C538" s="27"/>
      <c r="D538" s="202">
        <f>SUM(D540:D547)</f>
        <v>81661235.469999999</v>
      </c>
      <c r="G538" s="12"/>
      <c r="H538" s="12"/>
    </row>
    <row r="539" spans="2:8">
      <c r="B539" s="34" t="s">
        <v>427</v>
      </c>
      <c r="C539" s="31">
        <v>223887367.34</v>
      </c>
      <c r="D539" s="202"/>
      <c r="G539" s="12"/>
      <c r="H539" s="12"/>
    </row>
    <row r="540" spans="2:8">
      <c r="B540" s="34" t="s">
        <v>428</v>
      </c>
      <c r="C540" s="31">
        <v>117623.77</v>
      </c>
      <c r="D540" s="35">
        <v>55623.61</v>
      </c>
      <c r="G540" s="12"/>
      <c r="H540" s="12"/>
    </row>
    <row r="541" spans="2:8">
      <c r="B541" s="34" t="s">
        <v>429</v>
      </c>
      <c r="C541" s="31">
        <v>0</v>
      </c>
      <c r="D541" s="35">
        <v>0</v>
      </c>
      <c r="G541" s="12"/>
      <c r="H541" s="12"/>
    </row>
    <row r="542" spans="2:8">
      <c r="B542" s="34" t="s">
        <v>430</v>
      </c>
      <c r="C542" s="203">
        <v>168038278.28</v>
      </c>
      <c r="D542" s="35">
        <v>33080007.84</v>
      </c>
      <c r="G542" s="12"/>
      <c r="H542" s="12"/>
    </row>
    <row r="543" spans="2:8">
      <c r="B543" s="67" t="s">
        <v>431</v>
      </c>
      <c r="C543" s="203">
        <v>0</v>
      </c>
      <c r="D543" s="35">
        <v>0</v>
      </c>
      <c r="G543" s="12"/>
      <c r="H543" s="12"/>
    </row>
    <row r="544" spans="2:8">
      <c r="B544" s="67" t="s">
        <v>432</v>
      </c>
      <c r="C544" s="203">
        <v>49464596.18</v>
      </c>
      <c r="D544" s="35">
        <v>48332631.729999997</v>
      </c>
      <c r="G544" s="12"/>
      <c r="H544" s="12"/>
    </row>
    <row r="545" spans="2:10">
      <c r="B545" s="67" t="s">
        <v>433</v>
      </c>
      <c r="C545" s="203">
        <v>0</v>
      </c>
      <c r="D545" s="35">
        <v>0</v>
      </c>
      <c r="G545" s="12"/>
      <c r="H545" s="12"/>
    </row>
    <row r="546" spans="2:10">
      <c r="B546" s="67" t="s">
        <v>434</v>
      </c>
      <c r="C546" s="203">
        <v>0</v>
      </c>
      <c r="D546" s="35">
        <v>0</v>
      </c>
      <c r="G546" s="12"/>
      <c r="H546" s="12"/>
    </row>
    <row r="547" spans="2:10">
      <c r="B547" s="67" t="s">
        <v>435</v>
      </c>
      <c r="C547" s="203">
        <v>6266869.1100000003</v>
      </c>
      <c r="D547" s="188">
        <v>192972.29</v>
      </c>
      <c r="G547" s="12"/>
      <c r="H547" s="12"/>
    </row>
    <row r="548" spans="2:10">
      <c r="B548" s="179"/>
      <c r="C548" s="37"/>
      <c r="D548" s="37"/>
      <c r="G548" s="12"/>
      <c r="H548" s="12"/>
    </row>
    <row r="549" spans="2:10">
      <c r="C549" s="204"/>
      <c r="G549" s="12"/>
      <c r="H549" s="12"/>
    </row>
    <row r="550" spans="2:10">
      <c r="C550" s="204"/>
      <c r="G550" s="12"/>
      <c r="H550" s="12"/>
    </row>
    <row r="551" spans="2:10">
      <c r="B551" s="205" t="s">
        <v>436</v>
      </c>
      <c r="G551" s="12"/>
      <c r="H551" s="12"/>
    </row>
    <row r="552" spans="2:10">
      <c r="B552" s="14" t="s">
        <v>437</v>
      </c>
      <c r="C552" s="124"/>
      <c r="G552" s="12"/>
      <c r="H552" s="12"/>
    </row>
    <row r="553" spans="2:10">
      <c r="B553" s="206"/>
      <c r="C553" s="206"/>
      <c r="D553" s="206"/>
      <c r="E553" s="206"/>
      <c r="F553" s="207"/>
      <c r="G553" s="12"/>
      <c r="H553" s="12"/>
      <c r="J553" s="78"/>
    </row>
    <row r="554" spans="2:10">
      <c r="B554" s="208"/>
      <c r="C554" s="208"/>
      <c r="D554" s="208"/>
      <c r="E554" s="208"/>
      <c r="F554" s="208"/>
      <c r="G554" s="12"/>
      <c r="H554" s="12"/>
      <c r="J554" s="78"/>
    </row>
    <row r="555" spans="2:10" ht="12.75" customHeight="1">
      <c r="B555" s="209" t="s">
        <v>438</v>
      </c>
      <c r="C555" s="210"/>
      <c r="D555" s="210"/>
      <c r="E555" s="210"/>
      <c r="F555" s="211"/>
      <c r="G555" s="12"/>
      <c r="H555" s="12"/>
      <c r="J555" s="78"/>
    </row>
    <row r="556" spans="2:10">
      <c r="B556" s="212" t="s">
        <v>439</v>
      </c>
      <c r="C556" s="213"/>
      <c r="D556" s="213"/>
      <c r="E556" s="213"/>
      <c r="F556" s="214"/>
      <c r="G556" s="12"/>
      <c r="H556" s="215"/>
      <c r="J556" s="78"/>
    </row>
    <row r="557" spans="2:10">
      <c r="B557" s="216" t="s">
        <v>440</v>
      </c>
      <c r="C557" s="217"/>
      <c r="D557" s="217"/>
      <c r="E557" s="217"/>
      <c r="F557" s="214"/>
      <c r="G557" s="12"/>
      <c r="H557" s="215"/>
      <c r="J557" s="78"/>
    </row>
    <row r="558" spans="2:10" ht="15">
      <c r="B558" s="218" t="s">
        <v>441</v>
      </c>
      <c r="C558" s="219"/>
      <c r="D558" s="220"/>
      <c r="E558" s="221">
        <f>+[1]R!I16</f>
        <v>1040101135.12</v>
      </c>
      <c r="F558" s="222"/>
      <c r="G558" s="223"/>
      <c r="H558" s="224">
        <v>62578971</v>
      </c>
      <c r="I558" s="44"/>
    </row>
    <row r="559" spans="2:10" ht="15">
      <c r="B559" s="218"/>
      <c r="C559" s="219"/>
      <c r="D559" s="220"/>
      <c r="E559" s="225"/>
      <c r="G559" s="223"/>
      <c r="H559" s="223">
        <v>16340152</v>
      </c>
      <c r="I559" s="44"/>
      <c r="J559" s="78"/>
    </row>
    <row r="560" spans="2:10" ht="15">
      <c r="B560" s="218" t="s">
        <v>442</v>
      </c>
      <c r="C560" s="219"/>
      <c r="D560" s="226"/>
      <c r="E560" s="227"/>
      <c r="F560" s="228"/>
      <c r="G560" s="229"/>
      <c r="H560" s="223"/>
      <c r="I560" s="44"/>
      <c r="J560" s="78"/>
    </row>
    <row r="561" spans="2:19" ht="15">
      <c r="B561" s="218" t="s">
        <v>443</v>
      </c>
      <c r="C561" s="219"/>
      <c r="D561" s="230"/>
      <c r="E561" s="231"/>
      <c r="F561" s="228"/>
      <c r="G561" s="229"/>
      <c r="H561" s="223">
        <v>124330</v>
      </c>
      <c r="I561" s="44"/>
      <c r="J561" s="78"/>
    </row>
    <row r="562" spans="2:19" ht="15">
      <c r="B562" s="218" t="s">
        <v>444</v>
      </c>
      <c r="C562" s="219"/>
      <c r="D562" s="230"/>
      <c r="E562" s="231"/>
      <c r="F562" s="228"/>
      <c r="G562" s="229"/>
      <c r="H562" s="232">
        <v>333602</v>
      </c>
      <c r="I562" s="44"/>
      <c r="J562" s="78"/>
    </row>
    <row r="563" spans="2:19" ht="15">
      <c r="B563" s="218" t="s">
        <v>445</v>
      </c>
      <c r="C563" s="219"/>
      <c r="D563" s="230"/>
      <c r="E563" s="231"/>
      <c r="F563" s="228"/>
      <c r="G563" s="223"/>
      <c r="H563" s="223">
        <v>2663844</v>
      </c>
      <c r="I563" s="44"/>
      <c r="J563" s="78"/>
    </row>
    <row r="564" spans="2:19" ht="15">
      <c r="B564" s="218" t="s">
        <v>446</v>
      </c>
      <c r="C564" s="219"/>
      <c r="D564" s="230"/>
      <c r="E564" s="231"/>
      <c r="F564" s="228"/>
      <c r="G564" s="223"/>
      <c r="H564" s="223">
        <v>43525</v>
      </c>
      <c r="I564" s="44"/>
      <c r="J564" s="78"/>
      <c r="L564"/>
      <c r="M564"/>
      <c r="N564"/>
      <c r="O564"/>
      <c r="P564"/>
      <c r="Q564"/>
      <c r="R564"/>
      <c r="S564"/>
    </row>
    <row r="565" spans="2:19" ht="15">
      <c r="B565" s="218" t="s">
        <v>447</v>
      </c>
      <c r="C565" s="219"/>
      <c r="D565" s="230"/>
      <c r="E565" s="231"/>
      <c r="F565" s="228"/>
      <c r="G565" s="223"/>
      <c r="H565" s="229"/>
      <c r="I565" s="44"/>
      <c r="J565" s="78"/>
      <c r="L565"/>
      <c r="M565"/>
      <c r="N565"/>
      <c r="O565"/>
      <c r="P565"/>
      <c r="Q565"/>
      <c r="R565"/>
      <c r="S565"/>
    </row>
    <row r="566" spans="2:19" ht="15">
      <c r="B566" s="218"/>
      <c r="C566" s="219"/>
      <c r="D566" s="233"/>
      <c r="E566" s="233"/>
      <c r="F566" s="41"/>
      <c r="G566" s="229"/>
      <c r="H566" s="223">
        <v>740001</v>
      </c>
      <c r="I566" s="44"/>
      <c r="J566" s="78"/>
      <c r="L566"/>
      <c r="M566"/>
      <c r="N566"/>
      <c r="O566"/>
      <c r="P566"/>
      <c r="Q566"/>
      <c r="R566"/>
      <c r="S566"/>
    </row>
    <row r="567" spans="2:19" ht="15">
      <c r="B567" s="218" t="s">
        <v>448</v>
      </c>
      <c r="C567" s="219"/>
      <c r="D567" s="226"/>
      <c r="E567" s="234">
        <f>+D571</f>
        <v>11625193.780000001</v>
      </c>
      <c r="F567" s="235"/>
      <c r="G567" s="229"/>
      <c r="H567" s="223">
        <v>43560</v>
      </c>
      <c r="I567" s="44"/>
      <c r="J567" s="78"/>
      <c r="L567"/>
      <c r="M567"/>
      <c r="N567"/>
      <c r="O567"/>
      <c r="P567"/>
      <c r="Q567"/>
      <c r="R567"/>
      <c r="S567"/>
    </row>
    <row r="568" spans="2:19" ht="15">
      <c r="B568" s="218" t="s">
        <v>449</v>
      </c>
      <c r="C568" s="219"/>
      <c r="D568" s="230"/>
      <c r="E568" s="231"/>
      <c r="F568" s="228"/>
      <c r="G568" s="223"/>
      <c r="H568" s="223">
        <v>681438</v>
      </c>
      <c r="I568" s="44"/>
      <c r="J568" s="78"/>
      <c r="L568"/>
      <c r="M568"/>
      <c r="N568"/>
      <c r="O568"/>
      <c r="P568"/>
      <c r="Q568"/>
      <c r="R568"/>
      <c r="S568"/>
    </row>
    <row r="569" spans="2:19" ht="15">
      <c r="B569" s="218" t="s">
        <v>450</v>
      </c>
      <c r="C569" s="219"/>
      <c r="D569" s="230"/>
      <c r="E569" s="231"/>
      <c r="F569" s="228"/>
      <c r="G569" s="223"/>
      <c r="H569" s="223">
        <v>3664203</v>
      </c>
      <c r="I569" s="44"/>
      <c r="J569" s="78"/>
      <c r="L569"/>
      <c r="M569"/>
      <c r="N569"/>
      <c r="O569"/>
      <c r="P569"/>
      <c r="Q569"/>
      <c r="R569"/>
      <c r="S569"/>
    </row>
    <row r="570" spans="2:19" ht="15">
      <c r="B570" s="218" t="s">
        <v>451</v>
      </c>
      <c r="C570" s="219"/>
      <c r="D570" s="230"/>
      <c r="E570" s="231"/>
      <c r="F570" s="228"/>
      <c r="G570" s="223"/>
      <c r="H570" s="223">
        <v>1108844</v>
      </c>
      <c r="I570" s="44"/>
      <c r="J570" s="78"/>
      <c r="L570"/>
      <c r="M570"/>
      <c r="N570"/>
      <c r="O570"/>
      <c r="P570"/>
      <c r="Q570"/>
      <c r="R570"/>
      <c r="S570"/>
    </row>
    <row r="571" spans="2:19" ht="15">
      <c r="B571" s="218" t="s">
        <v>452</v>
      </c>
      <c r="C571" s="219"/>
      <c r="D571" s="236">
        <f>I596</f>
        <v>11625193.780000001</v>
      </c>
      <c r="E571" s="237"/>
      <c r="F571" s="238"/>
      <c r="G571" s="223"/>
      <c r="H571" s="223">
        <v>11159</v>
      </c>
      <c r="I571" s="44"/>
      <c r="J571" s="78"/>
      <c r="L571"/>
      <c r="M571"/>
      <c r="N571"/>
      <c r="O571"/>
      <c r="P571"/>
      <c r="Q571"/>
      <c r="R571"/>
      <c r="S571"/>
    </row>
    <row r="572" spans="2:19" ht="15">
      <c r="B572" s="218"/>
      <c r="C572" s="219"/>
      <c r="D572" s="225"/>
      <c r="E572" s="225"/>
      <c r="G572" s="223"/>
      <c r="H572" s="223">
        <v>4831006.38</v>
      </c>
      <c r="I572" s="44"/>
      <c r="J572" s="78"/>
      <c r="L572"/>
      <c r="M572"/>
      <c r="N572"/>
      <c r="O572"/>
      <c r="P572"/>
      <c r="Q572"/>
      <c r="R572"/>
      <c r="S572"/>
    </row>
    <row r="573" spans="2:19" ht="15">
      <c r="B573" s="218" t="s">
        <v>453</v>
      </c>
      <c r="C573" s="219"/>
      <c r="D573" s="225"/>
      <c r="E573" s="239">
        <f>+E558+E560-E567</f>
        <v>1028475941.34</v>
      </c>
      <c r="F573" s="240">
        <f>+E573-[1]EA!D23</f>
        <v>0</v>
      </c>
      <c r="G573" s="229"/>
      <c r="H573" s="229"/>
      <c r="I573" s="44"/>
      <c r="J573" s="78"/>
      <c r="L573"/>
      <c r="M573"/>
      <c r="N573"/>
      <c r="O573"/>
      <c r="P573"/>
      <c r="Q573"/>
      <c r="R573"/>
      <c r="S573"/>
    </row>
    <row r="574" spans="2:19" ht="15">
      <c r="B574" s="233"/>
      <c r="C574" s="233"/>
      <c r="D574" s="233"/>
      <c r="E574" s="241"/>
      <c r="F574" s="242"/>
      <c r="G574" s="223"/>
      <c r="H574" s="223">
        <v>2235</v>
      </c>
      <c r="I574" s="44"/>
      <c r="J574" s="78"/>
      <c r="K574"/>
      <c r="L574"/>
      <c r="M574"/>
      <c r="N574"/>
      <c r="O574"/>
      <c r="P574"/>
      <c r="Q574"/>
      <c r="R574"/>
      <c r="S574"/>
    </row>
    <row r="575" spans="2:19" ht="15">
      <c r="B575" s="233"/>
      <c r="C575" s="233"/>
      <c r="D575" s="233"/>
      <c r="E575" s="233"/>
      <c r="F575" s="243"/>
      <c r="G575" s="229" t="s">
        <v>454</v>
      </c>
      <c r="H575" s="223">
        <v>330845.88</v>
      </c>
      <c r="I575" s="44"/>
      <c r="J575" s="78"/>
      <c r="K575"/>
      <c r="L575"/>
      <c r="M575"/>
      <c r="N575"/>
      <c r="O575"/>
      <c r="P575"/>
      <c r="Q575"/>
      <c r="R575"/>
      <c r="S575"/>
    </row>
    <row r="576" spans="2:19" ht="15">
      <c r="B576" s="209" t="s">
        <v>455</v>
      </c>
      <c r="C576" s="210"/>
      <c r="D576" s="210"/>
      <c r="E576" s="210"/>
      <c r="F576" s="211"/>
      <c r="G576" s="223"/>
      <c r="H576" s="223">
        <v>309964.07</v>
      </c>
      <c r="I576" s="44"/>
      <c r="J576" s="78"/>
      <c r="K576"/>
      <c r="L576"/>
      <c r="M576"/>
      <c r="N576"/>
      <c r="O576"/>
      <c r="P576"/>
      <c r="Q576"/>
      <c r="R576"/>
      <c r="S576"/>
    </row>
    <row r="577" spans="2:19" ht="15">
      <c r="B577" s="212" t="s">
        <v>439</v>
      </c>
      <c r="C577" s="213"/>
      <c r="D577" s="213"/>
      <c r="E577" s="213"/>
      <c r="F577" s="214"/>
      <c r="G577" s="223"/>
      <c r="H577" s="223">
        <v>113220.8</v>
      </c>
      <c r="I577" s="44"/>
      <c r="J577" s="78"/>
      <c r="K577"/>
      <c r="L577"/>
      <c r="M577"/>
      <c r="N577"/>
      <c r="O577"/>
      <c r="P577"/>
      <c r="Q577"/>
      <c r="R577"/>
      <c r="S577"/>
    </row>
    <row r="578" spans="2:19" ht="15">
      <c r="B578" s="216" t="s">
        <v>440</v>
      </c>
      <c r="C578" s="217"/>
      <c r="D578" s="217"/>
      <c r="E578" s="217"/>
      <c r="F578" s="214"/>
      <c r="G578" s="223"/>
      <c r="H578" s="223">
        <v>153356.84</v>
      </c>
      <c r="I578" s="44"/>
      <c r="J578" s="78"/>
      <c r="K578"/>
      <c r="L578"/>
      <c r="M578"/>
      <c r="N578"/>
      <c r="O578"/>
      <c r="P578"/>
      <c r="Q578"/>
      <c r="R578"/>
      <c r="S578"/>
    </row>
    <row r="579" spans="2:19" ht="15">
      <c r="B579" s="218" t="s">
        <v>456</v>
      </c>
      <c r="C579" s="219"/>
      <c r="D579" s="220"/>
      <c r="E579" s="244">
        <f>+[1]CA!G23</f>
        <v>956298688.26999998</v>
      </c>
      <c r="F579" s="245"/>
      <c r="G579" s="223"/>
      <c r="H579" s="229"/>
      <c r="I579" s="44"/>
      <c r="J579" s="78"/>
      <c r="K579"/>
      <c r="L579"/>
      <c r="M579"/>
      <c r="N579"/>
      <c r="O579"/>
      <c r="P579"/>
      <c r="Q579"/>
      <c r="R579"/>
      <c r="S579"/>
    </row>
    <row r="580" spans="2:19" ht="15">
      <c r="B580" s="218"/>
      <c r="C580" s="219"/>
      <c r="D580" s="220"/>
      <c r="E580" s="225"/>
      <c r="G580" s="223"/>
      <c r="H580" s="229">
        <v>250</v>
      </c>
      <c r="I580" s="44"/>
      <c r="J580" s="78"/>
      <c r="K580"/>
      <c r="L580"/>
      <c r="M580"/>
      <c r="N580"/>
      <c r="O580"/>
      <c r="P580"/>
      <c r="Q580"/>
      <c r="R580"/>
      <c r="S580"/>
    </row>
    <row r="581" spans="2:19" ht="15">
      <c r="B581" s="218" t="s">
        <v>457</v>
      </c>
      <c r="C581" s="219"/>
      <c r="D581" s="246"/>
      <c r="E581" s="247">
        <f>SUM(D582:D602)</f>
        <v>36772716.700000003</v>
      </c>
      <c r="F581" s="248"/>
      <c r="G581" s="223"/>
      <c r="H581" s="223"/>
      <c r="I581" s="44"/>
      <c r="J581" s="78"/>
      <c r="K581"/>
      <c r="L581"/>
      <c r="M581"/>
      <c r="N581"/>
      <c r="O581"/>
      <c r="P581"/>
      <c r="Q581"/>
      <c r="R581"/>
      <c r="S581"/>
    </row>
    <row r="582" spans="2:19" ht="15">
      <c r="B582" s="249" t="s">
        <v>458</v>
      </c>
      <c r="C582" s="249"/>
      <c r="D582" s="250">
        <v>1894292.53</v>
      </c>
      <c r="E582" s="251"/>
      <c r="F582" s="252"/>
      <c r="G582" s="223"/>
      <c r="H582" s="229">
        <v>1620.52</v>
      </c>
      <c r="I582" s="44"/>
      <c r="J582" s="78"/>
      <c r="K582"/>
      <c r="L582"/>
      <c r="M582"/>
      <c r="N582"/>
      <c r="O582"/>
      <c r="P582"/>
      <c r="Q582"/>
      <c r="R582"/>
      <c r="S582"/>
    </row>
    <row r="583" spans="2:19" ht="15">
      <c r="B583" s="249" t="s">
        <v>459</v>
      </c>
      <c r="C583" s="249"/>
      <c r="D583" s="250">
        <v>85452</v>
      </c>
      <c r="E583" s="251"/>
      <c r="F583" s="252"/>
      <c r="G583" s="223"/>
      <c r="H583" s="229"/>
      <c r="I583" s="44"/>
      <c r="J583" s="78"/>
      <c r="K583"/>
      <c r="L583"/>
      <c r="M583"/>
      <c r="N583"/>
      <c r="O583"/>
      <c r="P583"/>
      <c r="Q583"/>
      <c r="R583"/>
      <c r="S583"/>
    </row>
    <row r="584" spans="2:19" ht="15">
      <c r="B584" s="249" t="s">
        <v>460</v>
      </c>
      <c r="C584" s="249"/>
      <c r="D584" s="250">
        <v>13228788</v>
      </c>
      <c r="E584" s="251"/>
      <c r="F584" s="252"/>
      <c r="G584" s="229"/>
      <c r="H584" s="44"/>
      <c r="I584" s="44"/>
      <c r="J584" s="78"/>
      <c r="K584"/>
      <c r="L584"/>
      <c r="M584"/>
      <c r="N584"/>
      <c r="O584"/>
      <c r="P584"/>
      <c r="Q584"/>
      <c r="R584"/>
      <c r="S584"/>
    </row>
    <row r="585" spans="2:19" ht="15">
      <c r="B585" s="249" t="s">
        <v>461</v>
      </c>
      <c r="C585" s="249"/>
      <c r="D585" s="250">
        <v>58909.440000000002</v>
      </c>
      <c r="E585" s="251"/>
      <c r="F585" s="252"/>
      <c r="G585" s="229"/>
      <c r="H585" s="229"/>
      <c r="I585" s="44"/>
      <c r="J585" s="78"/>
      <c r="K585"/>
      <c r="L585"/>
      <c r="M585"/>
      <c r="N585"/>
      <c r="O585"/>
      <c r="P585"/>
      <c r="Q585"/>
      <c r="R585"/>
      <c r="S585"/>
    </row>
    <row r="586" spans="2:19" ht="15">
      <c r="B586" s="249" t="s">
        <v>462</v>
      </c>
      <c r="C586" s="249"/>
      <c r="D586" s="250">
        <v>102046.35</v>
      </c>
      <c r="E586" s="251"/>
      <c r="F586" s="252"/>
      <c r="G586" s="229"/>
      <c r="H586" s="223"/>
      <c r="I586" s="44"/>
      <c r="J586" s="78"/>
      <c r="K586"/>
      <c r="L586"/>
      <c r="M586"/>
      <c r="N586"/>
      <c r="O586"/>
      <c r="P586"/>
      <c r="Q586"/>
      <c r="R586"/>
      <c r="S586"/>
    </row>
    <row r="587" spans="2:19" ht="15">
      <c r="B587" s="249" t="s">
        <v>463</v>
      </c>
      <c r="C587" s="249"/>
      <c r="D587" s="250">
        <v>0</v>
      </c>
      <c r="E587" s="251"/>
      <c r="F587" s="252"/>
      <c r="G587" s="229"/>
      <c r="H587" s="229">
        <v>16430946.26</v>
      </c>
      <c r="I587" s="44"/>
      <c r="J587" s="78"/>
      <c r="K587"/>
      <c r="L587"/>
      <c r="M587"/>
      <c r="N587"/>
      <c r="O587"/>
      <c r="P587"/>
      <c r="Q587"/>
      <c r="R587"/>
      <c r="S587"/>
    </row>
    <row r="588" spans="2:19" ht="15">
      <c r="B588" s="249" t="s">
        <v>464</v>
      </c>
      <c r="C588" s="249"/>
      <c r="D588" s="250">
        <v>12680052.369999999</v>
      </c>
      <c r="E588" s="251"/>
      <c r="F588" s="252"/>
      <c r="G588" s="223"/>
      <c r="H588" s="223"/>
      <c r="I588" s="44"/>
      <c r="J588" s="78"/>
      <c r="K588"/>
      <c r="L588"/>
      <c r="M588"/>
      <c r="N588"/>
      <c r="O588"/>
      <c r="P588"/>
      <c r="Q588"/>
      <c r="R588"/>
      <c r="S588"/>
    </row>
    <row r="589" spans="2:19" ht="15">
      <c r="B589" s="249" t="s">
        <v>465</v>
      </c>
      <c r="C589" s="249"/>
      <c r="D589" s="250">
        <v>1560</v>
      </c>
      <c r="E589" s="251"/>
      <c r="F589" s="252"/>
      <c r="G589" s="223"/>
      <c r="H589" s="223">
        <v>824778155.23000002</v>
      </c>
      <c r="I589" s="232"/>
      <c r="J589" s="78"/>
      <c r="K589"/>
      <c r="L589"/>
      <c r="M589"/>
      <c r="N589"/>
      <c r="O589"/>
      <c r="P589"/>
      <c r="Q589"/>
      <c r="R589"/>
      <c r="S589"/>
    </row>
    <row r="590" spans="2:19" ht="15">
      <c r="B590" s="249" t="s">
        <v>466</v>
      </c>
      <c r="C590" s="249"/>
      <c r="D590" s="250">
        <v>358148.2</v>
      </c>
      <c r="E590" s="251"/>
      <c r="F590" s="252"/>
      <c r="G590" s="223"/>
      <c r="H590" s="223">
        <v>17061770.050000001</v>
      </c>
      <c r="I590" s="232"/>
      <c r="J590" s="78"/>
      <c r="K590"/>
      <c r="L590"/>
      <c r="M590"/>
      <c r="N590"/>
      <c r="O590"/>
      <c r="P590"/>
      <c r="Q590"/>
      <c r="R590"/>
      <c r="S590"/>
    </row>
    <row r="591" spans="2:19" ht="15">
      <c r="B591" s="249" t="s">
        <v>467</v>
      </c>
      <c r="C591" s="249"/>
      <c r="D591" s="250">
        <v>419900</v>
      </c>
      <c r="E591" s="251"/>
      <c r="F591" s="252"/>
      <c r="G591" s="223"/>
      <c r="H591" s="223">
        <v>58461892.359999999</v>
      </c>
      <c r="I591" s="232"/>
      <c r="J591" s="78"/>
      <c r="K591"/>
      <c r="L591"/>
      <c r="M591"/>
      <c r="N591"/>
      <c r="O591"/>
      <c r="P591"/>
      <c r="Q591"/>
      <c r="R591"/>
      <c r="S591"/>
    </row>
    <row r="592" spans="2:19" ht="15">
      <c r="B592" s="249" t="s">
        <v>468</v>
      </c>
      <c r="C592" s="249"/>
      <c r="D592" s="250">
        <v>0</v>
      </c>
      <c r="E592" s="251"/>
      <c r="F592" s="252"/>
      <c r="G592" s="223"/>
      <c r="H592" s="223">
        <v>2643137</v>
      </c>
      <c r="I592" s="232"/>
      <c r="J592" s="78"/>
      <c r="K592"/>
      <c r="L592"/>
      <c r="M592"/>
      <c r="N592"/>
      <c r="O592"/>
      <c r="P592"/>
      <c r="Q592"/>
      <c r="R592"/>
      <c r="S592"/>
    </row>
    <row r="593" spans="2:19" ht="15">
      <c r="B593" s="249" t="s">
        <v>469</v>
      </c>
      <c r="C593" s="249"/>
      <c r="D593" s="250">
        <v>57700</v>
      </c>
      <c r="E593" s="251"/>
      <c r="F593" s="252"/>
      <c r="G593" s="223"/>
      <c r="H593" s="223">
        <v>9535158.7200000007</v>
      </c>
      <c r="I593" s="232"/>
      <c r="J593" s="78"/>
      <c r="K593"/>
      <c r="L593"/>
      <c r="M593"/>
      <c r="N593"/>
      <c r="O593"/>
      <c r="P593"/>
      <c r="Q593"/>
      <c r="R593"/>
      <c r="S593"/>
    </row>
    <row r="594" spans="2:19" ht="15">
      <c r="B594" s="253" t="s">
        <v>470</v>
      </c>
      <c r="C594" s="249"/>
      <c r="D594" s="250">
        <v>0</v>
      </c>
      <c r="E594" s="251"/>
      <c r="F594" s="252"/>
      <c r="G594" s="229"/>
      <c r="H594" s="223">
        <v>2090035.06</v>
      </c>
      <c r="I594" s="232"/>
      <c r="J594" s="78"/>
      <c r="K594"/>
      <c r="L594"/>
      <c r="M594"/>
      <c r="N594"/>
      <c r="O594"/>
      <c r="P594"/>
      <c r="Q594"/>
      <c r="R594"/>
      <c r="S594"/>
    </row>
    <row r="595" spans="2:19" ht="15">
      <c r="B595" s="249" t="s">
        <v>471</v>
      </c>
      <c r="C595" s="249"/>
      <c r="D595" s="250">
        <v>0</v>
      </c>
      <c r="E595" s="251"/>
      <c r="F595" s="252"/>
      <c r="G595" s="223"/>
      <c r="H595" s="229"/>
      <c r="I595" s="232"/>
      <c r="J595" s="78"/>
      <c r="K595"/>
      <c r="L595"/>
      <c r="M595"/>
      <c r="N595"/>
      <c r="O595"/>
      <c r="P595"/>
      <c r="Q595"/>
      <c r="R595"/>
      <c r="S595"/>
    </row>
    <row r="596" spans="2:19" ht="15">
      <c r="B596" s="249" t="s">
        <v>472</v>
      </c>
      <c r="C596" s="249"/>
      <c r="D596" s="250">
        <v>40714.51</v>
      </c>
      <c r="E596" s="251"/>
      <c r="F596" s="252"/>
      <c r="G596" s="229"/>
      <c r="H596" s="254">
        <v>15023911.949999999</v>
      </c>
      <c r="I596" s="254">
        <f>H593+H594</f>
        <v>11625193.780000001</v>
      </c>
      <c r="J596" s="78"/>
      <c r="K596"/>
      <c r="L596"/>
      <c r="M596"/>
      <c r="N596"/>
      <c r="O596"/>
      <c r="P596"/>
      <c r="Q596"/>
      <c r="R596"/>
      <c r="S596"/>
    </row>
    <row r="597" spans="2:19" ht="12.75" customHeight="1">
      <c r="B597" s="249" t="s">
        <v>473</v>
      </c>
      <c r="C597" s="249"/>
      <c r="D597" s="250">
        <v>0</v>
      </c>
      <c r="E597" s="251"/>
      <c r="F597" s="252"/>
      <c r="G597" s="12"/>
      <c r="H597" s="255">
        <f>SUM(H558:H596)</f>
        <v>1040101135.12</v>
      </c>
      <c r="I597" s="255"/>
      <c r="J597" s="78"/>
      <c r="K597"/>
      <c r="L597"/>
      <c r="M597"/>
      <c r="N597"/>
      <c r="O597"/>
      <c r="P597"/>
      <c r="Q597"/>
      <c r="R597"/>
      <c r="S597"/>
    </row>
    <row r="598" spans="2:19" ht="12.75" customHeight="1">
      <c r="B598" s="249" t="s">
        <v>474</v>
      </c>
      <c r="C598" s="249"/>
      <c r="D598" s="250">
        <v>213476.73</v>
      </c>
      <c r="E598" s="251"/>
      <c r="F598" s="252"/>
      <c r="G598" s="12"/>
      <c r="H598" s="256"/>
      <c r="I598" s="255"/>
      <c r="J598" s="78"/>
      <c r="K598"/>
      <c r="L598"/>
      <c r="M598"/>
      <c r="N598"/>
      <c r="O598"/>
      <c r="P598"/>
      <c r="Q598"/>
      <c r="R598"/>
      <c r="S598"/>
    </row>
    <row r="599" spans="2:19" ht="12.75" customHeight="1">
      <c r="B599" s="249" t="s">
        <v>475</v>
      </c>
      <c r="C599" s="249"/>
      <c r="D599" s="250">
        <v>0</v>
      </c>
      <c r="E599" s="251"/>
      <c r="F599" s="252"/>
      <c r="G599" s="12"/>
      <c r="H599" s="256"/>
      <c r="I599" s="255"/>
      <c r="J599" s="78"/>
      <c r="K599"/>
      <c r="L599"/>
      <c r="M599"/>
      <c r="N599"/>
      <c r="O599"/>
      <c r="P599"/>
      <c r="Q599"/>
      <c r="R599"/>
      <c r="S599"/>
    </row>
    <row r="600" spans="2:19" ht="15">
      <c r="B600" s="249" t="s">
        <v>476</v>
      </c>
      <c r="C600" s="257"/>
      <c r="D600" s="250">
        <v>7631676.5700000003</v>
      </c>
      <c r="E600" s="251"/>
      <c r="F600" s="252"/>
      <c r="G600" s="12"/>
      <c r="H600" s="232"/>
      <c r="I600" s="232"/>
      <c r="J600" s="78"/>
      <c r="K600"/>
      <c r="L600"/>
      <c r="M600"/>
      <c r="N600"/>
      <c r="O600"/>
      <c r="P600"/>
      <c r="Q600"/>
      <c r="R600"/>
      <c r="S600"/>
    </row>
    <row r="601" spans="2:19" ht="15">
      <c r="B601" s="218" t="s">
        <v>477</v>
      </c>
      <c r="C601" s="219"/>
      <c r="D601" s="230"/>
      <c r="E601" s="251"/>
      <c r="G601" s="12"/>
      <c r="H601" s="232"/>
      <c r="I601" s="232"/>
      <c r="J601" s="78"/>
      <c r="K601"/>
      <c r="L601"/>
      <c r="M601"/>
      <c r="N601"/>
    </row>
    <row r="602" spans="2:19" ht="15">
      <c r="B602" s="218" t="s">
        <v>478</v>
      </c>
      <c r="C602" s="219"/>
      <c r="D602" s="230"/>
      <c r="E602" s="251"/>
      <c r="F602" s="248"/>
      <c r="G602" s="12"/>
      <c r="H602" s="232"/>
      <c r="I602" s="232"/>
      <c r="J602" s="78"/>
      <c r="K602"/>
      <c r="L602"/>
      <c r="M602"/>
      <c r="N602"/>
    </row>
    <row r="603" spans="2:19" ht="15">
      <c r="B603" s="218"/>
      <c r="C603" s="219"/>
      <c r="D603" s="225"/>
      <c r="E603" s="225"/>
      <c r="F603" s="252"/>
      <c r="G603" s="12"/>
      <c r="H603" s="232"/>
      <c r="I603" s="232"/>
      <c r="J603" s="258"/>
      <c r="K603"/>
      <c r="L603"/>
      <c r="M603"/>
      <c r="N603"/>
    </row>
    <row r="604" spans="2:19" ht="15">
      <c r="B604" s="218" t="s">
        <v>479</v>
      </c>
      <c r="C604" s="219"/>
      <c r="D604" s="226"/>
      <c r="E604" s="259">
        <f>SUM(D605:D610)</f>
        <v>81661235.469999999</v>
      </c>
      <c r="F604" s="252"/>
      <c r="G604" s="12"/>
      <c r="H604" s="232"/>
      <c r="I604" s="232"/>
      <c r="J604" s="258"/>
      <c r="K604"/>
      <c r="L604"/>
      <c r="M604"/>
      <c r="N604"/>
    </row>
    <row r="605" spans="2:19" ht="15">
      <c r="B605" s="218" t="s">
        <v>480</v>
      </c>
      <c r="C605" s="219"/>
      <c r="D605" s="260">
        <f>[1]EA!D51</f>
        <v>81661235.469999999</v>
      </c>
      <c r="E605" s="251"/>
      <c r="F605" s="252"/>
      <c r="G605" s="12"/>
      <c r="H605" s="232"/>
      <c r="I605" s="232"/>
      <c r="J605" s="258"/>
      <c r="K605"/>
      <c r="L605"/>
      <c r="M605"/>
      <c r="N605"/>
    </row>
    <row r="606" spans="2:19" ht="15">
      <c r="B606" s="218" t="s">
        <v>481</v>
      </c>
      <c r="C606" s="219"/>
      <c r="D606" s="260"/>
      <c r="E606" s="251"/>
      <c r="F606" s="252"/>
      <c r="G606" s="12"/>
      <c r="H606" s="232"/>
      <c r="I606" s="232"/>
      <c r="J606" s="258"/>
      <c r="K606"/>
      <c r="L606"/>
      <c r="M606"/>
      <c r="N606"/>
    </row>
    <row r="607" spans="2:19" ht="15">
      <c r="B607" s="218" t="s">
        <v>482</v>
      </c>
      <c r="C607" s="219"/>
      <c r="D607" s="260"/>
      <c r="E607" s="251"/>
      <c r="F607" s="252"/>
      <c r="G607" s="12"/>
      <c r="H607" s="232"/>
      <c r="I607" s="232"/>
      <c r="J607" s="258"/>
      <c r="K607"/>
      <c r="L607"/>
      <c r="M607"/>
      <c r="N607"/>
    </row>
    <row r="608" spans="2:19" ht="15">
      <c r="B608" s="218" t="s">
        <v>483</v>
      </c>
      <c r="C608" s="219"/>
      <c r="D608" s="261"/>
      <c r="E608" s="251"/>
      <c r="F608" s="252"/>
      <c r="G608" s="12"/>
      <c r="H608" s="224"/>
      <c r="I608" s="44"/>
      <c r="J608" s="258"/>
      <c r="K608"/>
      <c r="L608"/>
      <c r="M608"/>
      <c r="N608"/>
    </row>
    <row r="609" spans="2:14" ht="15">
      <c r="B609" s="218" t="s">
        <v>484</v>
      </c>
      <c r="C609" s="219"/>
      <c r="D609" s="260"/>
      <c r="E609" s="251"/>
      <c r="F609" s="252"/>
      <c r="G609" s="12"/>
      <c r="H609" s="224"/>
      <c r="I609" s="232"/>
      <c r="J609" s="258"/>
      <c r="K609"/>
      <c r="L609"/>
      <c r="M609"/>
      <c r="N609"/>
    </row>
    <row r="610" spans="2:14" ht="15">
      <c r="B610" s="218" t="s">
        <v>485</v>
      </c>
      <c r="C610" s="219"/>
      <c r="D610" s="260"/>
      <c r="E610" s="251"/>
      <c r="G610" s="12"/>
      <c r="H610" s="224"/>
      <c r="I610" s="232"/>
      <c r="J610" s="258"/>
      <c r="K610"/>
      <c r="L610"/>
      <c r="M610"/>
      <c r="N610"/>
    </row>
    <row r="611" spans="2:14" ht="15">
      <c r="B611" s="218" t="s">
        <v>486</v>
      </c>
      <c r="C611" s="219"/>
      <c r="D611" s="262">
        <v>0</v>
      </c>
      <c r="E611" s="251"/>
      <c r="F611" s="263"/>
      <c r="G611" s="12"/>
      <c r="H611" s="224"/>
      <c r="I611" s="44"/>
      <c r="J611" s="258"/>
      <c r="K611"/>
      <c r="L611"/>
      <c r="M611"/>
      <c r="N611"/>
    </row>
    <row r="612" spans="2:14" ht="15">
      <c r="B612" s="264"/>
      <c r="C612" s="264"/>
      <c r="D612" s="225"/>
      <c r="E612" s="225"/>
      <c r="F612" s="265"/>
      <c r="G612" s="12"/>
      <c r="H612" s="266"/>
      <c r="I612" s="44"/>
      <c r="J612" s="258"/>
      <c r="K612"/>
      <c r="L612"/>
      <c r="M612"/>
      <c r="N612"/>
    </row>
    <row r="613" spans="2:14" ht="15">
      <c r="B613" s="267" t="s">
        <v>487</v>
      </c>
      <c r="C613" s="225"/>
      <c r="D613" s="225"/>
      <c r="E613" s="268">
        <f>+E579-E581+E604</f>
        <v>1001187207.04</v>
      </c>
      <c r="F613" s="269">
        <f>E613-[1]EA!D60</f>
        <v>0</v>
      </c>
      <c r="G613" s="12"/>
      <c r="H613" s="224"/>
      <c r="I613" s="232"/>
      <c r="J613" s="258"/>
      <c r="K613"/>
      <c r="L613"/>
      <c r="M613"/>
      <c r="N613"/>
    </row>
    <row r="614" spans="2:14" ht="15">
      <c r="D614" s="270"/>
      <c r="E614" s="271"/>
      <c r="G614" s="272"/>
      <c r="H614" s="224"/>
      <c r="I614" s="232"/>
      <c r="J614" s="258"/>
      <c r="K614"/>
      <c r="L614"/>
      <c r="M614"/>
      <c r="N614"/>
    </row>
    <row r="615" spans="2:14" ht="15">
      <c r="D615" s="124"/>
      <c r="E615" s="78"/>
      <c r="G615" s="273"/>
      <c r="H615" s="224"/>
      <c r="I615" s="232"/>
      <c r="J615" s="258"/>
      <c r="K615"/>
      <c r="L615"/>
      <c r="M615"/>
      <c r="N615"/>
    </row>
    <row r="616" spans="2:14" ht="15">
      <c r="G616" s="273"/>
      <c r="H616" s="224"/>
      <c r="I616" s="44"/>
      <c r="J616" s="258"/>
      <c r="K616"/>
      <c r="L616"/>
      <c r="M616"/>
      <c r="N616"/>
    </row>
    <row r="617" spans="2:14" ht="15">
      <c r="B617" s="274" t="s">
        <v>488</v>
      </c>
      <c r="C617" s="274"/>
      <c r="D617" s="274"/>
      <c r="E617" s="274"/>
      <c r="F617" s="274"/>
      <c r="G617" s="274"/>
      <c r="H617" s="266"/>
      <c r="I617" s="44"/>
      <c r="J617" s="258"/>
      <c r="K617"/>
      <c r="L617"/>
      <c r="M617"/>
      <c r="N617"/>
    </row>
    <row r="618" spans="2:14" ht="15">
      <c r="B618" s="275"/>
      <c r="C618" s="275"/>
      <c r="D618" s="275"/>
      <c r="E618" s="275"/>
      <c r="F618" s="275"/>
      <c r="G618" s="276"/>
      <c r="H618" s="266"/>
      <c r="I618" s="44"/>
      <c r="J618" s="258"/>
      <c r="K618"/>
      <c r="L618"/>
      <c r="M618"/>
      <c r="N618"/>
    </row>
    <row r="619" spans="2:14" ht="15">
      <c r="B619" s="275"/>
      <c r="C619" s="275"/>
      <c r="D619" s="275"/>
      <c r="E619" s="275"/>
      <c r="F619" s="275"/>
      <c r="G619" s="276"/>
      <c r="H619" s="266"/>
      <c r="I619" s="44"/>
      <c r="J619" s="258"/>
      <c r="K619"/>
      <c r="L619"/>
      <c r="M619"/>
      <c r="N619"/>
    </row>
    <row r="620" spans="2:14" ht="15">
      <c r="B620" s="110" t="s">
        <v>489</v>
      </c>
      <c r="C620" s="111" t="s">
        <v>59</v>
      </c>
      <c r="D620" s="154" t="s">
        <v>60</v>
      </c>
      <c r="E620" s="154" t="s">
        <v>61</v>
      </c>
      <c r="F620" s="25"/>
      <c r="G620" s="12"/>
      <c r="H620" s="266"/>
      <c r="I620" s="44"/>
      <c r="J620" s="258"/>
      <c r="K620"/>
      <c r="L620"/>
      <c r="M620"/>
      <c r="N620"/>
    </row>
    <row r="621" spans="2:14" ht="15">
      <c r="B621" s="60" t="s">
        <v>490</v>
      </c>
      <c r="C621" s="199">
        <v>0</v>
      </c>
      <c r="D621" s="32">
        <v>204734.4</v>
      </c>
      <c r="E621" s="32">
        <v>204734.4</v>
      </c>
      <c r="F621" s="29"/>
      <c r="G621" s="12"/>
      <c r="H621" s="266"/>
      <c r="I621" s="44"/>
      <c r="J621" s="277"/>
      <c r="K621"/>
      <c r="L621"/>
      <c r="M621"/>
      <c r="N621"/>
    </row>
    <row r="622" spans="2:14" ht="15">
      <c r="B622" s="60" t="s">
        <v>491</v>
      </c>
      <c r="C622" s="199">
        <v>0</v>
      </c>
      <c r="D622" s="32">
        <v>-204734.4</v>
      </c>
      <c r="E622" s="32">
        <v>-204734.4</v>
      </c>
      <c r="F622" s="29"/>
      <c r="G622" s="12"/>
      <c r="H622" s="266"/>
      <c r="I622" s="44"/>
      <c r="J622" s="258"/>
      <c r="K622"/>
      <c r="L622"/>
      <c r="M622"/>
      <c r="N622"/>
    </row>
    <row r="623" spans="2:14" ht="15">
      <c r="B623" s="74"/>
      <c r="C623" s="199"/>
      <c r="D623" s="32"/>
      <c r="E623" s="32"/>
      <c r="F623" s="29"/>
      <c r="G623" s="12"/>
      <c r="H623" s="12"/>
      <c r="J623"/>
      <c r="K623"/>
      <c r="L623"/>
      <c r="M623"/>
      <c r="N623"/>
    </row>
    <row r="624" spans="2:14" ht="15">
      <c r="C624" s="24" t="s">
        <v>492</v>
      </c>
      <c r="D624" s="24" t="s">
        <v>492</v>
      </c>
      <c r="E624" s="24" t="s">
        <v>492</v>
      </c>
      <c r="F624" s="25"/>
      <c r="G624" s="12"/>
      <c r="H624" s="12"/>
      <c r="J624"/>
      <c r="K624"/>
      <c r="L624"/>
      <c r="M624"/>
      <c r="N624"/>
    </row>
    <row r="625" spans="2:14" ht="15">
      <c r="G625" s="12"/>
      <c r="H625" s="12"/>
      <c r="J625"/>
      <c r="K625"/>
      <c r="L625"/>
      <c r="M625"/>
      <c r="N625"/>
    </row>
    <row r="626" spans="2:14" ht="15">
      <c r="B626" s="278" t="s">
        <v>493</v>
      </c>
      <c r="G626" s="12"/>
      <c r="H626" s="12"/>
      <c r="J626"/>
      <c r="K626"/>
      <c r="L626"/>
      <c r="M626"/>
      <c r="N626"/>
    </row>
    <row r="627" spans="2:14" ht="15">
      <c r="G627" s="12"/>
      <c r="H627" s="12"/>
      <c r="J627"/>
      <c r="K627"/>
      <c r="L627"/>
      <c r="M627"/>
      <c r="N627"/>
    </row>
    <row r="628" spans="2:14" ht="15">
      <c r="G628" s="12"/>
      <c r="H628" s="12"/>
      <c r="J628"/>
      <c r="K628"/>
      <c r="L628"/>
      <c r="M628"/>
      <c r="N628"/>
    </row>
    <row r="629" spans="2:14" ht="12" customHeight="1">
      <c r="G629" s="12"/>
      <c r="H629" s="12"/>
      <c r="J629"/>
      <c r="K629"/>
      <c r="L629"/>
      <c r="M629"/>
      <c r="N629"/>
    </row>
    <row r="630" spans="2:14" ht="12" customHeight="1">
      <c r="G630" s="12"/>
      <c r="H630" s="12"/>
    </row>
    <row r="631" spans="2:14">
      <c r="C631" s="208"/>
      <c r="D631" s="208"/>
      <c r="E631" s="208"/>
      <c r="F631" s="208"/>
    </row>
    <row r="632" spans="2:14">
      <c r="B632" s="279" t="s">
        <v>494</v>
      </c>
      <c r="C632" s="208"/>
      <c r="D632" s="280" t="s">
        <v>495</v>
      </c>
      <c r="E632" s="208"/>
      <c r="F632" s="208"/>
    </row>
    <row r="633" spans="2:14">
      <c r="B633" s="281" t="s">
        <v>496</v>
      </c>
      <c r="C633" s="208"/>
      <c r="D633" s="281" t="s">
        <v>497</v>
      </c>
      <c r="E633" s="208"/>
      <c r="F633" s="208"/>
    </row>
    <row r="634" spans="2:14">
      <c r="B634" s="281" t="s">
        <v>498</v>
      </c>
      <c r="C634" s="208"/>
      <c r="D634" s="281" t="s">
        <v>499</v>
      </c>
      <c r="E634" s="208"/>
      <c r="F634" s="208"/>
    </row>
    <row r="635" spans="2:14">
      <c r="H635" s="12"/>
    </row>
    <row r="636" spans="2:14">
      <c r="B636" s="208"/>
      <c r="C636" s="208"/>
      <c r="D636" s="208"/>
      <c r="E636" s="208"/>
      <c r="F636" s="208"/>
      <c r="G636" s="282"/>
      <c r="H636" s="282"/>
    </row>
    <row r="637" spans="2:14">
      <c r="B637" s="208"/>
      <c r="C637" s="208"/>
      <c r="D637" s="208"/>
      <c r="E637" s="208"/>
      <c r="F637" s="208"/>
      <c r="G637" s="282"/>
      <c r="H637" s="282"/>
    </row>
    <row r="641" ht="12.75" customHeight="1"/>
    <row r="644" ht="12.75" customHeight="1"/>
  </sheetData>
  <mergeCells count="50">
    <mergeCell ref="B612:C612"/>
    <mergeCell ref="B617:G617"/>
    <mergeCell ref="B606:C606"/>
    <mergeCell ref="B607:C607"/>
    <mergeCell ref="B608:C608"/>
    <mergeCell ref="B609:C609"/>
    <mergeCell ref="B610:C610"/>
    <mergeCell ref="B611:C611"/>
    <mergeCell ref="B581:C581"/>
    <mergeCell ref="B601:C601"/>
    <mergeCell ref="B602:C602"/>
    <mergeCell ref="B603:C603"/>
    <mergeCell ref="B604:C604"/>
    <mergeCell ref="B605:C605"/>
    <mergeCell ref="B573:C573"/>
    <mergeCell ref="B576:E576"/>
    <mergeCell ref="B577:E577"/>
    <mergeCell ref="B578:E578"/>
    <mergeCell ref="B579:C579"/>
    <mergeCell ref="B580:C580"/>
    <mergeCell ref="B567:C567"/>
    <mergeCell ref="B568:C568"/>
    <mergeCell ref="B569:C569"/>
    <mergeCell ref="B570:C570"/>
    <mergeCell ref="B571:C571"/>
    <mergeCell ref="B572:C572"/>
    <mergeCell ref="B561:C561"/>
    <mergeCell ref="B562:C562"/>
    <mergeCell ref="B563:C563"/>
    <mergeCell ref="B564:C564"/>
    <mergeCell ref="B565:C565"/>
    <mergeCell ref="B566:C566"/>
    <mergeCell ref="B555:E555"/>
    <mergeCell ref="B556:E556"/>
    <mergeCell ref="B557:E557"/>
    <mergeCell ref="B558:C558"/>
    <mergeCell ref="B559:C559"/>
    <mergeCell ref="B560:C560"/>
    <mergeCell ref="D237:E237"/>
    <mergeCell ref="D244:E244"/>
    <mergeCell ref="D251:E251"/>
    <mergeCell ref="D284:E284"/>
    <mergeCell ref="D298:E298"/>
    <mergeCell ref="B553:E553"/>
    <mergeCell ref="B1:H1"/>
    <mergeCell ref="B2:H2"/>
    <mergeCell ref="B3:H3"/>
    <mergeCell ref="B5:H5"/>
    <mergeCell ref="D85:E85"/>
    <mergeCell ref="D230:E230"/>
  </mergeCells>
  <dataValidations count="4">
    <dataValidation allowBlank="1" showInputMessage="1" showErrorMessage="1" prompt="Especificar origen de dicho recurso: Federal, Estatal, Municipal, Particulares." sqref="D226 IY226 SU226 ACQ226 AMM226 AWI226 BGE226 BQA226 BZW226 CJS226 CTO226 DDK226 DNG226 DXC226 EGY226 EQU226 FAQ226 FKM226 FUI226 GEE226 GOA226 GXW226 HHS226 HRO226 IBK226 ILG226 IVC226 JEY226 JOU226 JYQ226 KIM226 KSI226 LCE226 LMA226 LVW226 MFS226 MPO226 MZK226 NJG226 NTC226 OCY226 OMU226 OWQ226 PGM226 PQI226 QAE226 QKA226 QTW226 RDS226 RNO226 RXK226 SHG226 SRC226 TAY226 TKU226 TUQ226 UEM226 UOI226 UYE226 VIA226 VRW226 WBS226 WLO226 WVK226 D65809 IY65809 SU65809 ACQ65809 AMM65809 AWI65809 BGE65809 BQA65809 BZW65809 CJS65809 CTO65809 DDK65809 DNG65809 DXC65809 EGY65809 EQU65809 FAQ65809 FKM65809 FUI65809 GEE65809 GOA65809 GXW65809 HHS65809 HRO65809 IBK65809 ILG65809 IVC65809 JEY65809 JOU65809 JYQ65809 KIM65809 KSI65809 LCE65809 LMA65809 LVW65809 MFS65809 MPO65809 MZK65809 NJG65809 NTC65809 OCY65809 OMU65809 OWQ65809 PGM65809 PQI65809 QAE65809 QKA65809 QTW65809 RDS65809 RNO65809 RXK65809 SHG65809 SRC65809 TAY65809 TKU65809 TUQ65809 UEM65809 UOI65809 UYE65809 VIA65809 VRW65809 WBS65809 WLO65809 WVK65809 D131345 IY131345 SU131345 ACQ131345 AMM131345 AWI131345 BGE131345 BQA131345 BZW131345 CJS131345 CTO131345 DDK131345 DNG131345 DXC131345 EGY131345 EQU131345 FAQ131345 FKM131345 FUI131345 GEE131345 GOA131345 GXW131345 HHS131345 HRO131345 IBK131345 ILG131345 IVC131345 JEY131345 JOU131345 JYQ131345 KIM131345 KSI131345 LCE131345 LMA131345 LVW131345 MFS131345 MPO131345 MZK131345 NJG131345 NTC131345 OCY131345 OMU131345 OWQ131345 PGM131345 PQI131345 QAE131345 QKA131345 QTW131345 RDS131345 RNO131345 RXK131345 SHG131345 SRC131345 TAY131345 TKU131345 TUQ131345 UEM131345 UOI131345 UYE131345 VIA131345 VRW131345 WBS131345 WLO131345 WVK131345 D196881 IY196881 SU196881 ACQ196881 AMM196881 AWI196881 BGE196881 BQA196881 BZW196881 CJS196881 CTO196881 DDK196881 DNG196881 DXC196881 EGY196881 EQU196881 FAQ196881 FKM196881 FUI196881 GEE196881 GOA196881 GXW196881 HHS196881 HRO196881 IBK196881 ILG196881 IVC196881 JEY196881 JOU196881 JYQ196881 KIM196881 KSI196881 LCE196881 LMA196881 LVW196881 MFS196881 MPO196881 MZK196881 NJG196881 NTC196881 OCY196881 OMU196881 OWQ196881 PGM196881 PQI196881 QAE196881 QKA196881 QTW196881 RDS196881 RNO196881 RXK196881 SHG196881 SRC196881 TAY196881 TKU196881 TUQ196881 UEM196881 UOI196881 UYE196881 VIA196881 VRW196881 WBS196881 WLO196881 WVK196881 D262417 IY262417 SU262417 ACQ262417 AMM262417 AWI262417 BGE262417 BQA262417 BZW262417 CJS262417 CTO262417 DDK262417 DNG262417 DXC262417 EGY262417 EQU262417 FAQ262417 FKM262417 FUI262417 GEE262417 GOA262417 GXW262417 HHS262417 HRO262417 IBK262417 ILG262417 IVC262417 JEY262417 JOU262417 JYQ262417 KIM262417 KSI262417 LCE262417 LMA262417 LVW262417 MFS262417 MPO262417 MZK262417 NJG262417 NTC262417 OCY262417 OMU262417 OWQ262417 PGM262417 PQI262417 QAE262417 QKA262417 QTW262417 RDS262417 RNO262417 RXK262417 SHG262417 SRC262417 TAY262417 TKU262417 TUQ262417 UEM262417 UOI262417 UYE262417 VIA262417 VRW262417 WBS262417 WLO262417 WVK262417 D327953 IY327953 SU327953 ACQ327953 AMM327953 AWI327953 BGE327953 BQA327953 BZW327953 CJS327953 CTO327953 DDK327953 DNG327953 DXC327953 EGY327953 EQU327953 FAQ327953 FKM327953 FUI327953 GEE327953 GOA327953 GXW327953 HHS327953 HRO327953 IBK327953 ILG327953 IVC327953 JEY327953 JOU327953 JYQ327953 KIM327953 KSI327953 LCE327953 LMA327953 LVW327953 MFS327953 MPO327953 MZK327953 NJG327953 NTC327953 OCY327953 OMU327953 OWQ327953 PGM327953 PQI327953 QAE327953 QKA327953 QTW327953 RDS327953 RNO327953 RXK327953 SHG327953 SRC327953 TAY327953 TKU327953 TUQ327953 UEM327953 UOI327953 UYE327953 VIA327953 VRW327953 WBS327953 WLO327953 WVK327953 D393489 IY393489 SU393489 ACQ393489 AMM393489 AWI393489 BGE393489 BQA393489 BZW393489 CJS393489 CTO393489 DDK393489 DNG393489 DXC393489 EGY393489 EQU393489 FAQ393489 FKM393489 FUI393489 GEE393489 GOA393489 GXW393489 HHS393489 HRO393489 IBK393489 ILG393489 IVC393489 JEY393489 JOU393489 JYQ393489 KIM393489 KSI393489 LCE393489 LMA393489 LVW393489 MFS393489 MPO393489 MZK393489 NJG393489 NTC393489 OCY393489 OMU393489 OWQ393489 PGM393489 PQI393489 QAE393489 QKA393489 QTW393489 RDS393489 RNO393489 RXK393489 SHG393489 SRC393489 TAY393489 TKU393489 TUQ393489 UEM393489 UOI393489 UYE393489 VIA393489 VRW393489 WBS393489 WLO393489 WVK393489 D459025 IY459025 SU459025 ACQ459025 AMM459025 AWI459025 BGE459025 BQA459025 BZW459025 CJS459025 CTO459025 DDK459025 DNG459025 DXC459025 EGY459025 EQU459025 FAQ459025 FKM459025 FUI459025 GEE459025 GOA459025 GXW459025 HHS459025 HRO459025 IBK459025 ILG459025 IVC459025 JEY459025 JOU459025 JYQ459025 KIM459025 KSI459025 LCE459025 LMA459025 LVW459025 MFS459025 MPO459025 MZK459025 NJG459025 NTC459025 OCY459025 OMU459025 OWQ459025 PGM459025 PQI459025 QAE459025 QKA459025 QTW459025 RDS459025 RNO459025 RXK459025 SHG459025 SRC459025 TAY459025 TKU459025 TUQ459025 UEM459025 UOI459025 UYE459025 VIA459025 VRW459025 WBS459025 WLO459025 WVK459025 D524561 IY524561 SU524561 ACQ524561 AMM524561 AWI524561 BGE524561 BQA524561 BZW524561 CJS524561 CTO524561 DDK524561 DNG524561 DXC524561 EGY524561 EQU524561 FAQ524561 FKM524561 FUI524561 GEE524561 GOA524561 GXW524561 HHS524561 HRO524561 IBK524561 ILG524561 IVC524561 JEY524561 JOU524561 JYQ524561 KIM524561 KSI524561 LCE524561 LMA524561 LVW524561 MFS524561 MPO524561 MZK524561 NJG524561 NTC524561 OCY524561 OMU524561 OWQ524561 PGM524561 PQI524561 QAE524561 QKA524561 QTW524561 RDS524561 RNO524561 RXK524561 SHG524561 SRC524561 TAY524561 TKU524561 TUQ524561 UEM524561 UOI524561 UYE524561 VIA524561 VRW524561 WBS524561 WLO524561 WVK524561 D590097 IY590097 SU590097 ACQ590097 AMM590097 AWI590097 BGE590097 BQA590097 BZW590097 CJS590097 CTO590097 DDK590097 DNG590097 DXC590097 EGY590097 EQU590097 FAQ590097 FKM590097 FUI590097 GEE590097 GOA590097 GXW590097 HHS590097 HRO590097 IBK590097 ILG590097 IVC590097 JEY590097 JOU590097 JYQ590097 KIM590097 KSI590097 LCE590097 LMA590097 LVW590097 MFS590097 MPO590097 MZK590097 NJG590097 NTC590097 OCY590097 OMU590097 OWQ590097 PGM590097 PQI590097 QAE590097 QKA590097 QTW590097 RDS590097 RNO590097 RXK590097 SHG590097 SRC590097 TAY590097 TKU590097 TUQ590097 UEM590097 UOI590097 UYE590097 VIA590097 VRW590097 WBS590097 WLO590097 WVK590097 D655633 IY655633 SU655633 ACQ655633 AMM655633 AWI655633 BGE655633 BQA655633 BZW655633 CJS655633 CTO655633 DDK655633 DNG655633 DXC655633 EGY655633 EQU655633 FAQ655633 FKM655633 FUI655633 GEE655633 GOA655633 GXW655633 HHS655633 HRO655633 IBK655633 ILG655633 IVC655633 JEY655633 JOU655633 JYQ655633 KIM655633 KSI655633 LCE655633 LMA655633 LVW655633 MFS655633 MPO655633 MZK655633 NJG655633 NTC655633 OCY655633 OMU655633 OWQ655633 PGM655633 PQI655633 QAE655633 QKA655633 QTW655633 RDS655633 RNO655633 RXK655633 SHG655633 SRC655633 TAY655633 TKU655633 TUQ655633 UEM655633 UOI655633 UYE655633 VIA655633 VRW655633 WBS655633 WLO655633 WVK655633 D721169 IY721169 SU721169 ACQ721169 AMM721169 AWI721169 BGE721169 BQA721169 BZW721169 CJS721169 CTO721169 DDK721169 DNG721169 DXC721169 EGY721169 EQU721169 FAQ721169 FKM721169 FUI721169 GEE721169 GOA721169 GXW721169 HHS721169 HRO721169 IBK721169 ILG721169 IVC721169 JEY721169 JOU721169 JYQ721169 KIM721169 KSI721169 LCE721169 LMA721169 LVW721169 MFS721169 MPO721169 MZK721169 NJG721169 NTC721169 OCY721169 OMU721169 OWQ721169 PGM721169 PQI721169 QAE721169 QKA721169 QTW721169 RDS721169 RNO721169 RXK721169 SHG721169 SRC721169 TAY721169 TKU721169 TUQ721169 UEM721169 UOI721169 UYE721169 VIA721169 VRW721169 WBS721169 WLO721169 WVK721169 D786705 IY786705 SU786705 ACQ786705 AMM786705 AWI786705 BGE786705 BQA786705 BZW786705 CJS786705 CTO786705 DDK786705 DNG786705 DXC786705 EGY786705 EQU786705 FAQ786705 FKM786705 FUI786705 GEE786705 GOA786705 GXW786705 HHS786705 HRO786705 IBK786705 ILG786705 IVC786705 JEY786705 JOU786705 JYQ786705 KIM786705 KSI786705 LCE786705 LMA786705 LVW786705 MFS786705 MPO786705 MZK786705 NJG786705 NTC786705 OCY786705 OMU786705 OWQ786705 PGM786705 PQI786705 QAE786705 QKA786705 QTW786705 RDS786705 RNO786705 RXK786705 SHG786705 SRC786705 TAY786705 TKU786705 TUQ786705 UEM786705 UOI786705 UYE786705 VIA786705 VRW786705 WBS786705 WLO786705 WVK786705 D852241 IY852241 SU852241 ACQ852241 AMM852241 AWI852241 BGE852241 BQA852241 BZW852241 CJS852241 CTO852241 DDK852241 DNG852241 DXC852241 EGY852241 EQU852241 FAQ852241 FKM852241 FUI852241 GEE852241 GOA852241 GXW852241 HHS852241 HRO852241 IBK852241 ILG852241 IVC852241 JEY852241 JOU852241 JYQ852241 KIM852241 KSI852241 LCE852241 LMA852241 LVW852241 MFS852241 MPO852241 MZK852241 NJG852241 NTC852241 OCY852241 OMU852241 OWQ852241 PGM852241 PQI852241 QAE852241 QKA852241 QTW852241 RDS852241 RNO852241 RXK852241 SHG852241 SRC852241 TAY852241 TKU852241 TUQ852241 UEM852241 UOI852241 UYE852241 VIA852241 VRW852241 WBS852241 WLO852241 WVK852241 D917777 IY917777 SU917777 ACQ917777 AMM917777 AWI917777 BGE917777 BQA917777 BZW917777 CJS917777 CTO917777 DDK917777 DNG917777 DXC917777 EGY917777 EQU917777 FAQ917777 FKM917777 FUI917777 GEE917777 GOA917777 GXW917777 HHS917777 HRO917777 IBK917777 ILG917777 IVC917777 JEY917777 JOU917777 JYQ917777 KIM917777 KSI917777 LCE917777 LMA917777 LVW917777 MFS917777 MPO917777 MZK917777 NJG917777 NTC917777 OCY917777 OMU917777 OWQ917777 PGM917777 PQI917777 QAE917777 QKA917777 QTW917777 RDS917777 RNO917777 RXK917777 SHG917777 SRC917777 TAY917777 TKU917777 TUQ917777 UEM917777 UOI917777 UYE917777 VIA917777 VRW917777 WBS917777 WLO917777 WVK917777 D983313 IY983313 SU983313 ACQ983313 AMM983313 AWI983313 BGE983313 BQA983313 BZW983313 CJS983313 CTO983313 DDK983313 DNG983313 DXC983313 EGY983313 EQU983313 FAQ983313 FKM983313 FUI983313 GEE983313 GOA983313 GXW983313 HHS983313 HRO983313 IBK983313 ILG983313 IVC983313 JEY983313 JOU983313 JYQ983313 KIM983313 KSI983313 LCE983313 LMA983313 LVW983313 MFS983313 MPO983313 MZK983313 NJG983313 NTC983313 OCY983313 OMU983313 OWQ983313 PGM983313 PQI983313 QAE983313 QKA983313 QTW983313 RDS983313 RNO983313 RXK983313 SHG983313 SRC983313 TAY983313 TKU983313 TUQ983313 UEM983313 UOI983313 UYE983313 VIA983313 VRW983313 WBS983313 WLO983313 WVK983313 D233 IY233 SU233 ACQ233 AMM233 AWI233 BGE233 BQA233 BZW233 CJS233 CTO233 DDK233 DNG233 DXC233 EGY233 EQU233 FAQ233 FKM233 FUI233 GEE233 GOA233 GXW233 HHS233 HRO233 IBK233 ILG233 IVC233 JEY233 JOU233 JYQ233 KIM233 KSI233 LCE233 LMA233 LVW233 MFS233 MPO233 MZK233 NJG233 NTC233 OCY233 OMU233 OWQ233 PGM233 PQI233 QAE233 QKA233 QTW233 RDS233 RNO233 RXK233 SHG233 SRC233 TAY233 TKU233 TUQ233 UEM233 UOI233 UYE233 VIA233 VRW233 WBS233 WLO233 WVK233 D65816:D65818 IY65816:IY65818 SU65816:SU65818 ACQ65816:ACQ65818 AMM65816:AMM65818 AWI65816:AWI65818 BGE65816:BGE65818 BQA65816:BQA65818 BZW65816:BZW65818 CJS65816:CJS65818 CTO65816:CTO65818 DDK65816:DDK65818 DNG65816:DNG65818 DXC65816:DXC65818 EGY65816:EGY65818 EQU65816:EQU65818 FAQ65816:FAQ65818 FKM65816:FKM65818 FUI65816:FUI65818 GEE65816:GEE65818 GOA65816:GOA65818 GXW65816:GXW65818 HHS65816:HHS65818 HRO65816:HRO65818 IBK65816:IBK65818 ILG65816:ILG65818 IVC65816:IVC65818 JEY65816:JEY65818 JOU65816:JOU65818 JYQ65816:JYQ65818 KIM65816:KIM65818 KSI65816:KSI65818 LCE65816:LCE65818 LMA65816:LMA65818 LVW65816:LVW65818 MFS65816:MFS65818 MPO65816:MPO65818 MZK65816:MZK65818 NJG65816:NJG65818 NTC65816:NTC65818 OCY65816:OCY65818 OMU65816:OMU65818 OWQ65816:OWQ65818 PGM65816:PGM65818 PQI65816:PQI65818 QAE65816:QAE65818 QKA65816:QKA65818 QTW65816:QTW65818 RDS65816:RDS65818 RNO65816:RNO65818 RXK65816:RXK65818 SHG65816:SHG65818 SRC65816:SRC65818 TAY65816:TAY65818 TKU65816:TKU65818 TUQ65816:TUQ65818 UEM65816:UEM65818 UOI65816:UOI65818 UYE65816:UYE65818 VIA65816:VIA65818 VRW65816:VRW65818 WBS65816:WBS65818 WLO65816:WLO65818 WVK65816:WVK65818 D131352:D131354 IY131352:IY131354 SU131352:SU131354 ACQ131352:ACQ131354 AMM131352:AMM131354 AWI131352:AWI131354 BGE131352:BGE131354 BQA131352:BQA131354 BZW131352:BZW131354 CJS131352:CJS131354 CTO131352:CTO131354 DDK131352:DDK131354 DNG131352:DNG131354 DXC131352:DXC131354 EGY131352:EGY131354 EQU131352:EQU131354 FAQ131352:FAQ131354 FKM131352:FKM131354 FUI131352:FUI131354 GEE131352:GEE131354 GOA131352:GOA131354 GXW131352:GXW131354 HHS131352:HHS131354 HRO131352:HRO131354 IBK131352:IBK131354 ILG131352:ILG131354 IVC131352:IVC131354 JEY131352:JEY131354 JOU131352:JOU131354 JYQ131352:JYQ131354 KIM131352:KIM131354 KSI131352:KSI131354 LCE131352:LCE131354 LMA131352:LMA131354 LVW131352:LVW131354 MFS131352:MFS131354 MPO131352:MPO131354 MZK131352:MZK131354 NJG131352:NJG131354 NTC131352:NTC131354 OCY131352:OCY131354 OMU131352:OMU131354 OWQ131352:OWQ131354 PGM131352:PGM131354 PQI131352:PQI131354 QAE131352:QAE131354 QKA131352:QKA131354 QTW131352:QTW131354 RDS131352:RDS131354 RNO131352:RNO131354 RXK131352:RXK131354 SHG131352:SHG131354 SRC131352:SRC131354 TAY131352:TAY131354 TKU131352:TKU131354 TUQ131352:TUQ131354 UEM131352:UEM131354 UOI131352:UOI131354 UYE131352:UYE131354 VIA131352:VIA131354 VRW131352:VRW131354 WBS131352:WBS131354 WLO131352:WLO131354 WVK131352:WVK131354 D196888:D196890 IY196888:IY196890 SU196888:SU196890 ACQ196888:ACQ196890 AMM196888:AMM196890 AWI196888:AWI196890 BGE196888:BGE196890 BQA196888:BQA196890 BZW196888:BZW196890 CJS196888:CJS196890 CTO196888:CTO196890 DDK196888:DDK196890 DNG196888:DNG196890 DXC196888:DXC196890 EGY196888:EGY196890 EQU196888:EQU196890 FAQ196888:FAQ196890 FKM196888:FKM196890 FUI196888:FUI196890 GEE196888:GEE196890 GOA196888:GOA196890 GXW196888:GXW196890 HHS196888:HHS196890 HRO196888:HRO196890 IBK196888:IBK196890 ILG196888:ILG196890 IVC196888:IVC196890 JEY196888:JEY196890 JOU196888:JOU196890 JYQ196888:JYQ196890 KIM196888:KIM196890 KSI196888:KSI196890 LCE196888:LCE196890 LMA196888:LMA196890 LVW196888:LVW196890 MFS196888:MFS196890 MPO196888:MPO196890 MZK196888:MZK196890 NJG196888:NJG196890 NTC196888:NTC196890 OCY196888:OCY196890 OMU196888:OMU196890 OWQ196888:OWQ196890 PGM196888:PGM196890 PQI196888:PQI196890 QAE196888:QAE196890 QKA196888:QKA196890 QTW196888:QTW196890 RDS196888:RDS196890 RNO196888:RNO196890 RXK196888:RXK196890 SHG196888:SHG196890 SRC196888:SRC196890 TAY196888:TAY196890 TKU196888:TKU196890 TUQ196888:TUQ196890 UEM196888:UEM196890 UOI196888:UOI196890 UYE196888:UYE196890 VIA196888:VIA196890 VRW196888:VRW196890 WBS196888:WBS196890 WLO196888:WLO196890 WVK196888:WVK196890 D262424:D262426 IY262424:IY262426 SU262424:SU262426 ACQ262424:ACQ262426 AMM262424:AMM262426 AWI262424:AWI262426 BGE262424:BGE262426 BQA262424:BQA262426 BZW262424:BZW262426 CJS262424:CJS262426 CTO262424:CTO262426 DDK262424:DDK262426 DNG262424:DNG262426 DXC262424:DXC262426 EGY262424:EGY262426 EQU262424:EQU262426 FAQ262424:FAQ262426 FKM262424:FKM262426 FUI262424:FUI262426 GEE262424:GEE262426 GOA262424:GOA262426 GXW262424:GXW262426 HHS262424:HHS262426 HRO262424:HRO262426 IBK262424:IBK262426 ILG262424:ILG262426 IVC262424:IVC262426 JEY262424:JEY262426 JOU262424:JOU262426 JYQ262424:JYQ262426 KIM262424:KIM262426 KSI262424:KSI262426 LCE262424:LCE262426 LMA262424:LMA262426 LVW262424:LVW262426 MFS262424:MFS262426 MPO262424:MPO262426 MZK262424:MZK262426 NJG262424:NJG262426 NTC262424:NTC262426 OCY262424:OCY262426 OMU262424:OMU262426 OWQ262424:OWQ262426 PGM262424:PGM262426 PQI262424:PQI262426 QAE262424:QAE262426 QKA262424:QKA262426 QTW262424:QTW262426 RDS262424:RDS262426 RNO262424:RNO262426 RXK262424:RXK262426 SHG262424:SHG262426 SRC262424:SRC262426 TAY262424:TAY262426 TKU262424:TKU262426 TUQ262424:TUQ262426 UEM262424:UEM262426 UOI262424:UOI262426 UYE262424:UYE262426 VIA262424:VIA262426 VRW262424:VRW262426 WBS262424:WBS262426 WLO262424:WLO262426 WVK262424:WVK262426 D327960:D327962 IY327960:IY327962 SU327960:SU327962 ACQ327960:ACQ327962 AMM327960:AMM327962 AWI327960:AWI327962 BGE327960:BGE327962 BQA327960:BQA327962 BZW327960:BZW327962 CJS327960:CJS327962 CTO327960:CTO327962 DDK327960:DDK327962 DNG327960:DNG327962 DXC327960:DXC327962 EGY327960:EGY327962 EQU327960:EQU327962 FAQ327960:FAQ327962 FKM327960:FKM327962 FUI327960:FUI327962 GEE327960:GEE327962 GOA327960:GOA327962 GXW327960:GXW327962 HHS327960:HHS327962 HRO327960:HRO327962 IBK327960:IBK327962 ILG327960:ILG327962 IVC327960:IVC327962 JEY327960:JEY327962 JOU327960:JOU327962 JYQ327960:JYQ327962 KIM327960:KIM327962 KSI327960:KSI327962 LCE327960:LCE327962 LMA327960:LMA327962 LVW327960:LVW327962 MFS327960:MFS327962 MPO327960:MPO327962 MZK327960:MZK327962 NJG327960:NJG327962 NTC327960:NTC327962 OCY327960:OCY327962 OMU327960:OMU327962 OWQ327960:OWQ327962 PGM327960:PGM327962 PQI327960:PQI327962 QAE327960:QAE327962 QKA327960:QKA327962 QTW327960:QTW327962 RDS327960:RDS327962 RNO327960:RNO327962 RXK327960:RXK327962 SHG327960:SHG327962 SRC327960:SRC327962 TAY327960:TAY327962 TKU327960:TKU327962 TUQ327960:TUQ327962 UEM327960:UEM327962 UOI327960:UOI327962 UYE327960:UYE327962 VIA327960:VIA327962 VRW327960:VRW327962 WBS327960:WBS327962 WLO327960:WLO327962 WVK327960:WVK327962 D393496:D393498 IY393496:IY393498 SU393496:SU393498 ACQ393496:ACQ393498 AMM393496:AMM393498 AWI393496:AWI393498 BGE393496:BGE393498 BQA393496:BQA393498 BZW393496:BZW393498 CJS393496:CJS393498 CTO393496:CTO393498 DDK393496:DDK393498 DNG393496:DNG393498 DXC393496:DXC393498 EGY393496:EGY393498 EQU393496:EQU393498 FAQ393496:FAQ393498 FKM393496:FKM393498 FUI393496:FUI393498 GEE393496:GEE393498 GOA393496:GOA393498 GXW393496:GXW393498 HHS393496:HHS393498 HRO393496:HRO393498 IBK393496:IBK393498 ILG393496:ILG393498 IVC393496:IVC393498 JEY393496:JEY393498 JOU393496:JOU393498 JYQ393496:JYQ393498 KIM393496:KIM393498 KSI393496:KSI393498 LCE393496:LCE393498 LMA393496:LMA393498 LVW393496:LVW393498 MFS393496:MFS393498 MPO393496:MPO393498 MZK393496:MZK393498 NJG393496:NJG393498 NTC393496:NTC393498 OCY393496:OCY393498 OMU393496:OMU393498 OWQ393496:OWQ393498 PGM393496:PGM393498 PQI393496:PQI393498 QAE393496:QAE393498 QKA393496:QKA393498 QTW393496:QTW393498 RDS393496:RDS393498 RNO393496:RNO393498 RXK393496:RXK393498 SHG393496:SHG393498 SRC393496:SRC393498 TAY393496:TAY393498 TKU393496:TKU393498 TUQ393496:TUQ393498 UEM393496:UEM393498 UOI393496:UOI393498 UYE393496:UYE393498 VIA393496:VIA393498 VRW393496:VRW393498 WBS393496:WBS393498 WLO393496:WLO393498 WVK393496:WVK393498 D459032:D459034 IY459032:IY459034 SU459032:SU459034 ACQ459032:ACQ459034 AMM459032:AMM459034 AWI459032:AWI459034 BGE459032:BGE459034 BQA459032:BQA459034 BZW459032:BZW459034 CJS459032:CJS459034 CTO459032:CTO459034 DDK459032:DDK459034 DNG459032:DNG459034 DXC459032:DXC459034 EGY459032:EGY459034 EQU459032:EQU459034 FAQ459032:FAQ459034 FKM459032:FKM459034 FUI459032:FUI459034 GEE459032:GEE459034 GOA459032:GOA459034 GXW459032:GXW459034 HHS459032:HHS459034 HRO459032:HRO459034 IBK459032:IBK459034 ILG459032:ILG459034 IVC459032:IVC459034 JEY459032:JEY459034 JOU459032:JOU459034 JYQ459032:JYQ459034 KIM459032:KIM459034 KSI459032:KSI459034 LCE459032:LCE459034 LMA459032:LMA459034 LVW459032:LVW459034 MFS459032:MFS459034 MPO459032:MPO459034 MZK459032:MZK459034 NJG459032:NJG459034 NTC459032:NTC459034 OCY459032:OCY459034 OMU459032:OMU459034 OWQ459032:OWQ459034 PGM459032:PGM459034 PQI459032:PQI459034 QAE459032:QAE459034 QKA459032:QKA459034 QTW459032:QTW459034 RDS459032:RDS459034 RNO459032:RNO459034 RXK459032:RXK459034 SHG459032:SHG459034 SRC459032:SRC459034 TAY459032:TAY459034 TKU459032:TKU459034 TUQ459032:TUQ459034 UEM459032:UEM459034 UOI459032:UOI459034 UYE459032:UYE459034 VIA459032:VIA459034 VRW459032:VRW459034 WBS459032:WBS459034 WLO459032:WLO459034 WVK459032:WVK459034 D524568:D524570 IY524568:IY524570 SU524568:SU524570 ACQ524568:ACQ524570 AMM524568:AMM524570 AWI524568:AWI524570 BGE524568:BGE524570 BQA524568:BQA524570 BZW524568:BZW524570 CJS524568:CJS524570 CTO524568:CTO524570 DDK524568:DDK524570 DNG524568:DNG524570 DXC524568:DXC524570 EGY524568:EGY524570 EQU524568:EQU524570 FAQ524568:FAQ524570 FKM524568:FKM524570 FUI524568:FUI524570 GEE524568:GEE524570 GOA524568:GOA524570 GXW524568:GXW524570 HHS524568:HHS524570 HRO524568:HRO524570 IBK524568:IBK524570 ILG524568:ILG524570 IVC524568:IVC524570 JEY524568:JEY524570 JOU524568:JOU524570 JYQ524568:JYQ524570 KIM524568:KIM524570 KSI524568:KSI524570 LCE524568:LCE524570 LMA524568:LMA524570 LVW524568:LVW524570 MFS524568:MFS524570 MPO524568:MPO524570 MZK524568:MZK524570 NJG524568:NJG524570 NTC524568:NTC524570 OCY524568:OCY524570 OMU524568:OMU524570 OWQ524568:OWQ524570 PGM524568:PGM524570 PQI524568:PQI524570 QAE524568:QAE524570 QKA524568:QKA524570 QTW524568:QTW524570 RDS524568:RDS524570 RNO524568:RNO524570 RXK524568:RXK524570 SHG524568:SHG524570 SRC524568:SRC524570 TAY524568:TAY524570 TKU524568:TKU524570 TUQ524568:TUQ524570 UEM524568:UEM524570 UOI524568:UOI524570 UYE524568:UYE524570 VIA524568:VIA524570 VRW524568:VRW524570 WBS524568:WBS524570 WLO524568:WLO524570 WVK524568:WVK524570 D590104:D590106 IY590104:IY590106 SU590104:SU590106 ACQ590104:ACQ590106 AMM590104:AMM590106 AWI590104:AWI590106 BGE590104:BGE590106 BQA590104:BQA590106 BZW590104:BZW590106 CJS590104:CJS590106 CTO590104:CTO590106 DDK590104:DDK590106 DNG590104:DNG590106 DXC590104:DXC590106 EGY590104:EGY590106 EQU590104:EQU590106 FAQ590104:FAQ590106 FKM590104:FKM590106 FUI590104:FUI590106 GEE590104:GEE590106 GOA590104:GOA590106 GXW590104:GXW590106 HHS590104:HHS590106 HRO590104:HRO590106 IBK590104:IBK590106 ILG590104:ILG590106 IVC590104:IVC590106 JEY590104:JEY590106 JOU590104:JOU590106 JYQ590104:JYQ590106 KIM590104:KIM590106 KSI590104:KSI590106 LCE590104:LCE590106 LMA590104:LMA590106 LVW590104:LVW590106 MFS590104:MFS590106 MPO590104:MPO590106 MZK590104:MZK590106 NJG590104:NJG590106 NTC590104:NTC590106 OCY590104:OCY590106 OMU590104:OMU590106 OWQ590104:OWQ590106 PGM590104:PGM590106 PQI590104:PQI590106 QAE590104:QAE590106 QKA590104:QKA590106 QTW590104:QTW590106 RDS590104:RDS590106 RNO590104:RNO590106 RXK590104:RXK590106 SHG590104:SHG590106 SRC590104:SRC590106 TAY590104:TAY590106 TKU590104:TKU590106 TUQ590104:TUQ590106 UEM590104:UEM590106 UOI590104:UOI590106 UYE590104:UYE590106 VIA590104:VIA590106 VRW590104:VRW590106 WBS590104:WBS590106 WLO590104:WLO590106 WVK590104:WVK590106 D655640:D655642 IY655640:IY655642 SU655640:SU655642 ACQ655640:ACQ655642 AMM655640:AMM655642 AWI655640:AWI655642 BGE655640:BGE655642 BQA655640:BQA655642 BZW655640:BZW655642 CJS655640:CJS655642 CTO655640:CTO655642 DDK655640:DDK655642 DNG655640:DNG655642 DXC655640:DXC655642 EGY655640:EGY655642 EQU655640:EQU655642 FAQ655640:FAQ655642 FKM655640:FKM655642 FUI655640:FUI655642 GEE655640:GEE655642 GOA655640:GOA655642 GXW655640:GXW655642 HHS655640:HHS655642 HRO655640:HRO655642 IBK655640:IBK655642 ILG655640:ILG655642 IVC655640:IVC655642 JEY655640:JEY655642 JOU655640:JOU655642 JYQ655640:JYQ655642 KIM655640:KIM655642 KSI655640:KSI655642 LCE655640:LCE655642 LMA655640:LMA655642 LVW655640:LVW655642 MFS655640:MFS655642 MPO655640:MPO655642 MZK655640:MZK655642 NJG655640:NJG655642 NTC655640:NTC655642 OCY655640:OCY655642 OMU655640:OMU655642 OWQ655640:OWQ655642 PGM655640:PGM655642 PQI655640:PQI655642 QAE655640:QAE655642 QKA655640:QKA655642 QTW655640:QTW655642 RDS655640:RDS655642 RNO655640:RNO655642 RXK655640:RXK655642 SHG655640:SHG655642 SRC655640:SRC655642 TAY655640:TAY655642 TKU655640:TKU655642 TUQ655640:TUQ655642 UEM655640:UEM655642 UOI655640:UOI655642 UYE655640:UYE655642 VIA655640:VIA655642 VRW655640:VRW655642 WBS655640:WBS655642 WLO655640:WLO655642 WVK655640:WVK655642 D721176:D721178 IY721176:IY721178 SU721176:SU721178 ACQ721176:ACQ721178 AMM721176:AMM721178 AWI721176:AWI721178 BGE721176:BGE721178 BQA721176:BQA721178 BZW721176:BZW721178 CJS721176:CJS721178 CTO721176:CTO721178 DDK721176:DDK721178 DNG721176:DNG721178 DXC721176:DXC721178 EGY721176:EGY721178 EQU721176:EQU721178 FAQ721176:FAQ721178 FKM721176:FKM721178 FUI721176:FUI721178 GEE721176:GEE721178 GOA721176:GOA721178 GXW721176:GXW721178 HHS721176:HHS721178 HRO721176:HRO721178 IBK721176:IBK721178 ILG721176:ILG721178 IVC721176:IVC721178 JEY721176:JEY721178 JOU721176:JOU721178 JYQ721176:JYQ721178 KIM721176:KIM721178 KSI721176:KSI721178 LCE721176:LCE721178 LMA721176:LMA721178 LVW721176:LVW721178 MFS721176:MFS721178 MPO721176:MPO721178 MZK721176:MZK721178 NJG721176:NJG721178 NTC721176:NTC721178 OCY721176:OCY721178 OMU721176:OMU721178 OWQ721176:OWQ721178 PGM721176:PGM721178 PQI721176:PQI721178 QAE721176:QAE721178 QKA721176:QKA721178 QTW721176:QTW721178 RDS721176:RDS721178 RNO721176:RNO721178 RXK721176:RXK721178 SHG721176:SHG721178 SRC721176:SRC721178 TAY721176:TAY721178 TKU721176:TKU721178 TUQ721176:TUQ721178 UEM721176:UEM721178 UOI721176:UOI721178 UYE721176:UYE721178 VIA721176:VIA721178 VRW721176:VRW721178 WBS721176:WBS721178 WLO721176:WLO721178 WVK721176:WVK721178 D786712:D786714 IY786712:IY786714 SU786712:SU786714 ACQ786712:ACQ786714 AMM786712:AMM786714 AWI786712:AWI786714 BGE786712:BGE786714 BQA786712:BQA786714 BZW786712:BZW786714 CJS786712:CJS786714 CTO786712:CTO786714 DDK786712:DDK786714 DNG786712:DNG786714 DXC786712:DXC786714 EGY786712:EGY786714 EQU786712:EQU786714 FAQ786712:FAQ786714 FKM786712:FKM786714 FUI786712:FUI786714 GEE786712:GEE786714 GOA786712:GOA786714 GXW786712:GXW786714 HHS786712:HHS786714 HRO786712:HRO786714 IBK786712:IBK786714 ILG786712:ILG786714 IVC786712:IVC786714 JEY786712:JEY786714 JOU786712:JOU786714 JYQ786712:JYQ786714 KIM786712:KIM786714 KSI786712:KSI786714 LCE786712:LCE786714 LMA786712:LMA786714 LVW786712:LVW786714 MFS786712:MFS786714 MPO786712:MPO786714 MZK786712:MZK786714 NJG786712:NJG786714 NTC786712:NTC786714 OCY786712:OCY786714 OMU786712:OMU786714 OWQ786712:OWQ786714 PGM786712:PGM786714 PQI786712:PQI786714 QAE786712:QAE786714 QKA786712:QKA786714 QTW786712:QTW786714 RDS786712:RDS786714 RNO786712:RNO786714 RXK786712:RXK786714 SHG786712:SHG786714 SRC786712:SRC786714 TAY786712:TAY786714 TKU786712:TKU786714 TUQ786712:TUQ786714 UEM786712:UEM786714 UOI786712:UOI786714 UYE786712:UYE786714 VIA786712:VIA786714 VRW786712:VRW786714 WBS786712:WBS786714 WLO786712:WLO786714 WVK786712:WVK786714 D852248:D852250 IY852248:IY852250 SU852248:SU852250 ACQ852248:ACQ852250 AMM852248:AMM852250 AWI852248:AWI852250 BGE852248:BGE852250 BQA852248:BQA852250 BZW852248:BZW852250 CJS852248:CJS852250 CTO852248:CTO852250 DDK852248:DDK852250 DNG852248:DNG852250 DXC852248:DXC852250 EGY852248:EGY852250 EQU852248:EQU852250 FAQ852248:FAQ852250 FKM852248:FKM852250 FUI852248:FUI852250 GEE852248:GEE852250 GOA852248:GOA852250 GXW852248:GXW852250 HHS852248:HHS852250 HRO852248:HRO852250 IBK852248:IBK852250 ILG852248:ILG852250 IVC852248:IVC852250 JEY852248:JEY852250 JOU852248:JOU852250 JYQ852248:JYQ852250 KIM852248:KIM852250 KSI852248:KSI852250 LCE852248:LCE852250 LMA852248:LMA852250 LVW852248:LVW852250 MFS852248:MFS852250 MPO852248:MPO852250 MZK852248:MZK852250 NJG852248:NJG852250 NTC852248:NTC852250 OCY852248:OCY852250 OMU852248:OMU852250 OWQ852248:OWQ852250 PGM852248:PGM852250 PQI852248:PQI852250 QAE852248:QAE852250 QKA852248:QKA852250 QTW852248:QTW852250 RDS852248:RDS852250 RNO852248:RNO852250 RXK852248:RXK852250 SHG852248:SHG852250 SRC852248:SRC852250 TAY852248:TAY852250 TKU852248:TKU852250 TUQ852248:TUQ852250 UEM852248:UEM852250 UOI852248:UOI852250 UYE852248:UYE852250 VIA852248:VIA852250 VRW852248:VRW852250 WBS852248:WBS852250 WLO852248:WLO852250 WVK852248:WVK852250 D917784:D917786 IY917784:IY917786 SU917784:SU917786 ACQ917784:ACQ917786 AMM917784:AMM917786 AWI917784:AWI917786 BGE917784:BGE917786 BQA917784:BQA917786 BZW917784:BZW917786 CJS917784:CJS917786 CTO917784:CTO917786 DDK917784:DDK917786 DNG917784:DNG917786 DXC917784:DXC917786 EGY917784:EGY917786 EQU917784:EQU917786 FAQ917784:FAQ917786 FKM917784:FKM917786 FUI917784:FUI917786 GEE917784:GEE917786 GOA917784:GOA917786 GXW917784:GXW917786 HHS917784:HHS917786 HRO917784:HRO917786 IBK917784:IBK917786 ILG917784:ILG917786 IVC917784:IVC917786 JEY917784:JEY917786 JOU917784:JOU917786 JYQ917784:JYQ917786 KIM917784:KIM917786 KSI917784:KSI917786 LCE917784:LCE917786 LMA917784:LMA917786 LVW917784:LVW917786 MFS917784:MFS917786 MPO917784:MPO917786 MZK917784:MZK917786 NJG917784:NJG917786 NTC917784:NTC917786 OCY917784:OCY917786 OMU917784:OMU917786 OWQ917784:OWQ917786 PGM917784:PGM917786 PQI917784:PQI917786 QAE917784:QAE917786 QKA917784:QKA917786 QTW917784:QTW917786 RDS917784:RDS917786 RNO917784:RNO917786 RXK917784:RXK917786 SHG917784:SHG917786 SRC917784:SRC917786 TAY917784:TAY917786 TKU917784:TKU917786 TUQ917784:TUQ917786 UEM917784:UEM917786 UOI917784:UOI917786 UYE917784:UYE917786 VIA917784:VIA917786 VRW917784:VRW917786 WBS917784:WBS917786 WLO917784:WLO917786 WVK917784:WVK917786 D983320:D983322 IY983320:IY983322 SU983320:SU983322 ACQ983320:ACQ983322 AMM983320:AMM983322 AWI983320:AWI983322 BGE983320:BGE983322 BQA983320:BQA983322 BZW983320:BZW983322 CJS983320:CJS983322 CTO983320:CTO983322 DDK983320:DDK983322 DNG983320:DNG983322 DXC983320:DXC983322 EGY983320:EGY983322 EQU983320:EQU983322 FAQ983320:FAQ983322 FKM983320:FKM983322 FUI983320:FUI983322 GEE983320:GEE983322 GOA983320:GOA983322 GXW983320:GXW983322 HHS983320:HHS983322 HRO983320:HRO983322 IBK983320:IBK983322 ILG983320:ILG983322 IVC983320:IVC983322 JEY983320:JEY983322 JOU983320:JOU983322 JYQ983320:JYQ983322 KIM983320:KIM983322 KSI983320:KSI983322 LCE983320:LCE983322 LMA983320:LMA983322 LVW983320:LVW983322 MFS983320:MFS983322 MPO983320:MPO983322 MZK983320:MZK983322 NJG983320:NJG983322 NTC983320:NTC983322 OCY983320:OCY983322 OMU983320:OMU983322 OWQ983320:OWQ983322 PGM983320:PGM983322 PQI983320:PQI983322 QAE983320:QAE983322 QKA983320:QKA983322 QTW983320:QTW983322 RDS983320:RDS983322 RNO983320:RNO983322 RXK983320:RXK983322 SHG983320:SHG983322 SRC983320:SRC983322 TAY983320:TAY983322 TKU983320:TKU983322 TUQ983320:TUQ983322 UEM983320:UEM983322 UOI983320:UOI983322 UYE983320:UYE983322 VIA983320:VIA983322 VRW983320:VRW983322 WBS983320:WBS983322 WLO983320:WLO983322 WVK983320:WVK983322 D240 IY240 SU240 ACQ240 AMM240 AWI240 BGE240 BQA240 BZW240 CJS240 CTO240 DDK240 DNG240 DXC240 EGY240 EQU240 FAQ240 FKM240 FUI240 GEE240 GOA240 GXW240 HHS240 HRO240 IBK240 ILG240 IVC240 JEY240 JOU240 JYQ240 KIM240 KSI240 LCE240 LMA240 LVW240 MFS240 MPO240 MZK240 NJG240 NTC240 OCY240 OMU240 OWQ240 PGM240 PQI240 QAE240 QKA240 QTW240 RDS240 RNO240 RXK240 SHG240 SRC240 TAY240 TKU240 TUQ240 UEM240 UOI240 UYE240 VIA240 VRW240 WBS240 WLO240 WVK240 D65825 IY65825 SU65825 ACQ65825 AMM65825 AWI65825 BGE65825 BQA65825 BZW65825 CJS65825 CTO65825 DDK65825 DNG65825 DXC65825 EGY65825 EQU65825 FAQ65825 FKM65825 FUI65825 GEE65825 GOA65825 GXW65825 HHS65825 HRO65825 IBK65825 ILG65825 IVC65825 JEY65825 JOU65825 JYQ65825 KIM65825 KSI65825 LCE65825 LMA65825 LVW65825 MFS65825 MPO65825 MZK65825 NJG65825 NTC65825 OCY65825 OMU65825 OWQ65825 PGM65825 PQI65825 QAE65825 QKA65825 QTW65825 RDS65825 RNO65825 RXK65825 SHG65825 SRC65825 TAY65825 TKU65825 TUQ65825 UEM65825 UOI65825 UYE65825 VIA65825 VRW65825 WBS65825 WLO65825 WVK65825 D131361 IY131361 SU131361 ACQ131361 AMM131361 AWI131361 BGE131361 BQA131361 BZW131361 CJS131361 CTO131361 DDK131361 DNG131361 DXC131361 EGY131361 EQU131361 FAQ131361 FKM131361 FUI131361 GEE131361 GOA131361 GXW131361 HHS131361 HRO131361 IBK131361 ILG131361 IVC131361 JEY131361 JOU131361 JYQ131361 KIM131361 KSI131361 LCE131361 LMA131361 LVW131361 MFS131361 MPO131361 MZK131361 NJG131361 NTC131361 OCY131361 OMU131361 OWQ131361 PGM131361 PQI131361 QAE131361 QKA131361 QTW131361 RDS131361 RNO131361 RXK131361 SHG131361 SRC131361 TAY131361 TKU131361 TUQ131361 UEM131361 UOI131361 UYE131361 VIA131361 VRW131361 WBS131361 WLO131361 WVK131361 D196897 IY196897 SU196897 ACQ196897 AMM196897 AWI196897 BGE196897 BQA196897 BZW196897 CJS196897 CTO196897 DDK196897 DNG196897 DXC196897 EGY196897 EQU196897 FAQ196897 FKM196897 FUI196897 GEE196897 GOA196897 GXW196897 HHS196897 HRO196897 IBK196897 ILG196897 IVC196897 JEY196897 JOU196897 JYQ196897 KIM196897 KSI196897 LCE196897 LMA196897 LVW196897 MFS196897 MPO196897 MZK196897 NJG196897 NTC196897 OCY196897 OMU196897 OWQ196897 PGM196897 PQI196897 QAE196897 QKA196897 QTW196897 RDS196897 RNO196897 RXK196897 SHG196897 SRC196897 TAY196897 TKU196897 TUQ196897 UEM196897 UOI196897 UYE196897 VIA196897 VRW196897 WBS196897 WLO196897 WVK196897 D262433 IY262433 SU262433 ACQ262433 AMM262433 AWI262433 BGE262433 BQA262433 BZW262433 CJS262433 CTO262433 DDK262433 DNG262433 DXC262433 EGY262433 EQU262433 FAQ262433 FKM262433 FUI262433 GEE262433 GOA262433 GXW262433 HHS262433 HRO262433 IBK262433 ILG262433 IVC262433 JEY262433 JOU262433 JYQ262433 KIM262433 KSI262433 LCE262433 LMA262433 LVW262433 MFS262433 MPO262433 MZK262433 NJG262433 NTC262433 OCY262433 OMU262433 OWQ262433 PGM262433 PQI262433 QAE262433 QKA262433 QTW262433 RDS262433 RNO262433 RXK262433 SHG262433 SRC262433 TAY262433 TKU262433 TUQ262433 UEM262433 UOI262433 UYE262433 VIA262433 VRW262433 WBS262433 WLO262433 WVK262433 D327969 IY327969 SU327969 ACQ327969 AMM327969 AWI327969 BGE327969 BQA327969 BZW327969 CJS327969 CTO327969 DDK327969 DNG327969 DXC327969 EGY327969 EQU327969 FAQ327969 FKM327969 FUI327969 GEE327969 GOA327969 GXW327969 HHS327969 HRO327969 IBK327969 ILG327969 IVC327969 JEY327969 JOU327969 JYQ327969 KIM327969 KSI327969 LCE327969 LMA327969 LVW327969 MFS327969 MPO327969 MZK327969 NJG327969 NTC327969 OCY327969 OMU327969 OWQ327969 PGM327969 PQI327969 QAE327969 QKA327969 QTW327969 RDS327969 RNO327969 RXK327969 SHG327969 SRC327969 TAY327969 TKU327969 TUQ327969 UEM327969 UOI327969 UYE327969 VIA327969 VRW327969 WBS327969 WLO327969 WVK327969 D393505 IY393505 SU393505 ACQ393505 AMM393505 AWI393505 BGE393505 BQA393505 BZW393505 CJS393505 CTO393505 DDK393505 DNG393505 DXC393505 EGY393505 EQU393505 FAQ393505 FKM393505 FUI393505 GEE393505 GOA393505 GXW393505 HHS393505 HRO393505 IBK393505 ILG393505 IVC393505 JEY393505 JOU393505 JYQ393505 KIM393505 KSI393505 LCE393505 LMA393505 LVW393505 MFS393505 MPO393505 MZK393505 NJG393505 NTC393505 OCY393505 OMU393505 OWQ393505 PGM393505 PQI393505 QAE393505 QKA393505 QTW393505 RDS393505 RNO393505 RXK393505 SHG393505 SRC393505 TAY393505 TKU393505 TUQ393505 UEM393505 UOI393505 UYE393505 VIA393505 VRW393505 WBS393505 WLO393505 WVK393505 D459041 IY459041 SU459041 ACQ459041 AMM459041 AWI459041 BGE459041 BQA459041 BZW459041 CJS459041 CTO459041 DDK459041 DNG459041 DXC459041 EGY459041 EQU459041 FAQ459041 FKM459041 FUI459041 GEE459041 GOA459041 GXW459041 HHS459041 HRO459041 IBK459041 ILG459041 IVC459041 JEY459041 JOU459041 JYQ459041 KIM459041 KSI459041 LCE459041 LMA459041 LVW459041 MFS459041 MPO459041 MZK459041 NJG459041 NTC459041 OCY459041 OMU459041 OWQ459041 PGM459041 PQI459041 QAE459041 QKA459041 QTW459041 RDS459041 RNO459041 RXK459041 SHG459041 SRC459041 TAY459041 TKU459041 TUQ459041 UEM459041 UOI459041 UYE459041 VIA459041 VRW459041 WBS459041 WLO459041 WVK459041 D524577 IY524577 SU524577 ACQ524577 AMM524577 AWI524577 BGE524577 BQA524577 BZW524577 CJS524577 CTO524577 DDK524577 DNG524577 DXC524577 EGY524577 EQU524577 FAQ524577 FKM524577 FUI524577 GEE524577 GOA524577 GXW524577 HHS524577 HRO524577 IBK524577 ILG524577 IVC524577 JEY524577 JOU524577 JYQ524577 KIM524577 KSI524577 LCE524577 LMA524577 LVW524577 MFS524577 MPO524577 MZK524577 NJG524577 NTC524577 OCY524577 OMU524577 OWQ524577 PGM524577 PQI524577 QAE524577 QKA524577 QTW524577 RDS524577 RNO524577 RXK524577 SHG524577 SRC524577 TAY524577 TKU524577 TUQ524577 UEM524577 UOI524577 UYE524577 VIA524577 VRW524577 WBS524577 WLO524577 WVK524577 D590113 IY590113 SU590113 ACQ590113 AMM590113 AWI590113 BGE590113 BQA590113 BZW590113 CJS590113 CTO590113 DDK590113 DNG590113 DXC590113 EGY590113 EQU590113 FAQ590113 FKM590113 FUI590113 GEE590113 GOA590113 GXW590113 HHS590113 HRO590113 IBK590113 ILG590113 IVC590113 JEY590113 JOU590113 JYQ590113 KIM590113 KSI590113 LCE590113 LMA590113 LVW590113 MFS590113 MPO590113 MZK590113 NJG590113 NTC590113 OCY590113 OMU590113 OWQ590113 PGM590113 PQI590113 QAE590113 QKA590113 QTW590113 RDS590113 RNO590113 RXK590113 SHG590113 SRC590113 TAY590113 TKU590113 TUQ590113 UEM590113 UOI590113 UYE590113 VIA590113 VRW590113 WBS590113 WLO590113 WVK590113 D655649 IY655649 SU655649 ACQ655649 AMM655649 AWI655649 BGE655649 BQA655649 BZW655649 CJS655649 CTO655649 DDK655649 DNG655649 DXC655649 EGY655649 EQU655649 FAQ655649 FKM655649 FUI655649 GEE655649 GOA655649 GXW655649 HHS655649 HRO655649 IBK655649 ILG655649 IVC655649 JEY655649 JOU655649 JYQ655649 KIM655649 KSI655649 LCE655649 LMA655649 LVW655649 MFS655649 MPO655649 MZK655649 NJG655649 NTC655649 OCY655649 OMU655649 OWQ655649 PGM655649 PQI655649 QAE655649 QKA655649 QTW655649 RDS655649 RNO655649 RXK655649 SHG655649 SRC655649 TAY655649 TKU655649 TUQ655649 UEM655649 UOI655649 UYE655649 VIA655649 VRW655649 WBS655649 WLO655649 WVK655649 D721185 IY721185 SU721185 ACQ721185 AMM721185 AWI721185 BGE721185 BQA721185 BZW721185 CJS721185 CTO721185 DDK721185 DNG721185 DXC721185 EGY721185 EQU721185 FAQ721185 FKM721185 FUI721185 GEE721185 GOA721185 GXW721185 HHS721185 HRO721185 IBK721185 ILG721185 IVC721185 JEY721185 JOU721185 JYQ721185 KIM721185 KSI721185 LCE721185 LMA721185 LVW721185 MFS721185 MPO721185 MZK721185 NJG721185 NTC721185 OCY721185 OMU721185 OWQ721185 PGM721185 PQI721185 QAE721185 QKA721185 QTW721185 RDS721185 RNO721185 RXK721185 SHG721185 SRC721185 TAY721185 TKU721185 TUQ721185 UEM721185 UOI721185 UYE721185 VIA721185 VRW721185 WBS721185 WLO721185 WVK721185 D786721 IY786721 SU786721 ACQ786721 AMM786721 AWI786721 BGE786721 BQA786721 BZW786721 CJS786721 CTO786721 DDK786721 DNG786721 DXC786721 EGY786721 EQU786721 FAQ786721 FKM786721 FUI786721 GEE786721 GOA786721 GXW786721 HHS786721 HRO786721 IBK786721 ILG786721 IVC786721 JEY786721 JOU786721 JYQ786721 KIM786721 KSI786721 LCE786721 LMA786721 LVW786721 MFS786721 MPO786721 MZK786721 NJG786721 NTC786721 OCY786721 OMU786721 OWQ786721 PGM786721 PQI786721 QAE786721 QKA786721 QTW786721 RDS786721 RNO786721 RXK786721 SHG786721 SRC786721 TAY786721 TKU786721 TUQ786721 UEM786721 UOI786721 UYE786721 VIA786721 VRW786721 WBS786721 WLO786721 WVK786721 D852257 IY852257 SU852257 ACQ852257 AMM852257 AWI852257 BGE852257 BQA852257 BZW852257 CJS852257 CTO852257 DDK852257 DNG852257 DXC852257 EGY852257 EQU852257 FAQ852257 FKM852257 FUI852257 GEE852257 GOA852257 GXW852257 HHS852257 HRO852257 IBK852257 ILG852257 IVC852257 JEY852257 JOU852257 JYQ852257 KIM852257 KSI852257 LCE852257 LMA852257 LVW852257 MFS852257 MPO852257 MZK852257 NJG852257 NTC852257 OCY852257 OMU852257 OWQ852257 PGM852257 PQI852257 QAE852257 QKA852257 QTW852257 RDS852257 RNO852257 RXK852257 SHG852257 SRC852257 TAY852257 TKU852257 TUQ852257 UEM852257 UOI852257 UYE852257 VIA852257 VRW852257 WBS852257 WLO852257 WVK852257 D917793 IY917793 SU917793 ACQ917793 AMM917793 AWI917793 BGE917793 BQA917793 BZW917793 CJS917793 CTO917793 DDK917793 DNG917793 DXC917793 EGY917793 EQU917793 FAQ917793 FKM917793 FUI917793 GEE917793 GOA917793 GXW917793 HHS917793 HRO917793 IBK917793 ILG917793 IVC917793 JEY917793 JOU917793 JYQ917793 KIM917793 KSI917793 LCE917793 LMA917793 LVW917793 MFS917793 MPO917793 MZK917793 NJG917793 NTC917793 OCY917793 OMU917793 OWQ917793 PGM917793 PQI917793 QAE917793 QKA917793 QTW917793 RDS917793 RNO917793 RXK917793 SHG917793 SRC917793 TAY917793 TKU917793 TUQ917793 UEM917793 UOI917793 UYE917793 VIA917793 VRW917793 WBS917793 WLO917793 WVK917793 D983329 IY983329 SU983329 ACQ983329 AMM983329 AWI983329 BGE983329 BQA983329 BZW983329 CJS983329 CTO983329 DDK983329 DNG983329 DXC983329 EGY983329 EQU983329 FAQ983329 FKM983329 FUI983329 GEE983329 GOA983329 GXW983329 HHS983329 HRO983329 IBK983329 ILG983329 IVC983329 JEY983329 JOU983329 JYQ983329 KIM983329 KSI983329 LCE983329 LMA983329 LVW983329 MFS983329 MPO983329 MZK983329 NJG983329 NTC983329 OCY983329 OMU983329 OWQ983329 PGM983329 PQI983329 QAE983329 QKA983329 QTW983329 RDS983329 RNO983329 RXK983329 SHG983329 SRC983329 TAY983329 TKU983329 TUQ983329 UEM983329 UOI983329 UYE983329 VIA983329 VRW983329 WBS983329 WLO983329 WVK983329"/>
    <dataValidation allowBlank="1" showInputMessage="1" showErrorMessage="1" prompt="Características cualitativas significativas que les impacten financieramente." sqref="D182:F182 IY182:JA182 SU182:SW182 ACQ182:ACS182 AMM182:AMO182 AWI182:AWK182 BGE182:BGG182 BQA182:BQC182 BZW182:BZY182 CJS182:CJU182 CTO182:CTQ182 DDK182:DDM182 DNG182:DNI182 DXC182:DXE182 EGY182:EHA182 EQU182:EQW182 FAQ182:FAS182 FKM182:FKO182 FUI182:FUK182 GEE182:GEG182 GOA182:GOC182 GXW182:GXY182 HHS182:HHU182 HRO182:HRQ182 IBK182:IBM182 ILG182:ILI182 IVC182:IVE182 JEY182:JFA182 JOU182:JOW182 JYQ182:JYS182 KIM182:KIO182 KSI182:KSK182 LCE182:LCG182 LMA182:LMC182 LVW182:LVY182 MFS182:MFU182 MPO182:MPQ182 MZK182:MZM182 NJG182:NJI182 NTC182:NTE182 OCY182:ODA182 OMU182:OMW182 OWQ182:OWS182 PGM182:PGO182 PQI182:PQK182 QAE182:QAG182 QKA182:QKC182 QTW182:QTY182 RDS182:RDU182 RNO182:RNQ182 RXK182:RXM182 SHG182:SHI182 SRC182:SRE182 TAY182:TBA182 TKU182:TKW182 TUQ182:TUS182 UEM182:UEO182 UOI182:UOK182 UYE182:UYG182 VIA182:VIC182 VRW182:VRY182 WBS182:WBU182 WLO182:WLQ182 WVK182:WVM182 D65761:F65761 IY65761:JA65761 SU65761:SW65761 ACQ65761:ACS65761 AMM65761:AMO65761 AWI65761:AWK65761 BGE65761:BGG65761 BQA65761:BQC65761 BZW65761:BZY65761 CJS65761:CJU65761 CTO65761:CTQ65761 DDK65761:DDM65761 DNG65761:DNI65761 DXC65761:DXE65761 EGY65761:EHA65761 EQU65761:EQW65761 FAQ65761:FAS65761 FKM65761:FKO65761 FUI65761:FUK65761 GEE65761:GEG65761 GOA65761:GOC65761 GXW65761:GXY65761 HHS65761:HHU65761 HRO65761:HRQ65761 IBK65761:IBM65761 ILG65761:ILI65761 IVC65761:IVE65761 JEY65761:JFA65761 JOU65761:JOW65761 JYQ65761:JYS65761 KIM65761:KIO65761 KSI65761:KSK65761 LCE65761:LCG65761 LMA65761:LMC65761 LVW65761:LVY65761 MFS65761:MFU65761 MPO65761:MPQ65761 MZK65761:MZM65761 NJG65761:NJI65761 NTC65761:NTE65761 OCY65761:ODA65761 OMU65761:OMW65761 OWQ65761:OWS65761 PGM65761:PGO65761 PQI65761:PQK65761 QAE65761:QAG65761 QKA65761:QKC65761 QTW65761:QTY65761 RDS65761:RDU65761 RNO65761:RNQ65761 RXK65761:RXM65761 SHG65761:SHI65761 SRC65761:SRE65761 TAY65761:TBA65761 TKU65761:TKW65761 TUQ65761:TUS65761 UEM65761:UEO65761 UOI65761:UOK65761 UYE65761:UYG65761 VIA65761:VIC65761 VRW65761:VRY65761 WBS65761:WBU65761 WLO65761:WLQ65761 WVK65761:WVM65761 D131297:F131297 IY131297:JA131297 SU131297:SW131297 ACQ131297:ACS131297 AMM131297:AMO131297 AWI131297:AWK131297 BGE131297:BGG131297 BQA131297:BQC131297 BZW131297:BZY131297 CJS131297:CJU131297 CTO131297:CTQ131297 DDK131297:DDM131297 DNG131297:DNI131297 DXC131297:DXE131297 EGY131297:EHA131297 EQU131297:EQW131297 FAQ131297:FAS131297 FKM131297:FKO131297 FUI131297:FUK131297 GEE131297:GEG131297 GOA131297:GOC131297 GXW131297:GXY131297 HHS131297:HHU131297 HRO131297:HRQ131297 IBK131297:IBM131297 ILG131297:ILI131297 IVC131297:IVE131297 JEY131297:JFA131297 JOU131297:JOW131297 JYQ131297:JYS131297 KIM131297:KIO131297 KSI131297:KSK131297 LCE131297:LCG131297 LMA131297:LMC131297 LVW131297:LVY131297 MFS131297:MFU131297 MPO131297:MPQ131297 MZK131297:MZM131297 NJG131297:NJI131297 NTC131297:NTE131297 OCY131297:ODA131297 OMU131297:OMW131297 OWQ131297:OWS131297 PGM131297:PGO131297 PQI131297:PQK131297 QAE131297:QAG131297 QKA131297:QKC131297 QTW131297:QTY131297 RDS131297:RDU131297 RNO131297:RNQ131297 RXK131297:RXM131297 SHG131297:SHI131297 SRC131297:SRE131297 TAY131297:TBA131297 TKU131297:TKW131297 TUQ131297:TUS131297 UEM131297:UEO131297 UOI131297:UOK131297 UYE131297:UYG131297 VIA131297:VIC131297 VRW131297:VRY131297 WBS131297:WBU131297 WLO131297:WLQ131297 WVK131297:WVM131297 D196833:F196833 IY196833:JA196833 SU196833:SW196833 ACQ196833:ACS196833 AMM196833:AMO196833 AWI196833:AWK196833 BGE196833:BGG196833 BQA196833:BQC196833 BZW196833:BZY196833 CJS196833:CJU196833 CTO196833:CTQ196833 DDK196833:DDM196833 DNG196833:DNI196833 DXC196833:DXE196833 EGY196833:EHA196833 EQU196833:EQW196833 FAQ196833:FAS196833 FKM196833:FKO196833 FUI196833:FUK196833 GEE196833:GEG196833 GOA196833:GOC196833 GXW196833:GXY196833 HHS196833:HHU196833 HRO196833:HRQ196833 IBK196833:IBM196833 ILG196833:ILI196833 IVC196833:IVE196833 JEY196833:JFA196833 JOU196833:JOW196833 JYQ196833:JYS196833 KIM196833:KIO196833 KSI196833:KSK196833 LCE196833:LCG196833 LMA196833:LMC196833 LVW196833:LVY196833 MFS196833:MFU196833 MPO196833:MPQ196833 MZK196833:MZM196833 NJG196833:NJI196833 NTC196833:NTE196833 OCY196833:ODA196833 OMU196833:OMW196833 OWQ196833:OWS196833 PGM196833:PGO196833 PQI196833:PQK196833 QAE196833:QAG196833 QKA196833:QKC196833 QTW196833:QTY196833 RDS196833:RDU196833 RNO196833:RNQ196833 RXK196833:RXM196833 SHG196833:SHI196833 SRC196833:SRE196833 TAY196833:TBA196833 TKU196833:TKW196833 TUQ196833:TUS196833 UEM196833:UEO196833 UOI196833:UOK196833 UYE196833:UYG196833 VIA196833:VIC196833 VRW196833:VRY196833 WBS196833:WBU196833 WLO196833:WLQ196833 WVK196833:WVM196833 D262369:F262369 IY262369:JA262369 SU262369:SW262369 ACQ262369:ACS262369 AMM262369:AMO262369 AWI262369:AWK262369 BGE262369:BGG262369 BQA262369:BQC262369 BZW262369:BZY262369 CJS262369:CJU262369 CTO262369:CTQ262369 DDK262369:DDM262369 DNG262369:DNI262369 DXC262369:DXE262369 EGY262369:EHA262369 EQU262369:EQW262369 FAQ262369:FAS262369 FKM262369:FKO262369 FUI262369:FUK262369 GEE262369:GEG262369 GOA262369:GOC262369 GXW262369:GXY262369 HHS262369:HHU262369 HRO262369:HRQ262369 IBK262369:IBM262369 ILG262369:ILI262369 IVC262369:IVE262369 JEY262369:JFA262369 JOU262369:JOW262369 JYQ262369:JYS262369 KIM262369:KIO262369 KSI262369:KSK262369 LCE262369:LCG262369 LMA262369:LMC262369 LVW262369:LVY262369 MFS262369:MFU262369 MPO262369:MPQ262369 MZK262369:MZM262369 NJG262369:NJI262369 NTC262369:NTE262369 OCY262369:ODA262369 OMU262369:OMW262369 OWQ262369:OWS262369 PGM262369:PGO262369 PQI262369:PQK262369 QAE262369:QAG262369 QKA262369:QKC262369 QTW262369:QTY262369 RDS262369:RDU262369 RNO262369:RNQ262369 RXK262369:RXM262369 SHG262369:SHI262369 SRC262369:SRE262369 TAY262369:TBA262369 TKU262369:TKW262369 TUQ262369:TUS262369 UEM262369:UEO262369 UOI262369:UOK262369 UYE262369:UYG262369 VIA262369:VIC262369 VRW262369:VRY262369 WBS262369:WBU262369 WLO262369:WLQ262369 WVK262369:WVM262369 D327905:F327905 IY327905:JA327905 SU327905:SW327905 ACQ327905:ACS327905 AMM327905:AMO327905 AWI327905:AWK327905 BGE327905:BGG327905 BQA327905:BQC327905 BZW327905:BZY327905 CJS327905:CJU327905 CTO327905:CTQ327905 DDK327905:DDM327905 DNG327905:DNI327905 DXC327905:DXE327905 EGY327905:EHA327905 EQU327905:EQW327905 FAQ327905:FAS327905 FKM327905:FKO327905 FUI327905:FUK327905 GEE327905:GEG327905 GOA327905:GOC327905 GXW327905:GXY327905 HHS327905:HHU327905 HRO327905:HRQ327905 IBK327905:IBM327905 ILG327905:ILI327905 IVC327905:IVE327905 JEY327905:JFA327905 JOU327905:JOW327905 JYQ327905:JYS327905 KIM327905:KIO327905 KSI327905:KSK327905 LCE327905:LCG327905 LMA327905:LMC327905 LVW327905:LVY327905 MFS327905:MFU327905 MPO327905:MPQ327905 MZK327905:MZM327905 NJG327905:NJI327905 NTC327905:NTE327905 OCY327905:ODA327905 OMU327905:OMW327905 OWQ327905:OWS327905 PGM327905:PGO327905 PQI327905:PQK327905 QAE327905:QAG327905 QKA327905:QKC327905 QTW327905:QTY327905 RDS327905:RDU327905 RNO327905:RNQ327905 RXK327905:RXM327905 SHG327905:SHI327905 SRC327905:SRE327905 TAY327905:TBA327905 TKU327905:TKW327905 TUQ327905:TUS327905 UEM327905:UEO327905 UOI327905:UOK327905 UYE327905:UYG327905 VIA327905:VIC327905 VRW327905:VRY327905 WBS327905:WBU327905 WLO327905:WLQ327905 WVK327905:WVM327905 D393441:F393441 IY393441:JA393441 SU393441:SW393441 ACQ393441:ACS393441 AMM393441:AMO393441 AWI393441:AWK393441 BGE393441:BGG393441 BQA393441:BQC393441 BZW393441:BZY393441 CJS393441:CJU393441 CTO393441:CTQ393441 DDK393441:DDM393441 DNG393441:DNI393441 DXC393441:DXE393441 EGY393441:EHA393441 EQU393441:EQW393441 FAQ393441:FAS393441 FKM393441:FKO393441 FUI393441:FUK393441 GEE393441:GEG393441 GOA393441:GOC393441 GXW393441:GXY393441 HHS393441:HHU393441 HRO393441:HRQ393441 IBK393441:IBM393441 ILG393441:ILI393441 IVC393441:IVE393441 JEY393441:JFA393441 JOU393441:JOW393441 JYQ393441:JYS393441 KIM393441:KIO393441 KSI393441:KSK393441 LCE393441:LCG393441 LMA393441:LMC393441 LVW393441:LVY393441 MFS393441:MFU393441 MPO393441:MPQ393441 MZK393441:MZM393441 NJG393441:NJI393441 NTC393441:NTE393441 OCY393441:ODA393441 OMU393441:OMW393441 OWQ393441:OWS393441 PGM393441:PGO393441 PQI393441:PQK393441 QAE393441:QAG393441 QKA393441:QKC393441 QTW393441:QTY393441 RDS393441:RDU393441 RNO393441:RNQ393441 RXK393441:RXM393441 SHG393441:SHI393441 SRC393441:SRE393441 TAY393441:TBA393441 TKU393441:TKW393441 TUQ393441:TUS393441 UEM393441:UEO393441 UOI393441:UOK393441 UYE393441:UYG393441 VIA393441:VIC393441 VRW393441:VRY393441 WBS393441:WBU393441 WLO393441:WLQ393441 WVK393441:WVM393441 D458977:F458977 IY458977:JA458977 SU458977:SW458977 ACQ458977:ACS458977 AMM458977:AMO458977 AWI458977:AWK458977 BGE458977:BGG458977 BQA458977:BQC458977 BZW458977:BZY458977 CJS458977:CJU458977 CTO458977:CTQ458977 DDK458977:DDM458977 DNG458977:DNI458977 DXC458977:DXE458977 EGY458977:EHA458977 EQU458977:EQW458977 FAQ458977:FAS458977 FKM458977:FKO458977 FUI458977:FUK458977 GEE458977:GEG458977 GOA458977:GOC458977 GXW458977:GXY458977 HHS458977:HHU458977 HRO458977:HRQ458977 IBK458977:IBM458977 ILG458977:ILI458977 IVC458977:IVE458977 JEY458977:JFA458977 JOU458977:JOW458977 JYQ458977:JYS458977 KIM458977:KIO458977 KSI458977:KSK458977 LCE458977:LCG458977 LMA458977:LMC458977 LVW458977:LVY458977 MFS458977:MFU458977 MPO458977:MPQ458977 MZK458977:MZM458977 NJG458977:NJI458977 NTC458977:NTE458977 OCY458977:ODA458977 OMU458977:OMW458977 OWQ458977:OWS458977 PGM458977:PGO458977 PQI458977:PQK458977 QAE458977:QAG458977 QKA458977:QKC458977 QTW458977:QTY458977 RDS458977:RDU458977 RNO458977:RNQ458977 RXK458977:RXM458977 SHG458977:SHI458977 SRC458977:SRE458977 TAY458977:TBA458977 TKU458977:TKW458977 TUQ458977:TUS458977 UEM458977:UEO458977 UOI458977:UOK458977 UYE458977:UYG458977 VIA458977:VIC458977 VRW458977:VRY458977 WBS458977:WBU458977 WLO458977:WLQ458977 WVK458977:WVM458977 D524513:F524513 IY524513:JA524513 SU524513:SW524513 ACQ524513:ACS524513 AMM524513:AMO524513 AWI524513:AWK524513 BGE524513:BGG524513 BQA524513:BQC524513 BZW524513:BZY524513 CJS524513:CJU524513 CTO524513:CTQ524513 DDK524513:DDM524513 DNG524513:DNI524513 DXC524513:DXE524513 EGY524513:EHA524513 EQU524513:EQW524513 FAQ524513:FAS524513 FKM524513:FKO524513 FUI524513:FUK524513 GEE524513:GEG524513 GOA524513:GOC524513 GXW524513:GXY524513 HHS524513:HHU524513 HRO524513:HRQ524513 IBK524513:IBM524513 ILG524513:ILI524513 IVC524513:IVE524513 JEY524513:JFA524513 JOU524513:JOW524513 JYQ524513:JYS524513 KIM524513:KIO524513 KSI524513:KSK524513 LCE524513:LCG524513 LMA524513:LMC524513 LVW524513:LVY524513 MFS524513:MFU524513 MPO524513:MPQ524513 MZK524513:MZM524513 NJG524513:NJI524513 NTC524513:NTE524513 OCY524513:ODA524513 OMU524513:OMW524513 OWQ524513:OWS524513 PGM524513:PGO524513 PQI524513:PQK524513 QAE524513:QAG524513 QKA524513:QKC524513 QTW524513:QTY524513 RDS524513:RDU524513 RNO524513:RNQ524513 RXK524513:RXM524513 SHG524513:SHI524513 SRC524513:SRE524513 TAY524513:TBA524513 TKU524513:TKW524513 TUQ524513:TUS524513 UEM524513:UEO524513 UOI524513:UOK524513 UYE524513:UYG524513 VIA524513:VIC524513 VRW524513:VRY524513 WBS524513:WBU524513 WLO524513:WLQ524513 WVK524513:WVM524513 D590049:F590049 IY590049:JA590049 SU590049:SW590049 ACQ590049:ACS590049 AMM590049:AMO590049 AWI590049:AWK590049 BGE590049:BGG590049 BQA590049:BQC590049 BZW590049:BZY590049 CJS590049:CJU590049 CTO590049:CTQ590049 DDK590049:DDM590049 DNG590049:DNI590049 DXC590049:DXE590049 EGY590049:EHA590049 EQU590049:EQW590049 FAQ590049:FAS590049 FKM590049:FKO590049 FUI590049:FUK590049 GEE590049:GEG590049 GOA590049:GOC590049 GXW590049:GXY590049 HHS590049:HHU590049 HRO590049:HRQ590049 IBK590049:IBM590049 ILG590049:ILI590049 IVC590049:IVE590049 JEY590049:JFA590049 JOU590049:JOW590049 JYQ590049:JYS590049 KIM590049:KIO590049 KSI590049:KSK590049 LCE590049:LCG590049 LMA590049:LMC590049 LVW590049:LVY590049 MFS590049:MFU590049 MPO590049:MPQ590049 MZK590049:MZM590049 NJG590049:NJI590049 NTC590049:NTE590049 OCY590049:ODA590049 OMU590049:OMW590049 OWQ590049:OWS590049 PGM590049:PGO590049 PQI590049:PQK590049 QAE590049:QAG590049 QKA590049:QKC590049 QTW590049:QTY590049 RDS590049:RDU590049 RNO590049:RNQ590049 RXK590049:RXM590049 SHG590049:SHI590049 SRC590049:SRE590049 TAY590049:TBA590049 TKU590049:TKW590049 TUQ590049:TUS590049 UEM590049:UEO590049 UOI590049:UOK590049 UYE590049:UYG590049 VIA590049:VIC590049 VRW590049:VRY590049 WBS590049:WBU590049 WLO590049:WLQ590049 WVK590049:WVM590049 D655585:F655585 IY655585:JA655585 SU655585:SW655585 ACQ655585:ACS655585 AMM655585:AMO655585 AWI655585:AWK655585 BGE655585:BGG655585 BQA655585:BQC655585 BZW655585:BZY655585 CJS655585:CJU655585 CTO655585:CTQ655585 DDK655585:DDM655585 DNG655585:DNI655585 DXC655585:DXE655585 EGY655585:EHA655585 EQU655585:EQW655585 FAQ655585:FAS655585 FKM655585:FKO655585 FUI655585:FUK655585 GEE655585:GEG655585 GOA655585:GOC655585 GXW655585:GXY655585 HHS655585:HHU655585 HRO655585:HRQ655585 IBK655585:IBM655585 ILG655585:ILI655585 IVC655585:IVE655585 JEY655585:JFA655585 JOU655585:JOW655585 JYQ655585:JYS655585 KIM655585:KIO655585 KSI655585:KSK655585 LCE655585:LCG655585 LMA655585:LMC655585 LVW655585:LVY655585 MFS655585:MFU655585 MPO655585:MPQ655585 MZK655585:MZM655585 NJG655585:NJI655585 NTC655585:NTE655585 OCY655585:ODA655585 OMU655585:OMW655585 OWQ655585:OWS655585 PGM655585:PGO655585 PQI655585:PQK655585 QAE655585:QAG655585 QKA655585:QKC655585 QTW655585:QTY655585 RDS655585:RDU655585 RNO655585:RNQ655585 RXK655585:RXM655585 SHG655585:SHI655585 SRC655585:SRE655585 TAY655585:TBA655585 TKU655585:TKW655585 TUQ655585:TUS655585 UEM655585:UEO655585 UOI655585:UOK655585 UYE655585:UYG655585 VIA655585:VIC655585 VRW655585:VRY655585 WBS655585:WBU655585 WLO655585:WLQ655585 WVK655585:WVM655585 D721121:F721121 IY721121:JA721121 SU721121:SW721121 ACQ721121:ACS721121 AMM721121:AMO721121 AWI721121:AWK721121 BGE721121:BGG721121 BQA721121:BQC721121 BZW721121:BZY721121 CJS721121:CJU721121 CTO721121:CTQ721121 DDK721121:DDM721121 DNG721121:DNI721121 DXC721121:DXE721121 EGY721121:EHA721121 EQU721121:EQW721121 FAQ721121:FAS721121 FKM721121:FKO721121 FUI721121:FUK721121 GEE721121:GEG721121 GOA721121:GOC721121 GXW721121:GXY721121 HHS721121:HHU721121 HRO721121:HRQ721121 IBK721121:IBM721121 ILG721121:ILI721121 IVC721121:IVE721121 JEY721121:JFA721121 JOU721121:JOW721121 JYQ721121:JYS721121 KIM721121:KIO721121 KSI721121:KSK721121 LCE721121:LCG721121 LMA721121:LMC721121 LVW721121:LVY721121 MFS721121:MFU721121 MPO721121:MPQ721121 MZK721121:MZM721121 NJG721121:NJI721121 NTC721121:NTE721121 OCY721121:ODA721121 OMU721121:OMW721121 OWQ721121:OWS721121 PGM721121:PGO721121 PQI721121:PQK721121 QAE721121:QAG721121 QKA721121:QKC721121 QTW721121:QTY721121 RDS721121:RDU721121 RNO721121:RNQ721121 RXK721121:RXM721121 SHG721121:SHI721121 SRC721121:SRE721121 TAY721121:TBA721121 TKU721121:TKW721121 TUQ721121:TUS721121 UEM721121:UEO721121 UOI721121:UOK721121 UYE721121:UYG721121 VIA721121:VIC721121 VRW721121:VRY721121 WBS721121:WBU721121 WLO721121:WLQ721121 WVK721121:WVM721121 D786657:F786657 IY786657:JA786657 SU786657:SW786657 ACQ786657:ACS786657 AMM786657:AMO786657 AWI786657:AWK786657 BGE786657:BGG786657 BQA786657:BQC786657 BZW786657:BZY786657 CJS786657:CJU786657 CTO786657:CTQ786657 DDK786657:DDM786657 DNG786657:DNI786657 DXC786657:DXE786657 EGY786657:EHA786657 EQU786657:EQW786657 FAQ786657:FAS786657 FKM786657:FKO786657 FUI786657:FUK786657 GEE786657:GEG786657 GOA786657:GOC786657 GXW786657:GXY786657 HHS786657:HHU786657 HRO786657:HRQ786657 IBK786657:IBM786657 ILG786657:ILI786657 IVC786657:IVE786657 JEY786657:JFA786657 JOU786657:JOW786657 JYQ786657:JYS786657 KIM786657:KIO786657 KSI786657:KSK786657 LCE786657:LCG786657 LMA786657:LMC786657 LVW786657:LVY786657 MFS786657:MFU786657 MPO786657:MPQ786657 MZK786657:MZM786657 NJG786657:NJI786657 NTC786657:NTE786657 OCY786657:ODA786657 OMU786657:OMW786657 OWQ786657:OWS786657 PGM786657:PGO786657 PQI786657:PQK786657 QAE786657:QAG786657 QKA786657:QKC786657 QTW786657:QTY786657 RDS786657:RDU786657 RNO786657:RNQ786657 RXK786657:RXM786657 SHG786657:SHI786657 SRC786657:SRE786657 TAY786657:TBA786657 TKU786657:TKW786657 TUQ786657:TUS786657 UEM786657:UEO786657 UOI786657:UOK786657 UYE786657:UYG786657 VIA786657:VIC786657 VRW786657:VRY786657 WBS786657:WBU786657 WLO786657:WLQ786657 WVK786657:WVM786657 D852193:F852193 IY852193:JA852193 SU852193:SW852193 ACQ852193:ACS852193 AMM852193:AMO852193 AWI852193:AWK852193 BGE852193:BGG852193 BQA852193:BQC852193 BZW852193:BZY852193 CJS852193:CJU852193 CTO852193:CTQ852193 DDK852193:DDM852193 DNG852193:DNI852193 DXC852193:DXE852193 EGY852193:EHA852193 EQU852193:EQW852193 FAQ852193:FAS852193 FKM852193:FKO852193 FUI852193:FUK852193 GEE852193:GEG852193 GOA852193:GOC852193 GXW852193:GXY852193 HHS852193:HHU852193 HRO852193:HRQ852193 IBK852193:IBM852193 ILG852193:ILI852193 IVC852193:IVE852193 JEY852193:JFA852193 JOU852193:JOW852193 JYQ852193:JYS852193 KIM852193:KIO852193 KSI852193:KSK852193 LCE852193:LCG852193 LMA852193:LMC852193 LVW852193:LVY852193 MFS852193:MFU852193 MPO852193:MPQ852193 MZK852193:MZM852193 NJG852193:NJI852193 NTC852193:NTE852193 OCY852193:ODA852193 OMU852193:OMW852193 OWQ852193:OWS852193 PGM852193:PGO852193 PQI852193:PQK852193 QAE852193:QAG852193 QKA852193:QKC852193 QTW852193:QTY852193 RDS852193:RDU852193 RNO852193:RNQ852193 RXK852193:RXM852193 SHG852193:SHI852193 SRC852193:SRE852193 TAY852193:TBA852193 TKU852193:TKW852193 TUQ852193:TUS852193 UEM852193:UEO852193 UOI852193:UOK852193 UYE852193:UYG852193 VIA852193:VIC852193 VRW852193:VRY852193 WBS852193:WBU852193 WLO852193:WLQ852193 WVK852193:WVM852193 D917729:F917729 IY917729:JA917729 SU917729:SW917729 ACQ917729:ACS917729 AMM917729:AMO917729 AWI917729:AWK917729 BGE917729:BGG917729 BQA917729:BQC917729 BZW917729:BZY917729 CJS917729:CJU917729 CTO917729:CTQ917729 DDK917729:DDM917729 DNG917729:DNI917729 DXC917729:DXE917729 EGY917729:EHA917729 EQU917729:EQW917729 FAQ917729:FAS917729 FKM917729:FKO917729 FUI917729:FUK917729 GEE917729:GEG917729 GOA917729:GOC917729 GXW917729:GXY917729 HHS917729:HHU917729 HRO917729:HRQ917729 IBK917729:IBM917729 ILG917729:ILI917729 IVC917729:IVE917729 JEY917729:JFA917729 JOU917729:JOW917729 JYQ917729:JYS917729 KIM917729:KIO917729 KSI917729:KSK917729 LCE917729:LCG917729 LMA917729:LMC917729 LVW917729:LVY917729 MFS917729:MFU917729 MPO917729:MPQ917729 MZK917729:MZM917729 NJG917729:NJI917729 NTC917729:NTE917729 OCY917729:ODA917729 OMU917729:OMW917729 OWQ917729:OWS917729 PGM917729:PGO917729 PQI917729:PQK917729 QAE917729:QAG917729 QKA917729:QKC917729 QTW917729:QTY917729 RDS917729:RDU917729 RNO917729:RNQ917729 RXK917729:RXM917729 SHG917729:SHI917729 SRC917729:SRE917729 TAY917729:TBA917729 TKU917729:TKW917729 TUQ917729:TUS917729 UEM917729:UEO917729 UOI917729:UOK917729 UYE917729:UYG917729 VIA917729:VIC917729 VRW917729:VRY917729 WBS917729:WBU917729 WLO917729:WLQ917729 WVK917729:WVM917729 D983265:F983265 IY983265:JA983265 SU983265:SW983265 ACQ983265:ACS983265 AMM983265:AMO983265 AWI983265:AWK983265 BGE983265:BGG983265 BQA983265:BQC983265 BZW983265:BZY983265 CJS983265:CJU983265 CTO983265:CTQ983265 DDK983265:DDM983265 DNG983265:DNI983265 DXC983265:DXE983265 EGY983265:EHA983265 EQU983265:EQW983265 FAQ983265:FAS983265 FKM983265:FKO983265 FUI983265:FUK983265 GEE983265:GEG983265 GOA983265:GOC983265 GXW983265:GXY983265 HHS983265:HHU983265 HRO983265:HRQ983265 IBK983265:IBM983265 ILG983265:ILI983265 IVC983265:IVE983265 JEY983265:JFA983265 JOU983265:JOW983265 JYQ983265:JYS983265 KIM983265:KIO983265 KSI983265:KSK983265 LCE983265:LCG983265 LMA983265:LMC983265 LVW983265:LVY983265 MFS983265:MFU983265 MPO983265:MPQ983265 MZK983265:MZM983265 NJG983265:NJI983265 NTC983265:NTE983265 OCY983265:ODA983265 OMU983265:OMW983265 OWQ983265:OWS983265 PGM983265:PGO983265 PQI983265:PQK983265 QAE983265:QAG983265 QKA983265:QKC983265 QTW983265:QTY983265 RDS983265:RDU983265 RNO983265:RNQ983265 RXK983265:RXM983265 SHG983265:SHI983265 SRC983265:SRE983265 TAY983265:TBA983265 TKU983265:TKW983265 TUQ983265:TUS983265 UEM983265:UEO983265 UOI983265:UOK983265 UYE983265:UYG983265 VIA983265:VIC983265 VRW983265:VRY983265 WBS983265:WBU983265 WLO983265:WLQ983265 WVK983265:WVM983265 E226:F226 IZ226:JA226 SV226:SW226 ACR226:ACS226 AMN226:AMO226 AWJ226:AWK226 BGF226:BGG226 BQB226:BQC226 BZX226:BZY226 CJT226:CJU226 CTP226:CTQ226 DDL226:DDM226 DNH226:DNI226 DXD226:DXE226 EGZ226:EHA226 EQV226:EQW226 FAR226:FAS226 FKN226:FKO226 FUJ226:FUK226 GEF226:GEG226 GOB226:GOC226 GXX226:GXY226 HHT226:HHU226 HRP226:HRQ226 IBL226:IBM226 ILH226:ILI226 IVD226:IVE226 JEZ226:JFA226 JOV226:JOW226 JYR226:JYS226 KIN226:KIO226 KSJ226:KSK226 LCF226:LCG226 LMB226:LMC226 LVX226:LVY226 MFT226:MFU226 MPP226:MPQ226 MZL226:MZM226 NJH226:NJI226 NTD226:NTE226 OCZ226:ODA226 OMV226:OMW226 OWR226:OWS226 PGN226:PGO226 PQJ226:PQK226 QAF226:QAG226 QKB226:QKC226 QTX226:QTY226 RDT226:RDU226 RNP226:RNQ226 RXL226:RXM226 SHH226:SHI226 SRD226:SRE226 TAZ226:TBA226 TKV226:TKW226 TUR226:TUS226 UEN226:UEO226 UOJ226:UOK226 UYF226:UYG226 VIB226:VIC226 VRX226:VRY226 WBT226:WBU226 WLP226:WLQ226 WVL226:WVM226 E65809:F65809 IZ65809:JA65809 SV65809:SW65809 ACR65809:ACS65809 AMN65809:AMO65809 AWJ65809:AWK65809 BGF65809:BGG65809 BQB65809:BQC65809 BZX65809:BZY65809 CJT65809:CJU65809 CTP65809:CTQ65809 DDL65809:DDM65809 DNH65809:DNI65809 DXD65809:DXE65809 EGZ65809:EHA65809 EQV65809:EQW65809 FAR65809:FAS65809 FKN65809:FKO65809 FUJ65809:FUK65809 GEF65809:GEG65809 GOB65809:GOC65809 GXX65809:GXY65809 HHT65809:HHU65809 HRP65809:HRQ65809 IBL65809:IBM65809 ILH65809:ILI65809 IVD65809:IVE65809 JEZ65809:JFA65809 JOV65809:JOW65809 JYR65809:JYS65809 KIN65809:KIO65809 KSJ65809:KSK65809 LCF65809:LCG65809 LMB65809:LMC65809 LVX65809:LVY65809 MFT65809:MFU65809 MPP65809:MPQ65809 MZL65809:MZM65809 NJH65809:NJI65809 NTD65809:NTE65809 OCZ65809:ODA65809 OMV65809:OMW65809 OWR65809:OWS65809 PGN65809:PGO65809 PQJ65809:PQK65809 QAF65809:QAG65809 QKB65809:QKC65809 QTX65809:QTY65809 RDT65809:RDU65809 RNP65809:RNQ65809 RXL65809:RXM65809 SHH65809:SHI65809 SRD65809:SRE65809 TAZ65809:TBA65809 TKV65809:TKW65809 TUR65809:TUS65809 UEN65809:UEO65809 UOJ65809:UOK65809 UYF65809:UYG65809 VIB65809:VIC65809 VRX65809:VRY65809 WBT65809:WBU65809 WLP65809:WLQ65809 WVL65809:WVM65809 E131345:F131345 IZ131345:JA131345 SV131345:SW131345 ACR131345:ACS131345 AMN131345:AMO131345 AWJ131345:AWK131345 BGF131345:BGG131345 BQB131345:BQC131345 BZX131345:BZY131345 CJT131345:CJU131345 CTP131345:CTQ131345 DDL131345:DDM131345 DNH131345:DNI131345 DXD131345:DXE131345 EGZ131345:EHA131345 EQV131345:EQW131345 FAR131345:FAS131345 FKN131345:FKO131345 FUJ131345:FUK131345 GEF131345:GEG131345 GOB131345:GOC131345 GXX131345:GXY131345 HHT131345:HHU131345 HRP131345:HRQ131345 IBL131345:IBM131345 ILH131345:ILI131345 IVD131345:IVE131345 JEZ131345:JFA131345 JOV131345:JOW131345 JYR131345:JYS131345 KIN131345:KIO131345 KSJ131345:KSK131345 LCF131345:LCG131345 LMB131345:LMC131345 LVX131345:LVY131345 MFT131345:MFU131345 MPP131345:MPQ131345 MZL131345:MZM131345 NJH131345:NJI131345 NTD131345:NTE131345 OCZ131345:ODA131345 OMV131345:OMW131345 OWR131345:OWS131345 PGN131345:PGO131345 PQJ131345:PQK131345 QAF131345:QAG131345 QKB131345:QKC131345 QTX131345:QTY131345 RDT131345:RDU131345 RNP131345:RNQ131345 RXL131345:RXM131345 SHH131345:SHI131345 SRD131345:SRE131345 TAZ131345:TBA131345 TKV131345:TKW131345 TUR131345:TUS131345 UEN131345:UEO131345 UOJ131345:UOK131345 UYF131345:UYG131345 VIB131345:VIC131345 VRX131345:VRY131345 WBT131345:WBU131345 WLP131345:WLQ131345 WVL131345:WVM131345 E196881:F196881 IZ196881:JA196881 SV196881:SW196881 ACR196881:ACS196881 AMN196881:AMO196881 AWJ196881:AWK196881 BGF196881:BGG196881 BQB196881:BQC196881 BZX196881:BZY196881 CJT196881:CJU196881 CTP196881:CTQ196881 DDL196881:DDM196881 DNH196881:DNI196881 DXD196881:DXE196881 EGZ196881:EHA196881 EQV196881:EQW196881 FAR196881:FAS196881 FKN196881:FKO196881 FUJ196881:FUK196881 GEF196881:GEG196881 GOB196881:GOC196881 GXX196881:GXY196881 HHT196881:HHU196881 HRP196881:HRQ196881 IBL196881:IBM196881 ILH196881:ILI196881 IVD196881:IVE196881 JEZ196881:JFA196881 JOV196881:JOW196881 JYR196881:JYS196881 KIN196881:KIO196881 KSJ196881:KSK196881 LCF196881:LCG196881 LMB196881:LMC196881 LVX196881:LVY196881 MFT196881:MFU196881 MPP196881:MPQ196881 MZL196881:MZM196881 NJH196881:NJI196881 NTD196881:NTE196881 OCZ196881:ODA196881 OMV196881:OMW196881 OWR196881:OWS196881 PGN196881:PGO196881 PQJ196881:PQK196881 QAF196881:QAG196881 QKB196881:QKC196881 QTX196881:QTY196881 RDT196881:RDU196881 RNP196881:RNQ196881 RXL196881:RXM196881 SHH196881:SHI196881 SRD196881:SRE196881 TAZ196881:TBA196881 TKV196881:TKW196881 TUR196881:TUS196881 UEN196881:UEO196881 UOJ196881:UOK196881 UYF196881:UYG196881 VIB196881:VIC196881 VRX196881:VRY196881 WBT196881:WBU196881 WLP196881:WLQ196881 WVL196881:WVM196881 E262417:F262417 IZ262417:JA262417 SV262417:SW262417 ACR262417:ACS262417 AMN262417:AMO262417 AWJ262417:AWK262417 BGF262417:BGG262417 BQB262417:BQC262417 BZX262417:BZY262417 CJT262417:CJU262417 CTP262417:CTQ262417 DDL262417:DDM262417 DNH262417:DNI262417 DXD262417:DXE262417 EGZ262417:EHA262417 EQV262417:EQW262417 FAR262417:FAS262417 FKN262417:FKO262417 FUJ262417:FUK262417 GEF262417:GEG262417 GOB262417:GOC262417 GXX262417:GXY262417 HHT262417:HHU262417 HRP262417:HRQ262417 IBL262417:IBM262417 ILH262417:ILI262417 IVD262417:IVE262417 JEZ262417:JFA262417 JOV262417:JOW262417 JYR262417:JYS262417 KIN262417:KIO262417 KSJ262417:KSK262417 LCF262417:LCG262417 LMB262417:LMC262417 LVX262417:LVY262417 MFT262417:MFU262417 MPP262417:MPQ262417 MZL262417:MZM262417 NJH262417:NJI262417 NTD262417:NTE262417 OCZ262417:ODA262417 OMV262417:OMW262417 OWR262417:OWS262417 PGN262417:PGO262417 PQJ262417:PQK262417 QAF262417:QAG262417 QKB262417:QKC262417 QTX262417:QTY262417 RDT262417:RDU262417 RNP262417:RNQ262417 RXL262417:RXM262417 SHH262417:SHI262417 SRD262417:SRE262417 TAZ262417:TBA262417 TKV262417:TKW262417 TUR262417:TUS262417 UEN262417:UEO262417 UOJ262417:UOK262417 UYF262417:UYG262417 VIB262417:VIC262417 VRX262417:VRY262417 WBT262417:WBU262417 WLP262417:WLQ262417 WVL262417:WVM262417 E327953:F327953 IZ327953:JA327953 SV327953:SW327953 ACR327953:ACS327953 AMN327953:AMO327953 AWJ327953:AWK327953 BGF327953:BGG327953 BQB327953:BQC327953 BZX327953:BZY327953 CJT327953:CJU327953 CTP327953:CTQ327953 DDL327953:DDM327953 DNH327953:DNI327953 DXD327953:DXE327953 EGZ327953:EHA327953 EQV327953:EQW327953 FAR327953:FAS327953 FKN327953:FKO327953 FUJ327953:FUK327953 GEF327953:GEG327953 GOB327953:GOC327953 GXX327953:GXY327953 HHT327953:HHU327953 HRP327953:HRQ327953 IBL327953:IBM327953 ILH327953:ILI327953 IVD327953:IVE327953 JEZ327953:JFA327953 JOV327953:JOW327953 JYR327953:JYS327953 KIN327953:KIO327953 KSJ327953:KSK327953 LCF327953:LCG327953 LMB327953:LMC327953 LVX327953:LVY327953 MFT327953:MFU327953 MPP327953:MPQ327953 MZL327953:MZM327953 NJH327953:NJI327953 NTD327953:NTE327953 OCZ327953:ODA327953 OMV327953:OMW327953 OWR327953:OWS327953 PGN327953:PGO327953 PQJ327953:PQK327953 QAF327953:QAG327953 QKB327953:QKC327953 QTX327953:QTY327953 RDT327953:RDU327953 RNP327953:RNQ327953 RXL327953:RXM327953 SHH327953:SHI327953 SRD327953:SRE327953 TAZ327953:TBA327953 TKV327953:TKW327953 TUR327953:TUS327953 UEN327953:UEO327953 UOJ327953:UOK327953 UYF327953:UYG327953 VIB327953:VIC327953 VRX327953:VRY327953 WBT327953:WBU327953 WLP327953:WLQ327953 WVL327953:WVM327953 E393489:F393489 IZ393489:JA393489 SV393489:SW393489 ACR393489:ACS393489 AMN393489:AMO393489 AWJ393489:AWK393489 BGF393489:BGG393489 BQB393489:BQC393489 BZX393489:BZY393489 CJT393489:CJU393489 CTP393489:CTQ393489 DDL393489:DDM393489 DNH393489:DNI393489 DXD393489:DXE393489 EGZ393489:EHA393489 EQV393489:EQW393489 FAR393489:FAS393489 FKN393489:FKO393489 FUJ393489:FUK393489 GEF393489:GEG393489 GOB393489:GOC393489 GXX393489:GXY393489 HHT393489:HHU393489 HRP393489:HRQ393489 IBL393489:IBM393489 ILH393489:ILI393489 IVD393489:IVE393489 JEZ393489:JFA393489 JOV393489:JOW393489 JYR393489:JYS393489 KIN393489:KIO393489 KSJ393489:KSK393489 LCF393489:LCG393489 LMB393489:LMC393489 LVX393489:LVY393489 MFT393489:MFU393489 MPP393489:MPQ393489 MZL393489:MZM393489 NJH393489:NJI393489 NTD393489:NTE393489 OCZ393489:ODA393489 OMV393489:OMW393489 OWR393489:OWS393489 PGN393489:PGO393489 PQJ393489:PQK393489 QAF393489:QAG393489 QKB393489:QKC393489 QTX393489:QTY393489 RDT393489:RDU393489 RNP393489:RNQ393489 RXL393489:RXM393489 SHH393489:SHI393489 SRD393489:SRE393489 TAZ393489:TBA393489 TKV393489:TKW393489 TUR393489:TUS393489 UEN393489:UEO393489 UOJ393489:UOK393489 UYF393489:UYG393489 VIB393489:VIC393489 VRX393489:VRY393489 WBT393489:WBU393489 WLP393489:WLQ393489 WVL393489:WVM393489 E459025:F459025 IZ459025:JA459025 SV459025:SW459025 ACR459025:ACS459025 AMN459025:AMO459025 AWJ459025:AWK459025 BGF459025:BGG459025 BQB459025:BQC459025 BZX459025:BZY459025 CJT459025:CJU459025 CTP459025:CTQ459025 DDL459025:DDM459025 DNH459025:DNI459025 DXD459025:DXE459025 EGZ459025:EHA459025 EQV459025:EQW459025 FAR459025:FAS459025 FKN459025:FKO459025 FUJ459025:FUK459025 GEF459025:GEG459025 GOB459025:GOC459025 GXX459025:GXY459025 HHT459025:HHU459025 HRP459025:HRQ459025 IBL459025:IBM459025 ILH459025:ILI459025 IVD459025:IVE459025 JEZ459025:JFA459025 JOV459025:JOW459025 JYR459025:JYS459025 KIN459025:KIO459025 KSJ459025:KSK459025 LCF459025:LCG459025 LMB459025:LMC459025 LVX459025:LVY459025 MFT459025:MFU459025 MPP459025:MPQ459025 MZL459025:MZM459025 NJH459025:NJI459025 NTD459025:NTE459025 OCZ459025:ODA459025 OMV459025:OMW459025 OWR459025:OWS459025 PGN459025:PGO459025 PQJ459025:PQK459025 QAF459025:QAG459025 QKB459025:QKC459025 QTX459025:QTY459025 RDT459025:RDU459025 RNP459025:RNQ459025 RXL459025:RXM459025 SHH459025:SHI459025 SRD459025:SRE459025 TAZ459025:TBA459025 TKV459025:TKW459025 TUR459025:TUS459025 UEN459025:UEO459025 UOJ459025:UOK459025 UYF459025:UYG459025 VIB459025:VIC459025 VRX459025:VRY459025 WBT459025:WBU459025 WLP459025:WLQ459025 WVL459025:WVM459025 E524561:F524561 IZ524561:JA524561 SV524561:SW524561 ACR524561:ACS524561 AMN524561:AMO524561 AWJ524561:AWK524561 BGF524561:BGG524561 BQB524561:BQC524561 BZX524561:BZY524561 CJT524561:CJU524561 CTP524561:CTQ524561 DDL524561:DDM524561 DNH524561:DNI524561 DXD524561:DXE524561 EGZ524561:EHA524561 EQV524561:EQW524561 FAR524561:FAS524561 FKN524561:FKO524561 FUJ524561:FUK524561 GEF524561:GEG524561 GOB524561:GOC524561 GXX524561:GXY524561 HHT524561:HHU524561 HRP524561:HRQ524561 IBL524561:IBM524561 ILH524561:ILI524561 IVD524561:IVE524561 JEZ524561:JFA524561 JOV524561:JOW524561 JYR524561:JYS524561 KIN524561:KIO524561 KSJ524561:KSK524561 LCF524561:LCG524561 LMB524561:LMC524561 LVX524561:LVY524561 MFT524561:MFU524561 MPP524561:MPQ524561 MZL524561:MZM524561 NJH524561:NJI524561 NTD524561:NTE524561 OCZ524561:ODA524561 OMV524561:OMW524561 OWR524561:OWS524561 PGN524561:PGO524561 PQJ524561:PQK524561 QAF524561:QAG524561 QKB524561:QKC524561 QTX524561:QTY524561 RDT524561:RDU524561 RNP524561:RNQ524561 RXL524561:RXM524561 SHH524561:SHI524561 SRD524561:SRE524561 TAZ524561:TBA524561 TKV524561:TKW524561 TUR524561:TUS524561 UEN524561:UEO524561 UOJ524561:UOK524561 UYF524561:UYG524561 VIB524561:VIC524561 VRX524561:VRY524561 WBT524561:WBU524561 WLP524561:WLQ524561 WVL524561:WVM524561 E590097:F590097 IZ590097:JA590097 SV590097:SW590097 ACR590097:ACS590097 AMN590097:AMO590097 AWJ590097:AWK590097 BGF590097:BGG590097 BQB590097:BQC590097 BZX590097:BZY590097 CJT590097:CJU590097 CTP590097:CTQ590097 DDL590097:DDM590097 DNH590097:DNI590097 DXD590097:DXE590097 EGZ590097:EHA590097 EQV590097:EQW590097 FAR590097:FAS590097 FKN590097:FKO590097 FUJ590097:FUK590097 GEF590097:GEG590097 GOB590097:GOC590097 GXX590097:GXY590097 HHT590097:HHU590097 HRP590097:HRQ590097 IBL590097:IBM590097 ILH590097:ILI590097 IVD590097:IVE590097 JEZ590097:JFA590097 JOV590097:JOW590097 JYR590097:JYS590097 KIN590097:KIO590097 KSJ590097:KSK590097 LCF590097:LCG590097 LMB590097:LMC590097 LVX590097:LVY590097 MFT590097:MFU590097 MPP590097:MPQ590097 MZL590097:MZM590097 NJH590097:NJI590097 NTD590097:NTE590097 OCZ590097:ODA590097 OMV590097:OMW590097 OWR590097:OWS590097 PGN590097:PGO590097 PQJ590097:PQK590097 QAF590097:QAG590097 QKB590097:QKC590097 QTX590097:QTY590097 RDT590097:RDU590097 RNP590097:RNQ590097 RXL590097:RXM590097 SHH590097:SHI590097 SRD590097:SRE590097 TAZ590097:TBA590097 TKV590097:TKW590097 TUR590097:TUS590097 UEN590097:UEO590097 UOJ590097:UOK590097 UYF590097:UYG590097 VIB590097:VIC590097 VRX590097:VRY590097 WBT590097:WBU590097 WLP590097:WLQ590097 WVL590097:WVM590097 E655633:F655633 IZ655633:JA655633 SV655633:SW655633 ACR655633:ACS655633 AMN655633:AMO655633 AWJ655633:AWK655633 BGF655633:BGG655633 BQB655633:BQC655633 BZX655633:BZY655633 CJT655633:CJU655633 CTP655633:CTQ655633 DDL655633:DDM655633 DNH655633:DNI655633 DXD655633:DXE655633 EGZ655633:EHA655633 EQV655633:EQW655633 FAR655633:FAS655633 FKN655633:FKO655633 FUJ655633:FUK655633 GEF655633:GEG655633 GOB655633:GOC655633 GXX655633:GXY655633 HHT655633:HHU655633 HRP655633:HRQ655633 IBL655633:IBM655633 ILH655633:ILI655633 IVD655633:IVE655633 JEZ655633:JFA655633 JOV655633:JOW655633 JYR655633:JYS655633 KIN655633:KIO655633 KSJ655633:KSK655633 LCF655633:LCG655633 LMB655633:LMC655633 LVX655633:LVY655633 MFT655633:MFU655633 MPP655633:MPQ655633 MZL655633:MZM655633 NJH655633:NJI655633 NTD655633:NTE655633 OCZ655633:ODA655633 OMV655633:OMW655633 OWR655633:OWS655633 PGN655633:PGO655633 PQJ655633:PQK655633 QAF655633:QAG655633 QKB655633:QKC655633 QTX655633:QTY655633 RDT655633:RDU655633 RNP655633:RNQ655633 RXL655633:RXM655633 SHH655633:SHI655633 SRD655633:SRE655633 TAZ655633:TBA655633 TKV655633:TKW655633 TUR655633:TUS655633 UEN655633:UEO655633 UOJ655633:UOK655633 UYF655633:UYG655633 VIB655633:VIC655633 VRX655633:VRY655633 WBT655633:WBU655633 WLP655633:WLQ655633 WVL655633:WVM655633 E721169:F721169 IZ721169:JA721169 SV721169:SW721169 ACR721169:ACS721169 AMN721169:AMO721169 AWJ721169:AWK721169 BGF721169:BGG721169 BQB721169:BQC721169 BZX721169:BZY721169 CJT721169:CJU721169 CTP721169:CTQ721169 DDL721169:DDM721169 DNH721169:DNI721169 DXD721169:DXE721169 EGZ721169:EHA721169 EQV721169:EQW721169 FAR721169:FAS721169 FKN721169:FKO721169 FUJ721169:FUK721169 GEF721169:GEG721169 GOB721169:GOC721169 GXX721169:GXY721169 HHT721169:HHU721169 HRP721169:HRQ721169 IBL721169:IBM721169 ILH721169:ILI721169 IVD721169:IVE721169 JEZ721169:JFA721169 JOV721169:JOW721169 JYR721169:JYS721169 KIN721169:KIO721169 KSJ721169:KSK721169 LCF721169:LCG721169 LMB721169:LMC721169 LVX721169:LVY721169 MFT721169:MFU721169 MPP721169:MPQ721169 MZL721169:MZM721169 NJH721169:NJI721169 NTD721169:NTE721169 OCZ721169:ODA721169 OMV721169:OMW721169 OWR721169:OWS721169 PGN721169:PGO721169 PQJ721169:PQK721169 QAF721169:QAG721169 QKB721169:QKC721169 QTX721169:QTY721169 RDT721169:RDU721169 RNP721169:RNQ721169 RXL721169:RXM721169 SHH721169:SHI721169 SRD721169:SRE721169 TAZ721169:TBA721169 TKV721169:TKW721169 TUR721169:TUS721169 UEN721169:UEO721169 UOJ721169:UOK721169 UYF721169:UYG721169 VIB721169:VIC721169 VRX721169:VRY721169 WBT721169:WBU721169 WLP721169:WLQ721169 WVL721169:WVM721169 E786705:F786705 IZ786705:JA786705 SV786705:SW786705 ACR786705:ACS786705 AMN786705:AMO786705 AWJ786705:AWK786705 BGF786705:BGG786705 BQB786705:BQC786705 BZX786705:BZY786705 CJT786705:CJU786705 CTP786705:CTQ786705 DDL786705:DDM786705 DNH786705:DNI786705 DXD786705:DXE786705 EGZ786705:EHA786705 EQV786705:EQW786705 FAR786705:FAS786705 FKN786705:FKO786705 FUJ786705:FUK786705 GEF786705:GEG786705 GOB786705:GOC786705 GXX786705:GXY786705 HHT786705:HHU786705 HRP786705:HRQ786705 IBL786705:IBM786705 ILH786705:ILI786705 IVD786705:IVE786705 JEZ786705:JFA786705 JOV786705:JOW786705 JYR786705:JYS786705 KIN786705:KIO786705 KSJ786705:KSK786705 LCF786705:LCG786705 LMB786705:LMC786705 LVX786705:LVY786705 MFT786705:MFU786705 MPP786705:MPQ786705 MZL786705:MZM786705 NJH786705:NJI786705 NTD786705:NTE786705 OCZ786705:ODA786705 OMV786705:OMW786705 OWR786705:OWS786705 PGN786705:PGO786705 PQJ786705:PQK786705 QAF786705:QAG786705 QKB786705:QKC786705 QTX786705:QTY786705 RDT786705:RDU786705 RNP786705:RNQ786705 RXL786705:RXM786705 SHH786705:SHI786705 SRD786705:SRE786705 TAZ786705:TBA786705 TKV786705:TKW786705 TUR786705:TUS786705 UEN786705:UEO786705 UOJ786705:UOK786705 UYF786705:UYG786705 VIB786705:VIC786705 VRX786705:VRY786705 WBT786705:WBU786705 WLP786705:WLQ786705 WVL786705:WVM786705 E852241:F852241 IZ852241:JA852241 SV852241:SW852241 ACR852241:ACS852241 AMN852241:AMO852241 AWJ852241:AWK852241 BGF852241:BGG852241 BQB852241:BQC852241 BZX852241:BZY852241 CJT852241:CJU852241 CTP852241:CTQ852241 DDL852241:DDM852241 DNH852241:DNI852241 DXD852241:DXE852241 EGZ852241:EHA852241 EQV852241:EQW852241 FAR852241:FAS852241 FKN852241:FKO852241 FUJ852241:FUK852241 GEF852241:GEG852241 GOB852241:GOC852241 GXX852241:GXY852241 HHT852241:HHU852241 HRP852241:HRQ852241 IBL852241:IBM852241 ILH852241:ILI852241 IVD852241:IVE852241 JEZ852241:JFA852241 JOV852241:JOW852241 JYR852241:JYS852241 KIN852241:KIO852241 KSJ852241:KSK852241 LCF852241:LCG852241 LMB852241:LMC852241 LVX852241:LVY852241 MFT852241:MFU852241 MPP852241:MPQ852241 MZL852241:MZM852241 NJH852241:NJI852241 NTD852241:NTE852241 OCZ852241:ODA852241 OMV852241:OMW852241 OWR852241:OWS852241 PGN852241:PGO852241 PQJ852241:PQK852241 QAF852241:QAG852241 QKB852241:QKC852241 QTX852241:QTY852241 RDT852241:RDU852241 RNP852241:RNQ852241 RXL852241:RXM852241 SHH852241:SHI852241 SRD852241:SRE852241 TAZ852241:TBA852241 TKV852241:TKW852241 TUR852241:TUS852241 UEN852241:UEO852241 UOJ852241:UOK852241 UYF852241:UYG852241 VIB852241:VIC852241 VRX852241:VRY852241 WBT852241:WBU852241 WLP852241:WLQ852241 WVL852241:WVM852241 E917777:F917777 IZ917777:JA917777 SV917777:SW917777 ACR917777:ACS917777 AMN917777:AMO917777 AWJ917777:AWK917777 BGF917777:BGG917777 BQB917777:BQC917777 BZX917777:BZY917777 CJT917777:CJU917777 CTP917777:CTQ917777 DDL917777:DDM917777 DNH917777:DNI917777 DXD917777:DXE917777 EGZ917777:EHA917777 EQV917777:EQW917777 FAR917777:FAS917777 FKN917777:FKO917777 FUJ917777:FUK917777 GEF917777:GEG917777 GOB917777:GOC917777 GXX917777:GXY917777 HHT917777:HHU917777 HRP917777:HRQ917777 IBL917777:IBM917777 ILH917777:ILI917777 IVD917777:IVE917777 JEZ917777:JFA917777 JOV917777:JOW917777 JYR917777:JYS917777 KIN917777:KIO917777 KSJ917777:KSK917777 LCF917777:LCG917777 LMB917777:LMC917777 LVX917777:LVY917777 MFT917777:MFU917777 MPP917777:MPQ917777 MZL917777:MZM917777 NJH917777:NJI917777 NTD917777:NTE917777 OCZ917777:ODA917777 OMV917777:OMW917777 OWR917777:OWS917777 PGN917777:PGO917777 PQJ917777:PQK917777 QAF917777:QAG917777 QKB917777:QKC917777 QTX917777:QTY917777 RDT917777:RDU917777 RNP917777:RNQ917777 RXL917777:RXM917777 SHH917777:SHI917777 SRD917777:SRE917777 TAZ917777:TBA917777 TKV917777:TKW917777 TUR917777:TUS917777 UEN917777:UEO917777 UOJ917777:UOK917777 UYF917777:UYG917777 VIB917777:VIC917777 VRX917777:VRY917777 WBT917777:WBU917777 WLP917777:WLQ917777 WVL917777:WVM917777 E983313:F983313 IZ983313:JA983313 SV983313:SW983313 ACR983313:ACS983313 AMN983313:AMO983313 AWJ983313:AWK983313 BGF983313:BGG983313 BQB983313:BQC983313 BZX983313:BZY983313 CJT983313:CJU983313 CTP983313:CTQ983313 DDL983313:DDM983313 DNH983313:DNI983313 DXD983313:DXE983313 EGZ983313:EHA983313 EQV983313:EQW983313 FAR983313:FAS983313 FKN983313:FKO983313 FUJ983313:FUK983313 GEF983313:GEG983313 GOB983313:GOC983313 GXX983313:GXY983313 HHT983313:HHU983313 HRP983313:HRQ983313 IBL983313:IBM983313 ILH983313:ILI983313 IVD983313:IVE983313 JEZ983313:JFA983313 JOV983313:JOW983313 JYR983313:JYS983313 KIN983313:KIO983313 KSJ983313:KSK983313 LCF983313:LCG983313 LMB983313:LMC983313 LVX983313:LVY983313 MFT983313:MFU983313 MPP983313:MPQ983313 MZL983313:MZM983313 NJH983313:NJI983313 NTD983313:NTE983313 OCZ983313:ODA983313 OMV983313:OMW983313 OWR983313:OWS983313 PGN983313:PGO983313 PQJ983313:PQK983313 QAF983313:QAG983313 QKB983313:QKC983313 QTX983313:QTY983313 RDT983313:RDU983313 RNP983313:RNQ983313 RXL983313:RXM983313 SHH983313:SHI983313 SRD983313:SRE983313 TAZ983313:TBA983313 TKV983313:TKW983313 TUR983313:TUS983313 UEN983313:UEO983313 UOJ983313:UOK983313 UYF983313:UYG983313 VIB983313:VIC983313 VRX983313:VRY983313 WBT983313:WBU983313 WLP983313:WLQ983313 WVL983313:WVM983313 E233:F233 IZ233:JA233 SV233:SW233 ACR233:ACS233 AMN233:AMO233 AWJ233:AWK233 BGF233:BGG233 BQB233:BQC233 BZX233:BZY233 CJT233:CJU233 CTP233:CTQ233 DDL233:DDM233 DNH233:DNI233 DXD233:DXE233 EGZ233:EHA233 EQV233:EQW233 FAR233:FAS233 FKN233:FKO233 FUJ233:FUK233 GEF233:GEG233 GOB233:GOC233 GXX233:GXY233 HHT233:HHU233 HRP233:HRQ233 IBL233:IBM233 ILH233:ILI233 IVD233:IVE233 JEZ233:JFA233 JOV233:JOW233 JYR233:JYS233 KIN233:KIO233 KSJ233:KSK233 LCF233:LCG233 LMB233:LMC233 LVX233:LVY233 MFT233:MFU233 MPP233:MPQ233 MZL233:MZM233 NJH233:NJI233 NTD233:NTE233 OCZ233:ODA233 OMV233:OMW233 OWR233:OWS233 PGN233:PGO233 PQJ233:PQK233 QAF233:QAG233 QKB233:QKC233 QTX233:QTY233 RDT233:RDU233 RNP233:RNQ233 RXL233:RXM233 SHH233:SHI233 SRD233:SRE233 TAZ233:TBA233 TKV233:TKW233 TUR233:TUS233 UEN233:UEO233 UOJ233:UOK233 UYF233:UYG233 VIB233:VIC233 VRX233:VRY233 WBT233:WBU233 WLP233:WLQ233 WVL233:WVM233 E65816:F65818 IZ65816:JA65818 SV65816:SW65818 ACR65816:ACS65818 AMN65816:AMO65818 AWJ65816:AWK65818 BGF65816:BGG65818 BQB65816:BQC65818 BZX65816:BZY65818 CJT65816:CJU65818 CTP65816:CTQ65818 DDL65816:DDM65818 DNH65816:DNI65818 DXD65816:DXE65818 EGZ65816:EHA65818 EQV65816:EQW65818 FAR65816:FAS65818 FKN65816:FKO65818 FUJ65816:FUK65818 GEF65816:GEG65818 GOB65816:GOC65818 GXX65816:GXY65818 HHT65816:HHU65818 HRP65816:HRQ65818 IBL65816:IBM65818 ILH65816:ILI65818 IVD65816:IVE65818 JEZ65816:JFA65818 JOV65816:JOW65818 JYR65816:JYS65818 KIN65816:KIO65818 KSJ65816:KSK65818 LCF65816:LCG65818 LMB65816:LMC65818 LVX65816:LVY65818 MFT65816:MFU65818 MPP65816:MPQ65818 MZL65816:MZM65818 NJH65816:NJI65818 NTD65816:NTE65818 OCZ65816:ODA65818 OMV65816:OMW65818 OWR65816:OWS65818 PGN65816:PGO65818 PQJ65816:PQK65818 QAF65816:QAG65818 QKB65816:QKC65818 QTX65816:QTY65818 RDT65816:RDU65818 RNP65816:RNQ65818 RXL65816:RXM65818 SHH65816:SHI65818 SRD65816:SRE65818 TAZ65816:TBA65818 TKV65816:TKW65818 TUR65816:TUS65818 UEN65816:UEO65818 UOJ65816:UOK65818 UYF65816:UYG65818 VIB65816:VIC65818 VRX65816:VRY65818 WBT65816:WBU65818 WLP65816:WLQ65818 WVL65816:WVM65818 E131352:F131354 IZ131352:JA131354 SV131352:SW131354 ACR131352:ACS131354 AMN131352:AMO131354 AWJ131352:AWK131354 BGF131352:BGG131354 BQB131352:BQC131354 BZX131352:BZY131354 CJT131352:CJU131354 CTP131352:CTQ131354 DDL131352:DDM131354 DNH131352:DNI131354 DXD131352:DXE131354 EGZ131352:EHA131354 EQV131352:EQW131354 FAR131352:FAS131354 FKN131352:FKO131354 FUJ131352:FUK131354 GEF131352:GEG131354 GOB131352:GOC131354 GXX131352:GXY131354 HHT131352:HHU131354 HRP131352:HRQ131354 IBL131352:IBM131354 ILH131352:ILI131354 IVD131352:IVE131354 JEZ131352:JFA131354 JOV131352:JOW131354 JYR131352:JYS131354 KIN131352:KIO131354 KSJ131352:KSK131354 LCF131352:LCG131354 LMB131352:LMC131354 LVX131352:LVY131354 MFT131352:MFU131354 MPP131352:MPQ131354 MZL131352:MZM131354 NJH131352:NJI131354 NTD131352:NTE131354 OCZ131352:ODA131354 OMV131352:OMW131354 OWR131352:OWS131354 PGN131352:PGO131354 PQJ131352:PQK131354 QAF131352:QAG131354 QKB131352:QKC131354 QTX131352:QTY131354 RDT131352:RDU131354 RNP131352:RNQ131354 RXL131352:RXM131354 SHH131352:SHI131354 SRD131352:SRE131354 TAZ131352:TBA131354 TKV131352:TKW131354 TUR131352:TUS131354 UEN131352:UEO131354 UOJ131352:UOK131354 UYF131352:UYG131354 VIB131352:VIC131354 VRX131352:VRY131354 WBT131352:WBU131354 WLP131352:WLQ131354 WVL131352:WVM131354 E196888:F196890 IZ196888:JA196890 SV196888:SW196890 ACR196888:ACS196890 AMN196888:AMO196890 AWJ196888:AWK196890 BGF196888:BGG196890 BQB196888:BQC196890 BZX196888:BZY196890 CJT196888:CJU196890 CTP196888:CTQ196890 DDL196888:DDM196890 DNH196888:DNI196890 DXD196888:DXE196890 EGZ196888:EHA196890 EQV196888:EQW196890 FAR196888:FAS196890 FKN196888:FKO196890 FUJ196888:FUK196890 GEF196888:GEG196890 GOB196888:GOC196890 GXX196888:GXY196890 HHT196888:HHU196890 HRP196888:HRQ196890 IBL196888:IBM196890 ILH196888:ILI196890 IVD196888:IVE196890 JEZ196888:JFA196890 JOV196888:JOW196890 JYR196888:JYS196890 KIN196888:KIO196890 KSJ196888:KSK196890 LCF196888:LCG196890 LMB196888:LMC196890 LVX196888:LVY196890 MFT196888:MFU196890 MPP196888:MPQ196890 MZL196888:MZM196890 NJH196888:NJI196890 NTD196888:NTE196890 OCZ196888:ODA196890 OMV196888:OMW196890 OWR196888:OWS196890 PGN196888:PGO196890 PQJ196888:PQK196890 QAF196888:QAG196890 QKB196888:QKC196890 QTX196888:QTY196890 RDT196888:RDU196890 RNP196888:RNQ196890 RXL196888:RXM196890 SHH196888:SHI196890 SRD196888:SRE196890 TAZ196888:TBA196890 TKV196888:TKW196890 TUR196888:TUS196890 UEN196888:UEO196890 UOJ196888:UOK196890 UYF196888:UYG196890 VIB196888:VIC196890 VRX196888:VRY196890 WBT196888:WBU196890 WLP196888:WLQ196890 WVL196888:WVM196890 E262424:F262426 IZ262424:JA262426 SV262424:SW262426 ACR262424:ACS262426 AMN262424:AMO262426 AWJ262424:AWK262426 BGF262424:BGG262426 BQB262424:BQC262426 BZX262424:BZY262426 CJT262424:CJU262426 CTP262424:CTQ262426 DDL262424:DDM262426 DNH262424:DNI262426 DXD262424:DXE262426 EGZ262424:EHA262426 EQV262424:EQW262426 FAR262424:FAS262426 FKN262424:FKO262426 FUJ262424:FUK262426 GEF262424:GEG262426 GOB262424:GOC262426 GXX262424:GXY262426 HHT262424:HHU262426 HRP262424:HRQ262426 IBL262424:IBM262426 ILH262424:ILI262426 IVD262424:IVE262426 JEZ262424:JFA262426 JOV262424:JOW262426 JYR262424:JYS262426 KIN262424:KIO262426 KSJ262424:KSK262426 LCF262424:LCG262426 LMB262424:LMC262426 LVX262424:LVY262426 MFT262424:MFU262426 MPP262424:MPQ262426 MZL262424:MZM262426 NJH262424:NJI262426 NTD262424:NTE262426 OCZ262424:ODA262426 OMV262424:OMW262426 OWR262424:OWS262426 PGN262424:PGO262426 PQJ262424:PQK262426 QAF262424:QAG262426 QKB262424:QKC262426 QTX262424:QTY262426 RDT262424:RDU262426 RNP262424:RNQ262426 RXL262424:RXM262426 SHH262424:SHI262426 SRD262424:SRE262426 TAZ262424:TBA262426 TKV262424:TKW262426 TUR262424:TUS262426 UEN262424:UEO262426 UOJ262424:UOK262426 UYF262424:UYG262426 VIB262424:VIC262426 VRX262424:VRY262426 WBT262424:WBU262426 WLP262424:WLQ262426 WVL262424:WVM262426 E327960:F327962 IZ327960:JA327962 SV327960:SW327962 ACR327960:ACS327962 AMN327960:AMO327962 AWJ327960:AWK327962 BGF327960:BGG327962 BQB327960:BQC327962 BZX327960:BZY327962 CJT327960:CJU327962 CTP327960:CTQ327962 DDL327960:DDM327962 DNH327960:DNI327962 DXD327960:DXE327962 EGZ327960:EHA327962 EQV327960:EQW327962 FAR327960:FAS327962 FKN327960:FKO327962 FUJ327960:FUK327962 GEF327960:GEG327962 GOB327960:GOC327962 GXX327960:GXY327962 HHT327960:HHU327962 HRP327960:HRQ327962 IBL327960:IBM327962 ILH327960:ILI327962 IVD327960:IVE327962 JEZ327960:JFA327962 JOV327960:JOW327962 JYR327960:JYS327962 KIN327960:KIO327962 KSJ327960:KSK327962 LCF327960:LCG327962 LMB327960:LMC327962 LVX327960:LVY327962 MFT327960:MFU327962 MPP327960:MPQ327962 MZL327960:MZM327962 NJH327960:NJI327962 NTD327960:NTE327962 OCZ327960:ODA327962 OMV327960:OMW327962 OWR327960:OWS327962 PGN327960:PGO327962 PQJ327960:PQK327962 QAF327960:QAG327962 QKB327960:QKC327962 QTX327960:QTY327962 RDT327960:RDU327962 RNP327960:RNQ327962 RXL327960:RXM327962 SHH327960:SHI327962 SRD327960:SRE327962 TAZ327960:TBA327962 TKV327960:TKW327962 TUR327960:TUS327962 UEN327960:UEO327962 UOJ327960:UOK327962 UYF327960:UYG327962 VIB327960:VIC327962 VRX327960:VRY327962 WBT327960:WBU327962 WLP327960:WLQ327962 WVL327960:WVM327962 E393496:F393498 IZ393496:JA393498 SV393496:SW393498 ACR393496:ACS393498 AMN393496:AMO393498 AWJ393496:AWK393498 BGF393496:BGG393498 BQB393496:BQC393498 BZX393496:BZY393498 CJT393496:CJU393498 CTP393496:CTQ393498 DDL393496:DDM393498 DNH393496:DNI393498 DXD393496:DXE393498 EGZ393496:EHA393498 EQV393496:EQW393498 FAR393496:FAS393498 FKN393496:FKO393498 FUJ393496:FUK393498 GEF393496:GEG393498 GOB393496:GOC393498 GXX393496:GXY393498 HHT393496:HHU393498 HRP393496:HRQ393498 IBL393496:IBM393498 ILH393496:ILI393498 IVD393496:IVE393498 JEZ393496:JFA393498 JOV393496:JOW393498 JYR393496:JYS393498 KIN393496:KIO393498 KSJ393496:KSK393498 LCF393496:LCG393498 LMB393496:LMC393498 LVX393496:LVY393498 MFT393496:MFU393498 MPP393496:MPQ393498 MZL393496:MZM393498 NJH393496:NJI393498 NTD393496:NTE393498 OCZ393496:ODA393498 OMV393496:OMW393498 OWR393496:OWS393498 PGN393496:PGO393498 PQJ393496:PQK393498 QAF393496:QAG393498 QKB393496:QKC393498 QTX393496:QTY393498 RDT393496:RDU393498 RNP393496:RNQ393498 RXL393496:RXM393498 SHH393496:SHI393498 SRD393496:SRE393498 TAZ393496:TBA393498 TKV393496:TKW393498 TUR393496:TUS393498 UEN393496:UEO393498 UOJ393496:UOK393498 UYF393496:UYG393498 VIB393496:VIC393498 VRX393496:VRY393498 WBT393496:WBU393498 WLP393496:WLQ393498 WVL393496:WVM393498 E459032:F459034 IZ459032:JA459034 SV459032:SW459034 ACR459032:ACS459034 AMN459032:AMO459034 AWJ459032:AWK459034 BGF459032:BGG459034 BQB459032:BQC459034 BZX459032:BZY459034 CJT459032:CJU459034 CTP459032:CTQ459034 DDL459032:DDM459034 DNH459032:DNI459034 DXD459032:DXE459034 EGZ459032:EHA459034 EQV459032:EQW459034 FAR459032:FAS459034 FKN459032:FKO459034 FUJ459032:FUK459034 GEF459032:GEG459034 GOB459032:GOC459034 GXX459032:GXY459034 HHT459032:HHU459034 HRP459032:HRQ459034 IBL459032:IBM459034 ILH459032:ILI459034 IVD459032:IVE459034 JEZ459032:JFA459034 JOV459032:JOW459034 JYR459032:JYS459034 KIN459032:KIO459034 KSJ459032:KSK459034 LCF459032:LCG459034 LMB459032:LMC459034 LVX459032:LVY459034 MFT459032:MFU459034 MPP459032:MPQ459034 MZL459032:MZM459034 NJH459032:NJI459034 NTD459032:NTE459034 OCZ459032:ODA459034 OMV459032:OMW459034 OWR459032:OWS459034 PGN459032:PGO459034 PQJ459032:PQK459034 QAF459032:QAG459034 QKB459032:QKC459034 QTX459032:QTY459034 RDT459032:RDU459034 RNP459032:RNQ459034 RXL459032:RXM459034 SHH459032:SHI459034 SRD459032:SRE459034 TAZ459032:TBA459034 TKV459032:TKW459034 TUR459032:TUS459034 UEN459032:UEO459034 UOJ459032:UOK459034 UYF459032:UYG459034 VIB459032:VIC459034 VRX459032:VRY459034 WBT459032:WBU459034 WLP459032:WLQ459034 WVL459032:WVM459034 E524568:F524570 IZ524568:JA524570 SV524568:SW524570 ACR524568:ACS524570 AMN524568:AMO524570 AWJ524568:AWK524570 BGF524568:BGG524570 BQB524568:BQC524570 BZX524568:BZY524570 CJT524568:CJU524570 CTP524568:CTQ524570 DDL524568:DDM524570 DNH524568:DNI524570 DXD524568:DXE524570 EGZ524568:EHA524570 EQV524568:EQW524570 FAR524568:FAS524570 FKN524568:FKO524570 FUJ524568:FUK524570 GEF524568:GEG524570 GOB524568:GOC524570 GXX524568:GXY524570 HHT524568:HHU524570 HRP524568:HRQ524570 IBL524568:IBM524570 ILH524568:ILI524570 IVD524568:IVE524570 JEZ524568:JFA524570 JOV524568:JOW524570 JYR524568:JYS524570 KIN524568:KIO524570 KSJ524568:KSK524570 LCF524568:LCG524570 LMB524568:LMC524570 LVX524568:LVY524570 MFT524568:MFU524570 MPP524568:MPQ524570 MZL524568:MZM524570 NJH524568:NJI524570 NTD524568:NTE524570 OCZ524568:ODA524570 OMV524568:OMW524570 OWR524568:OWS524570 PGN524568:PGO524570 PQJ524568:PQK524570 QAF524568:QAG524570 QKB524568:QKC524570 QTX524568:QTY524570 RDT524568:RDU524570 RNP524568:RNQ524570 RXL524568:RXM524570 SHH524568:SHI524570 SRD524568:SRE524570 TAZ524568:TBA524570 TKV524568:TKW524570 TUR524568:TUS524570 UEN524568:UEO524570 UOJ524568:UOK524570 UYF524568:UYG524570 VIB524568:VIC524570 VRX524568:VRY524570 WBT524568:WBU524570 WLP524568:WLQ524570 WVL524568:WVM524570 E590104:F590106 IZ590104:JA590106 SV590104:SW590106 ACR590104:ACS590106 AMN590104:AMO590106 AWJ590104:AWK590106 BGF590104:BGG590106 BQB590104:BQC590106 BZX590104:BZY590106 CJT590104:CJU590106 CTP590104:CTQ590106 DDL590104:DDM590106 DNH590104:DNI590106 DXD590104:DXE590106 EGZ590104:EHA590106 EQV590104:EQW590106 FAR590104:FAS590106 FKN590104:FKO590106 FUJ590104:FUK590106 GEF590104:GEG590106 GOB590104:GOC590106 GXX590104:GXY590106 HHT590104:HHU590106 HRP590104:HRQ590106 IBL590104:IBM590106 ILH590104:ILI590106 IVD590104:IVE590106 JEZ590104:JFA590106 JOV590104:JOW590106 JYR590104:JYS590106 KIN590104:KIO590106 KSJ590104:KSK590106 LCF590104:LCG590106 LMB590104:LMC590106 LVX590104:LVY590106 MFT590104:MFU590106 MPP590104:MPQ590106 MZL590104:MZM590106 NJH590104:NJI590106 NTD590104:NTE590106 OCZ590104:ODA590106 OMV590104:OMW590106 OWR590104:OWS590106 PGN590104:PGO590106 PQJ590104:PQK590106 QAF590104:QAG590106 QKB590104:QKC590106 QTX590104:QTY590106 RDT590104:RDU590106 RNP590104:RNQ590106 RXL590104:RXM590106 SHH590104:SHI590106 SRD590104:SRE590106 TAZ590104:TBA590106 TKV590104:TKW590106 TUR590104:TUS590106 UEN590104:UEO590106 UOJ590104:UOK590106 UYF590104:UYG590106 VIB590104:VIC590106 VRX590104:VRY590106 WBT590104:WBU590106 WLP590104:WLQ590106 WVL590104:WVM590106 E655640:F655642 IZ655640:JA655642 SV655640:SW655642 ACR655640:ACS655642 AMN655640:AMO655642 AWJ655640:AWK655642 BGF655640:BGG655642 BQB655640:BQC655642 BZX655640:BZY655642 CJT655640:CJU655642 CTP655640:CTQ655642 DDL655640:DDM655642 DNH655640:DNI655642 DXD655640:DXE655642 EGZ655640:EHA655642 EQV655640:EQW655642 FAR655640:FAS655642 FKN655640:FKO655642 FUJ655640:FUK655642 GEF655640:GEG655642 GOB655640:GOC655642 GXX655640:GXY655642 HHT655640:HHU655642 HRP655640:HRQ655642 IBL655640:IBM655642 ILH655640:ILI655642 IVD655640:IVE655642 JEZ655640:JFA655642 JOV655640:JOW655642 JYR655640:JYS655642 KIN655640:KIO655642 KSJ655640:KSK655642 LCF655640:LCG655642 LMB655640:LMC655642 LVX655640:LVY655642 MFT655640:MFU655642 MPP655640:MPQ655642 MZL655640:MZM655642 NJH655640:NJI655642 NTD655640:NTE655642 OCZ655640:ODA655642 OMV655640:OMW655642 OWR655640:OWS655642 PGN655640:PGO655642 PQJ655640:PQK655642 QAF655640:QAG655642 QKB655640:QKC655642 QTX655640:QTY655642 RDT655640:RDU655642 RNP655640:RNQ655642 RXL655640:RXM655642 SHH655640:SHI655642 SRD655640:SRE655642 TAZ655640:TBA655642 TKV655640:TKW655642 TUR655640:TUS655642 UEN655640:UEO655642 UOJ655640:UOK655642 UYF655640:UYG655642 VIB655640:VIC655642 VRX655640:VRY655642 WBT655640:WBU655642 WLP655640:WLQ655642 WVL655640:WVM655642 E721176:F721178 IZ721176:JA721178 SV721176:SW721178 ACR721176:ACS721178 AMN721176:AMO721178 AWJ721176:AWK721178 BGF721176:BGG721178 BQB721176:BQC721178 BZX721176:BZY721178 CJT721176:CJU721178 CTP721176:CTQ721178 DDL721176:DDM721178 DNH721176:DNI721178 DXD721176:DXE721178 EGZ721176:EHA721178 EQV721176:EQW721178 FAR721176:FAS721178 FKN721176:FKO721178 FUJ721176:FUK721178 GEF721176:GEG721178 GOB721176:GOC721178 GXX721176:GXY721178 HHT721176:HHU721178 HRP721176:HRQ721178 IBL721176:IBM721178 ILH721176:ILI721178 IVD721176:IVE721178 JEZ721176:JFA721178 JOV721176:JOW721178 JYR721176:JYS721178 KIN721176:KIO721178 KSJ721176:KSK721178 LCF721176:LCG721178 LMB721176:LMC721178 LVX721176:LVY721178 MFT721176:MFU721178 MPP721176:MPQ721178 MZL721176:MZM721178 NJH721176:NJI721178 NTD721176:NTE721178 OCZ721176:ODA721178 OMV721176:OMW721178 OWR721176:OWS721178 PGN721176:PGO721178 PQJ721176:PQK721178 QAF721176:QAG721178 QKB721176:QKC721178 QTX721176:QTY721178 RDT721176:RDU721178 RNP721176:RNQ721178 RXL721176:RXM721178 SHH721176:SHI721178 SRD721176:SRE721178 TAZ721176:TBA721178 TKV721176:TKW721178 TUR721176:TUS721178 UEN721176:UEO721178 UOJ721176:UOK721178 UYF721176:UYG721178 VIB721176:VIC721178 VRX721176:VRY721178 WBT721176:WBU721178 WLP721176:WLQ721178 WVL721176:WVM721178 E786712:F786714 IZ786712:JA786714 SV786712:SW786714 ACR786712:ACS786714 AMN786712:AMO786714 AWJ786712:AWK786714 BGF786712:BGG786714 BQB786712:BQC786714 BZX786712:BZY786714 CJT786712:CJU786714 CTP786712:CTQ786714 DDL786712:DDM786714 DNH786712:DNI786714 DXD786712:DXE786714 EGZ786712:EHA786714 EQV786712:EQW786714 FAR786712:FAS786714 FKN786712:FKO786714 FUJ786712:FUK786714 GEF786712:GEG786714 GOB786712:GOC786714 GXX786712:GXY786714 HHT786712:HHU786714 HRP786712:HRQ786714 IBL786712:IBM786714 ILH786712:ILI786714 IVD786712:IVE786714 JEZ786712:JFA786714 JOV786712:JOW786714 JYR786712:JYS786714 KIN786712:KIO786714 KSJ786712:KSK786714 LCF786712:LCG786714 LMB786712:LMC786714 LVX786712:LVY786714 MFT786712:MFU786714 MPP786712:MPQ786714 MZL786712:MZM786714 NJH786712:NJI786714 NTD786712:NTE786714 OCZ786712:ODA786714 OMV786712:OMW786714 OWR786712:OWS786714 PGN786712:PGO786714 PQJ786712:PQK786714 QAF786712:QAG786714 QKB786712:QKC786714 QTX786712:QTY786714 RDT786712:RDU786714 RNP786712:RNQ786714 RXL786712:RXM786714 SHH786712:SHI786714 SRD786712:SRE786714 TAZ786712:TBA786714 TKV786712:TKW786714 TUR786712:TUS786714 UEN786712:UEO786714 UOJ786712:UOK786714 UYF786712:UYG786714 VIB786712:VIC786714 VRX786712:VRY786714 WBT786712:WBU786714 WLP786712:WLQ786714 WVL786712:WVM786714 E852248:F852250 IZ852248:JA852250 SV852248:SW852250 ACR852248:ACS852250 AMN852248:AMO852250 AWJ852248:AWK852250 BGF852248:BGG852250 BQB852248:BQC852250 BZX852248:BZY852250 CJT852248:CJU852250 CTP852248:CTQ852250 DDL852248:DDM852250 DNH852248:DNI852250 DXD852248:DXE852250 EGZ852248:EHA852250 EQV852248:EQW852250 FAR852248:FAS852250 FKN852248:FKO852250 FUJ852248:FUK852250 GEF852248:GEG852250 GOB852248:GOC852250 GXX852248:GXY852250 HHT852248:HHU852250 HRP852248:HRQ852250 IBL852248:IBM852250 ILH852248:ILI852250 IVD852248:IVE852250 JEZ852248:JFA852250 JOV852248:JOW852250 JYR852248:JYS852250 KIN852248:KIO852250 KSJ852248:KSK852250 LCF852248:LCG852250 LMB852248:LMC852250 LVX852248:LVY852250 MFT852248:MFU852250 MPP852248:MPQ852250 MZL852248:MZM852250 NJH852248:NJI852250 NTD852248:NTE852250 OCZ852248:ODA852250 OMV852248:OMW852250 OWR852248:OWS852250 PGN852248:PGO852250 PQJ852248:PQK852250 QAF852248:QAG852250 QKB852248:QKC852250 QTX852248:QTY852250 RDT852248:RDU852250 RNP852248:RNQ852250 RXL852248:RXM852250 SHH852248:SHI852250 SRD852248:SRE852250 TAZ852248:TBA852250 TKV852248:TKW852250 TUR852248:TUS852250 UEN852248:UEO852250 UOJ852248:UOK852250 UYF852248:UYG852250 VIB852248:VIC852250 VRX852248:VRY852250 WBT852248:WBU852250 WLP852248:WLQ852250 WVL852248:WVM852250 E917784:F917786 IZ917784:JA917786 SV917784:SW917786 ACR917784:ACS917786 AMN917784:AMO917786 AWJ917784:AWK917786 BGF917784:BGG917786 BQB917784:BQC917786 BZX917784:BZY917786 CJT917784:CJU917786 CTP917784:CTQ917786 DDL917784:DDM917786 DNH917784:DNI917786 DXD917784:DXE917786 EGZ917784:EHA917786 EQV917784:EQW917786 FAR917784:FAS917786 FKN917784:FKO917786 FUJ917784:FUK917786 GEF917784:GEG917786 GOB917784:GOC917786 GXX917784:GXY917786 HHT917784:HHU917786 HRP917784:HRQ917786 IBL917784:IBM917786 ILH917784:ILI917786 IVD917784:IVE917786 JEZ917784:JFA917786 JOV917784:JOW917786 JYR917784:JYS917786 KIN917784:KIO917786 KSJ917784:KSK917786 LCF917784:LCG917786 LMB917784:LMC917786 LVX917784:LVY917786 MFT917784:MFU917786 MPP917784:MPQ917786 MZL917784:MZM917786 NJH917784:NJI917786 NTD917784:NTE917786 OCZ917784:ODA917786 OMV917784:OMW917786 OWR917784:OWS917786 PGN917784:PGO917786 PQJ917784:PQK917786 QAF917784:QAG917786 QKB917784:QKC917786 QTX917784:QTY917786 RDT917784:RDU917786 RNP917784:RNQ917786 RXL917784:RXM917786 SHH917784:SHI917786 SRD917784:SRE917786 TAZ917784:TBA917786 TKV917784:TKW917786 TUR917784:TUS917786 UEN917784:UEO917786 UOJ917784:UOK917786 UYF917784:UYG917786 VIB917784:VIC917786 VRX917784:VRY917786 WBT917784:WBU917786 WLP917784:WLQ917786 WVL917784:WVM917786 E983320:F983322 IZ983320:JA983322 SV983320:SW983322 ACR983320:ACS983322 AMN983320:AMO983322 AWJ983320:AWK983322 BGF983320:BGG983322 BQB983320:BQC983322 BZX983320:BZY983322 CJT983320:CJU983322 CTP983320:CTQ983322 DDL983320:DDM983322 DNH983320:DNI983322 DXD983320:DXE983322 EGZ983320:EHA983322 EQV983320:EQW983322 FAR983320:FAS983322 FKN983320:FKO983322 FUJ983320:FUK983322 GEF983320:GEG983322 GOB983320:GOC983322 GXX983320:GXY983322 HHT983320:HHU983322 HRP983320:HRQ983322 IBL983320:IBM983322 ILH983320:ILI983322 IVD983320:IVE983322 JEZ983320:JFA983322 JOV983320:JOW983322 JYR983320:JYS983322 KIN983320:KIO983322 KSJ983320:KSK983322 LCF983320:LCG983322 LMB983320:LMC983322 LVX983320:LVY983322 MFT983320:MFU983322 MPP983320:MPQ983322 MZL983320:MZM983322 NJH983320:NJI983322 NTD983320:NTE983322 OCZ983320:ODA983322 OMV983320:OMW983322 OWR983320:OWS983322 PGN983320:PGO983322 PQJ983320:PQK983322 QAF983320:QAG983322 QKB983320:QKC983322 QTX983320:QTY983322 RDT983320:RDU983322 RNP983320:RNQ983322 RXL983320:RXM983322 SHH983320:SHI983322 SRD983320:SRE983322 TAZ983320:TBA983322 TKV983320:TKW983322 TUR983320:TUS983322 UEN983320:UEO983322 UOJ983320:UOK983322 UYF983320:UYG983322 VIB983320:VIC983322 VRX983320:VRY983322 WBT983320:WBU983322 WLP983320:WLQ983322 WVL983320:WVM983322 E240:F240 IZ240:JA240 SV240:SW240 ACR240:ACS240 AMN240:AMO240 AWJ240:AWK240 BGF240:BGG240 BQB240:BQC240 BZX240:BZY240 CJT240:CJU240 CTP240:CTQ240 DDL240:DDM240 DNH240:DNI240 DXD240:DXE240 EGZ240:EHA240 EQV240:EQW240 FAR240:FAS240 FKN240:FKO240 FUJ240:FUK240 GEF240:GEG240 GOB240:GOC240 GXX240:GXY240 HHT240:HHU240 HRP240:HRQ240 IBL240:IBM240 ILH240:ILI240 IVD240:IVE240 JEZ240:JFA240 JOV240:JOW240 JYR240:JYS240 KIN240:KIO240 KSJ240:KSK240 LCF240:LCG240 LMB240:LMC240 LVX240:LVY240 MFT240:MFU240 MPP240:MPQ240 MZL240:MZM240 NJH240:NJI240 NTD240:NTE240 OCZ240:ODA240 OMV240:OMW240 OWR240:OWS240 PGN240:PGO240 PQJ240:PQK240 QAF240:QAG240 QKB240:QKC240 QTX240:QTY240 RDT240:RDU240 RNP240:RNQ240 RXL240:RXM240 SHH240:SHI240 SRD240:SRE240 TAZ240:TBA240 TKV240:TKW240 TUR240:TUS240 UEN240:UEO240 UOJ240:UOK240 UYF240:UYG240 VIB240:VIC240 VRX240:VRY240 WBT240:WBU240 WLP240:WLQ240 WVL240:WVM240 E65825:F65825 IZ65825:JA65825 SV65825:SW65825 ACR65825:ACS65825 AMN65825:AMO65825 AWJ65825:AWK65825 BGF65825:BGG65825 BQB65825:BQC65825 BZX65825:BZY65825 CJT65825:CJU65825 CTP65825:CTQ65825 DDL65825:DDM65825 DNH65825:DNI65825 DXD65825:DXE65825 EGZ65825:EHA65825 EQV65825:EQW65825 FAR65825:FAS65825 FKN65825:FKO65825 FUJ65825:FUK65825 GEF65825:GEG65825 GOB65825:GOC65825 GXX65825:GXY65825 HHT65825:HHU65825 HRP65825:HRQ65825 IBL65825:IBM65825 ILH65825:ILI65825 IVD65825:IVE65825 JEZ65825:JFA65825 JOV65825:JOW65825 JYR65825:JYS65825 KIN65825:KIO65825 KSJ65825:KSK65825 LCF65825:LCG65825 LMB65825:LMC65825 LVX65825:LVY65825 MFT65825:MFU65825 MPP65825:MPQ65825 MZL65825:MZM65825 NJH65825:NJI65825 NTD65825:NTE65825 OCZ65825:ODA65825 OMV65825:OMW65825 OWR65825:OWS65825 PGN65825:PGO65825 PQJ65825:PQK65825 QAF65825:QAG65825 QKB65825:QKC65825 QTX65825:QTY65825 RDT65825:RDU65825 RNP65825:RNQ65825 RXL65825:RXM65825 SHH65825:SHI65825 SRD65825:SRE65825 TAZ65825:TBA65825 TKV65825:TKW65825 TUR65825:TUS65825 UEN65825:UEO65825 UOJ65825:UOK65825 UYF65825:UYG65825 VIB65825:VIC65825 VRX65825:VRY65825 WBT65825:WBU65825 WLP65825:WLQ65825 WVL65825:WVM65825 E131361:F131361 IZ131361:JA131361 SV131361:SW131361 ACR131361:ACS131361 AMN131361:AMO131361 AWJ131361:AWK131361 BGF131361:BGG131361 BQB131361:BQC131361 BZX131361:BZY131361 CJT131361:CJU131361 CTP131361:CTQ131361 DDL131361:DDM131361 DNH131361:DNI131361 DXD131361:DXE131361 EGZ131361:EHA131361 EQV131361:EQW131361 FAR131361:FAS131361 FKN131361:FKO131361 FUJ131361:FUK131361 GEF131361:GEG131361 GOB131361:GOC131361 GXX131361:GXY131361 HHT131361:HHU131361 HRP131361:HRQ131361 IBL131361:IBM131361 ILH131361:ILI131361 IVD131361:IVE131361 JEZ131361:JFA131361 JOV131361:JOW131361 JYR131361:JYS131361 KIN131361:KIO131361 KSJ131361:KSK131361 LCF131361:LCG131361 LMB131361:LMC131361 LVX131361:LVY131361 MFT131361:MFU131361 MPP131361:MPQ131361 MZL131361:MZM131361 NJH131361:NJI131361 NTD131361:NTE131361 OCZ131361:ODA131361 OMV131361:OMW131361 OWR131361:OWS131361 PGN131361:PGO131361 PQJ131361:PQK131361 QAF131361:QAG131361 QKB131361:QKC131361 QTX131361:QTY131361 RDT131361:RDU131361 RNP131361:RNQ131361 RXL131361:RXM131361 SHH131361:SHI131361 SRD131361:SRE131361 TAZ131361:TBA131361 TKV131361:TKW131361 TUR131361:TUS131361 UEN131361:UEO131361 UOJ131361:UOK131361 UYF131361:UYG131361 VIB131361:VIC131361 VRX131361:VRY131361 WBT131361:WBU131361 WLP131361:WLQ131361 WVL131361:WVM131361 E196897:F196897 IZ196897:JA196897 SV196897:SW196897 ACR196897:ACS196897 AMN196897:AMO196897 AWJ196897:AWK196897 BGF196897:BGG196897 BQB196897:BQC196897 BZX196897:BZY196897 CJT196897:CJU196897 CTP196897:CTQ196897 DDL196897:DDM196897 DNH196897:DNI196897 DXD196897:DXE196897 EGZ196897:EHA196897 EQV196897:EQW196897 FAR196897:FAS196897 FKN196897:FKO196897 FUJ196897:FUK196897 GEF196897:GEG196897 GOB196897:GOC196897 GXX196897:GXY196897 HHT196897:HHU196897 HRP196897:HRQ196897 IBL196897:IBM196897 ILH196897:ILI196897 IVD196897:IVE196897 JEZ196897:JFA196897 JOV196897:JOW196897 JYR196897:JYS196897 KIN196897:KIO196897 KSJ196897:KSK196897 LCF196897:LCG196897 LMB196897:LMC196897 LVX196897:LVY196897 MFT196897:MFU196897 MPP196897:MPQ196897 MZL196897:MZM196897 NJH196897:NJI196897 NTD196897:NTE196897 OCZ196897:ODA196897 OMV196897:OMW196897 OWR196897:OWS196897 PGN196897:PGO196897 PQJ196897:PQK196897 QAF196897:QAG196897 QKB196897:QKC196897 QTX196897:QTY196897 RDT196897:RDU196897 RNP196897:RNQ196897 RXL196897:RXM196897 SHH196897:SHI196897 SRD196897:SRE196897 TAZ196897:TBA196897 TKV196897:TKW196897 TUR196897:TUS196897 UEN196897:UEO196897 UOJ196897:UOK196897 UYF196897:UYG196897 VIB196897:VIC196897 VRX196897:VRY196897 WBT196897:WBU196897 WLP196897:WLQ196897 WVL196897:WVM196897 E262433:F262433 IZ262433:JA262433 SV262433:SW262433 ACR262433:ACS262433 AMN262433:AMO262433 AWJ262433:AWK262433 BGF262433:BGG262433 BQB262433:BQC262433 BZX262433:BZY262433 CJT262433:CJU262433 CTP262433:CTQ262433 DDL262433:DDM262433 DNH262433:DNI262433 DXD262433:DXE262433 EGZ262433:EHA262433 EQV262433:EQW262433 FAR262433:FAS262433 FKN262433:FKO262433 FUJ262433:FUK262433 GEF262433:GEG262433 GOB262433:GOC262433 GXX262433:GXY262433 HHT262433:HHU262433 HRP262433:HRQ262433 IBL262433:IBM262433 ILH262433:ILI262433 IVD262433:IVE262433 JEZ262433:JFA262433 JOV262433:JOW262433 JYR262433:JYS262433 KIN262433:KIO262433 KSJ262433:KSK262433 LCF262433:LCG262433 LMB262433:LMC262433 LVX262433:LVY262433 MFT262433:MFU262433 MPP262433:MPQ262433 MZL262433:MZM262433 NJH262433:NJI262433 NTD262433:NTE262433 OCZ262433:ODA262433 OMV262433:OMW262433 OWR262433:OWS262433 PGN262433:PGO262433 PQJ262433:PQK262433 QAF262433:QAG262433 QKB262433:QKC262433 QTX262433:QTY262433 RDT262433:RDU262433 RNP262433:RNQ262433 RXL262433:RXM262433 SHH262433:SHI262433 SRD262433:SRE262433 TAZ262433:TBA262433 TKV262433:TKW262433 TUR262433:TUS262433 UEN262433:UEO262433 UOJ262433:UOK262433 UYF262433:UYG262433 VIB262433:VIC262433 VRX262433:VRY262433 WBT262433:WBU262433 WLP262433:WLQ262433 WVL262433:WVM262433 E327969:F327969 IZ327969:JA327969 SV327969:SW327969 ACR327969:ACS327969 AMN327969:AMO327969 AWJ327969:AWK327969 BGF327969:BGG327969 BQB327969:BQC327969 BZX327969:BZY327969 CJT327969:CJU327969 CTP327969:CTQ327969 DDL327969:DDM327969 DNH327969:DNI327969 DXD327969:DXE327969 EGZ327969:EHA327969 EQV327969:EQW327969 FAR327969:FAS327969 FKN327969:FKO327969 FUJ327969:FUK327969 GEF327969:GEG327969 GOB327969:GOC327969 GXX327969:GXY327969 HHT327969:HHU327969 HRP327969:HRQ327969 IBL327969:IBM327969 ILH327969:ILI327969 IVD327969:IVE327969 JEZ327969:JFA327969 JOV327969:JOW327969 JYR327969:JYS327969 KIN327969:KIO327969 KSJ327969:KSK327969 LCF327969:LCG327969 LMB327969:LMC327969 LVX327969:LVY327969 MFT327969:MFU327969 MPP327969:MPQ327969 MZL327969:MZM327969 NJH327969:NJI327969 NTD327969:NTE327969 OCZ327969:ODA327969 OMV327969:OMW327969 OWR327969:OWS327969 PGN327969:PGO327969 PQJ327969:PQK327969 QAF327969:QAG327969 QKB327969:QKC327969 QTX327969:QTY327969 RDT327969:RDU327969 RNP327969:RNQ327969 RXL327969:RXM327969 SHH327969:SHI327969 SRD327969:SRE327969 TAZ327969:TBA327969 TKV327969:TKW327969 TUR327969:TUS327969 UEN327969:UEO327969 UOJ327969:UOK327969 UYF327969:UYG327969 VIB327969:VIC327969 VRX327969:VRY327969 WBT327969:WBU327969 WLP327969:WLQ327969 WVL327969:WVM327969 E393505:F393505 IZ393505:JA393505 SV393505:SW393505 ACR393505:ACS393505 AMN393505:AMO393505 AWJ393505:AWK393505 BGF393505:BGG393505 BQB393505:BQC393505 BZX393505:BZY393505 CJT393505:CJU393505 CTP393505:CTQ393505 DDL393505:DDM393505 DNH393505:DNI393505 DXD393505:DXE393505 EGZ393505:EHA393505 EQV393505:EQW393505 FAR393505:FAS393505 FKN393505:FKO393505 FUJ393505:FUK393505 GEF393505:GEG393505 GOB393505:GOC393505 GXX393505:GXY393505 HHT393505:HHU393505 HRP393505:HRQ393505 IBL393505:IBM393505 ILH393505:ILI393505 IVD393505:IVE393505 JEZ393505:JFA393505 JOV393505:JOW393505 JYR393505:JYS393505 KIN393505:KIO393505 KSJ393505:KSK393505 LCF393505:LCG393505 LMB393505:LMC393505 LVX393505:LVY393505 MFT393505:MFU393505 MPP393505:MPQ393505 MZL393505:MZM393505 NJH393505:NJI393505 NTD393505:NTE393505 OCZ393505:ODA393505 OMV393505:OMW393505 OWR393505:OWS393505 PGN393505:PGO393505 PQJ393505:PQK393505 QAF393505:QAG393505 QKB393505:QKC393505 QTX393505:QTY393505 RDT393505:RDU393505 RNP393505:RNQ393505 RXL393505:RXM393505 SHH393505:SHI393505 SRD393505:SRE393505 TAZ393505:TBA393505 TKV393505:TKW393505 TUR393505:TUS393505 UEN393505:UEO393505 UOJ393505:UOK393505 UYF393505:UYG393505 VIB393505:VIC393505 VRX393505:VRY393505 WBT393505:WBU393505 WLP393505:WLQ393505 WVL393505:WVM393505 E459041:F459041 IZ459041:JA459041 SV459041:SW459041 ACR459041:ACS459041 AMN459041:AMO459041 AWJ459041:AWK459041 BGF459041:BGG459041 BQB459041:BQC459041 BZX459041:BZY459041 CJT459041:CJU459041 CTP459041:CTQ459041 DDL459041:DDM459041 DNH459041:DNI459041 DXD459041:DXE459041 EGZ459041:EHA459041 EQV459041:EQW459041 FAR459041:FAS459041 FKN459041:FKO459041 FUJ459041:FUK459041 GEF459041:GEG459041 GOB459041:GOC459041 GXX459041:GXY459041 HHT459041:HHU459041 HRP459041:HRQ459041 IBL459041:IBM459041 ILH459041:ILI459041 IVD459041:IVE459041 JEZ459041:JFA459041 JOV459041:JOW459041 JYR459041:JYS459041 KIN459041:KIO459041 KSJ459041:KSK459041 LCF459041:LCG459041 LMB459041:LMC459041 LVX459041:LVY459041 MFT459041:MFU459041 MPP459041:MPQ459041 MZL459041:MZM459041 NJH459041:NJI459041 NTD459041:NTE459041 OCZ459041:ODA459041 OMV459041:OMW459041 OWR459041:OWS459041 PGN459041:PGO459041 PQJ459041:PQK459041 QAF459041:QAG459041 QKB459041:QKC459041 QTX459041:QTY459041 RDT459041:RDU459041 RNP459041:RNQ459041 RXL459041:RXM459041 SHH459041:SHI459041 SRD459041:SRE459041 TAZ459041:TBA459041 TKV459041:TKW459041 TUR459041:TUS459041 UEN459041:UEO459041 UOJ459041:UOK459041 UYF459041:UYG459041 VIB459041:VIC459041 VRX459041:VRY459041 WBT459041:WBU459041 WLP459041:WLQ459041 WVL459041:WVM459041 E524577:F524577 IZ524577:JA524577 SV524577:SW524577 ACR524577:ACS524577 AMN524577:AMO524577 AWJ524577:AWK524577 BGF524577:BGG524577 BQB524577:BQC524577 BZX524577:BZY524577 CJT524577:CJU524577 CTP524577:CTQ524577 DDL524577:DDM524577 DNH524577:DNI524577 DXD524577:DXE524577 EGZ524577:EHA524577 EQV524577:EQW524577 FAR524577:FAS524577 FKN524577:FKO524577 FUJ524577:FUK524577 GEF524577:GEG524577 GOB524577:GOC524577 GXX524577:GXY524577 HHT524577:HHU524577 HRP524577:HRQ524577 IBL524577:IBM524577 ILH524577:ILI524577 IVD524577:IVE524577 JEZ524577:JFA524577 JOV524577:JOW524577 JYR524577:JYS524577 KIN524577:KIO524577 KSJ524577:KSK524577 LCF524577:LCG524577 LMB524577:LMC524577 LVX524577:LVY524577 MFT524577:MFU524577 MPP524577:MPQ524577 MZL524577:MZM524577 NJH524577:NJI524577 NTD524577:NTE524577 OCZ524577:ODA524577 OMV524577:OMW524577 OWR524577:OWS524577 PGN524577:PGO524577 PQJ524577:PQK524577 QAF524577:QAG524577 QKB524577:QKC524577 QTX524577:QTY524577 RDT524577:RDU524577 RNP524577:RNQ524577 RXL524577:RXM524577 SHH524577:SHI524577 SRD524577:SRE524577 TAZ524577:TBA524577 TKV524577:TKW524577 TUR524577:TUS524577 UEN524577:UEO524577 UOJ524577:UOK524577 UYF524577:UYG524577 VIB524577:VIC524577 VRX524577:VRY524577 WBT524577:WBU524577 WLP524577:WLQ524577 WVL524577:WVM524577 E590113:F590113 IZ590113:JA590113 SV590113:SW590113 ACR590113:ACS590113 AMN590113:AMO590113 AWJ590113:AWK590113 BGF590113:BGG590113 BQB590113:BQC590113 BZX590113:BZY590113 CJT590113:CJU590113 CTP590113:CTQ590113 DDL590113:DDM590113 DNH590113:DNI590113 DXD590113:DXE590113 EGZ590113:EHA590113 EQV590113:EQW590113 FAR590113:FAS590113 FKN590113:FKO590113 FUJ590113:FUK590113 GEF590113:GEG590113 GOB590113:GOC590113 GXX590113:GXY590113 HHT590113:HHU590113 HRP590113:HRQ590113 IBL590113:IBM590113 ILH590113:ILI590113 IVD590113:IVE590113 JEZ590113:JFA590113 JOV590113:JOW590113 JYR590113:JYS590113 KIN590113:KIO590113 KSJ590113:KSK590113 LCF590113:LCG590113 LMB590113:LMC590113 LVX590113:LVY590113 MFT590113:MFU590113 MPP590113:MPQ590113 MZL590113:MZM590113 NJH590113:NJI590113 NTD590113:NTE590113 OCZ590113:ODA590113 OMV590113:OMW590113 OWR590113:OWS590113 PGN590113:PGO590113 PQJ590113:PQK590113 QAF590113:QAG590113 QKB590113:QKC590113 QTX590113:QTY590113 RDT590113:RDU590113 RNP590113:RNQ590113 RXL590113:RXM590113 SHH590113:SHI590113 SRD590113:SRE590113 TAZ590113:TBA590113 TKV590113:TKW590113 TUR590113:TUS590113 UEN590113:UEO590113 UOJ590113:UOK590113 UYF590113:UYG590113 VIB590113:VIC590113 VRX590113:VRY590113 WBT590113:WBU590113 WLP590113:WLQ590113 WVL590113:WVM590113 E655649:F655649 IZ655649:JA655649 SV655649:SW655649 ACR655649:ACS655649 AMN655649:AMO655649 AWJ655649:AWK655649 BGF655649:BGG655649 BQB655649:BQC655649 BZX655649:BZY655649 CJT655649:CJU655649 CTP655649:CTQ655649 DDL655649:DDM655649 DNH655649:DNI655649 DXD655649:DXE655649 EGZ655649:EHA655649 EQV655649:EQW655649 FAR655649:FAS655649 FKN655649:FKO655649 FUJ655649:FUK655649 GEF655649:GEG655649 GOB655649:GOC655649 GXX655649:GXY655649 HHT655649:HHU655649 HRP655649:HRQ655649 IBL655649:IBM655649 ILH655649:ILI655649 IVD655649:IVE655649 JEZ655649:JFA655649 JOV655649:JOW655649 JYR655649:JYS655649 KIN655649:KIO655649 KSJ655649:KSK655649 LCF655649:LCG655649 LMB655649:LMC655649 LVX655649:LVY655649 MFT655649:MFU655649 MPP655649:MPQ655649 MZL655649:MZM655649 NJH655649:NJI655649 NTD655649:NTE655649 OCZ655649:ODA655649 OMV655649:OMW655649 OWR655649:OWS655649 PGN655649:PGO655649 PQJ655649:PQK655649 QAF655649:QAG655649 QKB655649:QKC655649 QTX655649:QTY655649 RDT655649:RDU655649 RNP655649:RNQ655649 RXL655649:RXM655649 SHH655649:SHI655649 SRD655649:SRE655649 TAZ655649:TBA655649 TKV655649:TKW655649 TUR655649:TUS655649 UEN655649:UEO655649 UOJ655649:UOK655649 UYF655649:UYG655649 VIB655649:VIC655649 VRX655649:VRY655649 WBT655649:WBU655649 WLP655649:WLQ655649 WVL655649:WVM655649 E721185:F721185 IZ721185:JA721185 SV721185:SW721185 ACR721185:ACS721185 AMN721185:AMO721185 AWJ721185:AWK721185 BGF721185:BGG721185 BQB721185:BQC721185 BZX721185:BZY721185 CJT721185:CJU721185 CTP721185:CTQ721185 DDL721185:DDM721185 DNH721185:DNI721185 DXD721185:DXE721185 EGZ721185:EHA721185 EQV721185:EQW721185 FAR721185:FAS721185 FKN721185:FKO721185 FUJ721185:FUK721185 GEF721185:GEG721185 GOB721185:GOC721185 GXX721185:GXY721185 HHT721185:HHU721185 HRP721185:HRQ721185 IBL721185:IBM721185 ILH721185:ILI721185 IVD721185:IVE721185 JEZ721185:JFA721185 JOV721185:JOW721185 JYR721185:JYS721185 KIN721185:KIO721185 KSJ721185:KSK721185 LCF721185:LCG721185 LMB721185:LMC721185 LVX721185:LVY721185 MFT721185:MFU721185 MPP721185:MPQ721185 MZL721185:MZM721185 NJH721185:NJI721185 NTD721185:NTE721185 OCZ721185:ODA721185 OMV721185:OMW721185 OWR721185:OWS721185 PGN721185:PGO721185 PQJ721185:PQK721185 QAF721185:QAG721185 QKB721185:QKC721185 QTX721185:QTY721185 RDT721185:RDU721185 RNP721185:RNQ721185 RXL721185:RXM721185 SHH721185:SHI721185 SRD721185:SRE721185 TAZ721185:TBA721185 TKV721185:TKW721185 TUR721185:TUS721185 UEN721185:UEO721185 UOJ721185:UOK721185 UYF721185:UYG721185 VIB721185:VIC721185 VRX721185:VRY721185 WBT721185:WBU721185 WLP721185:WLQ721185 WVL721185:WVM721185 E786721:F786721 IZ786721:JA786721 SV786721:SW786721 ACR786721:ACS786721 AMN786721:AMO786721 AWJ786721:AWK786721 BGF786721:BGG786721 BQB786721:BQC786721 BZX786721:BZY786721 CJT786721:CJU786721 CTP786721:CTQ786721 DDL786721:DDM786721 DNH786721:DNI786721 DXD786721:DXE786721 EGZ786721:EHA786721 EQV786721:EQW786721 FAR786721:FAS786721 FKN786721:FKO786721 FUJ786721:FUK786721 GEF786721:GEG786721 GOB786721:GOC786721 GXX786721:GXY786721 HHT786721:HHU786721 HRP786721:HRQ786721 IBL786721:IBM786721 ILH786721:ILI786721 IVD786721:IVE786721 JEZ786721:JFA786721 JOV786721:JOW786721 JYR786721:JYS786721 KIN786721:KIO786721 KSJ786721:KSK786721 LCF786721:LCG786721 LMB786721:LMC786721 LVX786721:LVY786721 MFT786721:MFU786721 MPP786721:MPQ786721 MZL786721:MZM786721 NJH786721:NJI786721 NTD786721:NTE786721 OCZ786721:ODA786721 OMV786721:OMW786721 OWR786721:OWS786721 PGN786721:PGO786721 PQJ786721:PQK786721 QAF786721:QAG786721 QKB786721:QKC786721 QTX786721:QTY786721 RDT786721:RDU786721 RNP786721:RNQ786721 RXL786721:RXM786721 SHH786721:SHI786721 SRD786721:SRE786721 TAZ786721:TBA786721 TKV786721:TKW786721 TUR786721:TUS786721 UEN786721:UEO786721 UOJ786721:UOK786721 UYF786721:UYG786721 VIB786721:VIC786721 VRX786721:VRY786721 WBT786721:WBU786721 WLP786721:WLQ786721 WVL786721:WVM786721 E852257:F852257 IZ852257:JA852257 SV852257:SW852257 ACR852257:ACS852257 AMN852257:AMO852257 AWJ852257:AWK852257 BGF852257:BGG852257 BQB852257:BQC852257 BZX852257:BZY852257 CJT852257:CJU852257 CTP852257:CTQ852257 DDL852257:DDM852257 DNH852257:DNI852257 DXD852257:DXE852257 EGZ852257:EHA852257 EQV852257:EQW852257 FAR852257:FAS852257 FKN852257:FKO852257 FUJ852257:FUK852257 GEF852257:GEG852257 GOB852257:GOC852257 GXX852257:GXY852257 HHT852257:HHU852257 HRP852257:HRQ852257 IBL852257:IBM852257 ILH852257:ILI852257 IVD852257:IVE852257 JEZ852257:JFA852257 JOV852257:JOW852257 JYR852257:JYS852257 KIN852257:KIO852257 KSJ852257:KSK852257 LCF852257:LCG852257 LMB852257:LMC852257 LVX852257:LVY852257 MFT852257:MFU852257 MPP852257:MPQ852257 MZL852257:MZM852257 NJH852257:NJI852257 NTD852257:NTE852257 OCZ852257:ODA852257 OMV852257:OMW852257 OWR852257:OWS852257 PGN852257:PGO852257 PQJ852257:PQK852257 QAF852257:QAG852257 QKB852257:QKC852257 QTX852257:QTY852257 RDT852257:RDU852257 RNP852257:RNQ852257 RXL852257:RXM852257 SHH852257:SHI852257 SRD852257:SRE852257 TAZ852257:TBA852257 TKV852257:TKW852257 TUR852257:TUS852257 UEN852257:UEO852257 UOJ852257:UOK852257 UYF852257:UYG852257 VIB852257:VIC852257 VRX852257:VRY852257 WBT852257:WBU852257 WLP852257:WLQ852257 WVL852257:WVM852257 E917793:F917793 IZ917793:JA917793 SV917793:SW917793 ACR917793:ACS917793 AMN917793:AMO917793 AWJ917793:AWK917793 BGF917793:BGG917793 BQB917793:BQC917793 BZX917793:BZY917793 CJT917793:CJU917793 CTP917793:CTQ917793 DDL917793:DDM917793 DNH917793:DNI917793 DXD917793:DXE917793 EGZ917793:EHA917793 EQV917793:EQW917793 FAR917793:FAS917793 FKN917793:FKO917793 FUJ917793:FUK917793 GEF917793:GEG917793 GOB917793:GOC917793 GXX917793:GXY917793 HHT917793:HHU917793 HRP917793:HRQ917793 IBL917793:IBM917793 ILH917793:ILI917793 IVD917793:IVE917793 JEZ917793:JFA917793 JOV917793:JOW917793 JYR917793:JYS917793 KIN917793:KIO917793 KSJ917793:KSK917793 LCF917793:LCG917793 LMB917793:LMC917793 LVX917793:LVY917793 MFT917793:MFU917793 MPP917793:MPQ917793 MZL917793:MZM917793 NJH917793:NJI917793 NTD917793:NTE917793 OCZ917793:ODA917793 OMV917793:OMW917793 OWR917793:OWS917793 PGN917793:PGO917793 PQJ917793:PQK917793 QAF917793:QAG917793 QKB917793:QKC917793 QTX917793:QTY917793 RDT917793:RDU917793 RNP917793:RNQ917793 RXL917793:RXM917793 SHH917793:SHI917793 SRD917793:SRE917793 TAZ917793:TBA917793 TKV917793:TKW917793 TUR917793:TUS917793 UEN917793:UEO917793 UOJ917793:UOK917793 UYF917793:UYG917793 VIB917793:VIC917793 VRX917793:VRY917793 WBT917793:WBU917793 WLP917793:WLQ917793 WVL917793:WVM917793 E983329:F983329 IZ983329:JA983329 SV983329:SW983329 ACR983329:ACS983329 AMN983329:AMO983329 AWJ983329:AWK983329 BGF983329:BGG983329 BQB983329:BQC983329 BZX983329:BZY983329 CJT983329:CJU983329 CTP983329:CTQ983329 DDL983329:DDM983329 DNH983329:DNI983329 DXD983329:DXE983329 EGZ983329:EHA983329 EQV983329:EQW983329 FAR983329:FAS983329 FKN983329:FKO983329 FUJ983329:FUK983329 GEF983329:GEG983329 GOB983329:GOC983329 GXX983329:GXY983329 HHT983329:HHU983329 HRP983329:HRQ983329 IBL983329:IBM983329 ILH983329:ILI983329 IVD983329:IVE983329 JEZ983329:JFA983329 JOV983329:JOW983329 JYR983329:JYS983329 KIN983329:KIO983329 KSJ983329:KSK983329 LCF983329:LCG983329 LMB983329:LMC983329 LVX983329:LVY983329 MFT983329:MFU983329 MPP983329:MPQ983329 MZL983329:MZM983329 NJH983329:NJI983329 NTD983329:NTE983329 OCZ983329:ODA983329 OMV983329:OMW983329 OWR983329:OWS983329 PGN983329:PGO983329 PQJ983329:PQK983329 QAF983329:QAG983329 QKB983329:QKC983329 QTX983329:QTY983329 RDT983329:RDU983329 RNP983329:RNQ983329 RXL983329:RXM983329 SHH983329:SHI983329 SRD983329:SRE983329 TAZ983329:TBA983329 TKV983329:TKW983329 TUR983329:TUS983329 UEN983329:UEO983329 UOJ983329:UOK983329 UYF983329:UYG983329 VIB983329:VIC983329 VRX983329:VRY983329 WBT983329:WBU983329 WLP983329:WLQ983329 WVL983329:WVM983329"/>
    <dataValidation allowBlank="1" showInputMessage="1" showErrorMessage="1" prompt="Corresponde al número de la cuenta de acuerdo al Plan de Cuentas emitido por el CONAC (DOF 22/11/2010)." sqref="B182 IW182 SS182 ACO182 AMK182 AWG182 BGC182 BPY182 BZU182 CJQ182 CTM182 DDI182 DNE182 DXA182 EGW182 EQS182 FAO182 FKK182 FUG182 GEC182 GNY182 GXU182 HHQ182 HRM182 IBI182 ILE182 IVA182 JEW182 JOS182 JYO182 KIK182 KSG182 LCC182 LLY182 LVU182 MFQ182 MPM182 MZI182 NJE182 NTA182 OCW182 OMS182 OWO182 PGK182 PQG182 QAC182 QJY182 QTU182 RDQ182 RNM182 RXI182 SHE182 SRA182 TAW182 TKS182 TUO182 UEK182 UOG182 UYC182 VHY182 VRU182 WBQ182 WLM182 WVI182 B65761 IW65761 SS65761 ACO65761 AMK65761 AWG65761 BGC65761 BPY65761 BZU65761 CJQ65761 CTM65761 DDI65761 DNE65761 DXA65761 EGW65761 EQS65761 FAO65761 FKK65761 FUG65761 GEC65761 GNY65761 GXU65761 HHQ65761 HRM65761 IBI65761 ILE65761 IVA65761 JEW65761 JOS65761 JYO65761 KIK65761 KSG65761 LCC65761 LLY65761 LVU65761 MFQ65761 MPM65761 MZI65761 NJE65761 NTA65761 OCW65761 OMS65761 OWO65761 PGK65761 PQG65761 QAC65761 QJY65761 QTU65761 RDQ65761 RNM65761 RXI65761 SHE65761 SRA65761 TAW65761 TKS65761 TUO65761 UEK65761 UOG65761 UYC65761 VHY65761 VRU65761 WBQ65761 WLM65761 WVI65761 B131297 IW131297 SS131297 ACO131297 AMK131297 AWG131297 BGC131297 BPY131297 BZU131297 CJQ131297 CTM131297 DDI131297 DNE131297 DXA131297 EGW131297 EQS131297 FAO131297 FKK131297 FUG131297 GEC131297 GNY131297 GXU131297 HHQ131297 HRM131297 IBI131297 ILE131297 IVA131297 JEW131297 JOS131297 JYO131297 KIK131297 KSG131297 LCC131297 LLY131297 LVU131297 MFQ131297 MPM131297 MZI131297 NJE131297 NTA131297 OCW131297 OMS131297 OWO131297 PGK131297 PQG131297 QAC131297 QJY131297 QTU131297 RDQ131297 RNM131297 RXI131297 SHE131297 SRA131297 TAW131297 TKS131297 TUO131297 UEK131297 UOG131297 UYC131297 VHY131297 VRU131297 WBQ131297 WLM131297 WVI131297 B196833 IW196833 SS196833 ACO196833 AMK196833 AWG196833 BGC196833 BPY196833 BZU196833 CJQ196833 CTM196833 DDI196833 DNE196833 DXA196833 EGW196833 EQS196833 FAO196833 FKK196833 FUG196833 GEC196833 GNY196833 GXU196833 HHQ196833 HRM196833 IBI196833 ILE196833 IVA196833 JEW196833 JOS196833 JYO196833 KIK196833 KSG196833 LCC196833 LLY196833 LVU196833 MFQ196833 MPM196833 MZI196833 NJE196833 NTA196833 OCW196833 OMS196833 OWO196833 PGK196833 PQG196833 QAC196833 QJY196833 QTU196833 RDQ196833 RNM196833 RXI196833 SHE196833 SRA196833 TAW196833 TKS196833 TUO196833 UEK196833 UOG196833 UYC196833 VHY196833 VRU196833 WBQ196833 WLM196833 WVI196833 B262369 IW262369 SS262369 ACO262369 AMK262369 AWG262369 BGC262369 BPY262369 BZU262369 CJQ262369 CTM262369 DDI262369 DNE262369 DXA262369 EGW262369 EQS262369 FAO262369 FKK262369 FUG262369 GEC262369 GNY262369 GXU262369 HHQ262369 HRM262369 IBI262369 ILE262369 IVA262369 JEW262369 JOS262369 JYO262369 KIK262369 KSG262369 LCC262369 LLY262369 LVU262369 MFQ262369 MPM262369 MZI262369 NJE262369 NTA262369 OCW262369 OMS262369 OWO262369 PGK262369 PQG262369 QAC262369 QJY262369 QTU262369 RDQ262369 RNM262369 RXI262369 SHE262369 SRA262369 TAW262369 TKS262369 TUO262369 UEK262369 UOG262369 UYC262369 VHY262369 VRU262369 WBQ262369 WLM262369 WVI262369 B327905 IW327905 SS327905 ACO327905 AMK327905 AWG327905 BGC327905 BPY327905 BZU327905 CJQ327905 CTM327905 DDI327905 DNE327905 DXA327905 EGW327905 EQS327905 FAO327905 FKK327905 FUG327905 GEC327905 GNY327905 GXU327905 HHQ327905 HRM327905 IBI327905 ILE327905 IVA327905 JEW327905 JOS327905 JYO327905 KIK327905 KSG327905 LCC327905 LLY327905 LVU327905 MFQ327905 MPM327905 MZI327905 NJE327905 NTA327905 OCW327905 OMS327905 OWO327905 PGK327905 PQG327905 QAC327905 QJY327905 QTU327905 RDQ327905 RNM327905 RXI327905 SHE327905 SRA327905 TAW327905 TKS327905 TUO327905 UEK327905 UOG327905 UYC327905 VHY327905 VRU327905 WBQ327905 WLM327905 WVI327905 B393441 IW393441 SS393441 ACO393441 AMK393441 AWG393441 BGC393441 BPY393441 BZU393441 CJQ393441 CTM393441 DDI393441 DNE393441 DXA393441 EGW393441 EQS393441 FAO393441 FKK393441 FUG393441 GEC393441 GNY393441 GXU393441 HHQ393441 HRM393441 IBI393441 ILE393441 IVA393441 JEW393441 JOS393441 JYO393441 KIK393441 KSG393441 LCC393441 LLY393441 LVU393441 MFQ393441 MPM393441 MZI393441 NJE393441 NTA393441 OCW393441 OMS393441 OWO393441 PGK393441 PQG393441 QAC393441 QJY393441 QTU393441 RDQ393441 RNM393441 RXI393441 SHE393441 SRA393441 TAW393441 TKS393441 TUO393441 UEK393441 UOG393441 UYC393441 VHY393441 VRU393441 WBQ393441 WLM393441 WVI393441 B458977 IW458977 SS458977 ACO458977 AMK458977 AWG458977 BGC458977 BPY458977 BZU458977 CJQ458977 CTM458977 DDI458977 DNE458977 DXA458977 EGW458977 EQS458977 FAO458977 FKK458977 FUG458977 GEC458977 GNY458977 GXU458977 HHQ458977 HRM458977 IBI458977 ILE458977 IVA458977 JEW458977 JOS458977 JYO458977 KIK458977 KSG458977 LCC458977 LLY458977 LVU458977 MFQ458977 MPM458977 MZI458977 NJE458977 NTA458977 OCW458977 OMS458977 OWO458977 PGK458977 PQG458977 QAC458977 QJY458977 QTU458977 RDQ458977 RNM458977 RXI458977 SHE458977 SRA458977 TAW458977 TKS458977 TUO458977 UEK458977 UOG458977 UYC458977 VHY458977 VRU458977 WBQ458977 WLM458977 WVI458977 B524513 IW524513 SS524513 ACO524513 AMK524513 AWG524513 BGC524513 BPY524513 BZU524513 CJQ524513 CTM524513 DDI524513 DNE524513 DXA524513 EGW524513 EQS524513 FAO524513 FKK524513 FUG524513 GEC524513 GNY524513 GXU524513 HHQ524513 HRM524513 IBI524513 ILE524513 IVA524513 JEW524513 JOS524513 JYO524513 KIK524513 KSG524513 LCC524513 LLY524513 LVU524513 MFQ524513 MPM524513 MZI524513 NJE524513 NTA524513 OCW524513 OMS524513 OWO524513 PGK524513 PQG524513 QAC524513 QJY524513 QTU524513 RDQ524513 RNM524513 RXI524513 SHE524513 SRA524513 TAW524513 TKS524513 TUO524513 UEK524513 UOG524513 UYC524513 VHY524513 VRU524513 WBQ524513 WLM524513 WVI524513 B590049 IW590049 SS590049 ACO590049 AMK590049 AWG590049 BGC590049 BPY590049 BZU590049 CJQ590049 CTM590049 DDI590049 DNE590049 DXA590049 EGW590049 EQS590049 FAO590049 FKK590049 FUG590049 GEC590049 GNY590049 GXU590049 HHQ590049 HRM590049 IBI590049 ILE590049 IVA590049 JEW590049 JOS590049 JYO590049 KIK590049 KSG590049 LCC590049 LLY590049 LVU590049 MFQ590049 MPM590049 MZI590049 NJE590049 NTA590049 OCW590049 OMS590049 OWO590049 PGK590049 PQG590049 QAC590049 QJY590049 QTU590049 RDQ590049 RNM590049 RXI590049 SHE590049 SRA590049 TAW590049 TKS590049 TUO590049 UEK590049 UOG590049 UYC590049 VHY590049 VRU590049 WBQ590049 WLM590049 WVI590049 B655585 IW655585 SS655585 ACO655585 AMK655585 AWG655585 BGC655585 BPY655585 BZU655585 CJQ655585 CTM655585 DDI655585 DNE655585 DXA655585 EGW655585 EQS655585 FAO655585 FKK655585 FUG655585 GEC655585 GNY655585 GXU655585 HHQ655585 HRM655585 IBI655585 ILE655585 IVA655585 JEW655585 JOS655585 JYO655585 KIK655585 KSG655585 LCC655585 LLY655585 LVU655585 MFQ655585 MPM655585 MZI655585 NJE655585 NTA655585 OCW655585 OMS655585 OWO655585 PGK655585 PQG655585 QAC655585 QJY655585 QTU655585 RDQ655585 RNM655585 RXI655585 SHE655585 SRA655585 TAW655585 TKS655585 TUO655585 UEK655585 UOG655585 UYC655585 VHY655585 VRU655585 WBQ655585 WLM655585 WVI655585 B721121 IW721121 SS721121 ACO721121 AMK721121 AWG721121 BGC721121 BPY721121 BZU721121 CJQ721121 CTM721121 DDI721121 DNE721121 DXA721121 EGW721121 EQS721121 FAO721121 FKK721121 FUG721121 GEC721121 GNY721121 GXU721121 HHQ721121 HRM721121 IBI721121 ILE721121 IVA721121 JEW721121 JOS721121 JYO721121 KIK721121 KSG721121 LCC721121 LLY721121 LVU721121 MFQ721121 MPM721121 MZI721121 NJE721121 NTA721121 OCW721121 OMS721121 OWO721121 PGK721121 PQG721121 QAC721121 QJY721121 QTU721121 RDQ721121 RNM721121 RXI721121 SHE721121 SRA721121 TAW721121 TKS721121 TUO721121 UEK721121 UOG721121 UYC721121 VHY721121 VRU721121 WBQ721121 WLM721121 WVI721121 B786657 IW786657 SS786657 ACO786657 AMK786657 AWG786657 BGC786657 BPY786657 BZU786657 CJQ786657 CTM786657 DDI786657 DNE786657 DXA786657 EGW786657 EQS786657 FAO786657 FKK786657 FUG786657 GEC786657 GNY786657 GXU786657 HHQ786657 HRM786657 IBI786657 ILE786657 IVA786657 JEW786657 JOS786657 JYO786657 KIK786657 KSG786657 LCC786657 LLY786657 LVU786657 MFQ786657 MPM786657 MZI786657 NJE786657 NTA786657 OCW786657 OMS786657 OWO786657 PGK786657 PQG786657 QAC786657 QJY786657 QTU786657 RDQ786657 RNM786657 RXI786657 SHE786657 SRA786657 TAW786657 TKS786657 TUO786657 UEK786657 UOG786657 UYC786657 VHY786657 VRU786657 WBQ786657 WLM786657 WVI786657 B852193 IW852193 SS852193 ACO852193 AMK852193 AWG852193 BGC852193 BPY852193 BZU852193 CJQ852193 CTM852193 DDI852193 DNE852193 DXA852193 EGW852193 EQS852193 FAO852193 FKK852193 FUG852193 GEC852193 GNY852193 GXU852193 HHQ852193 HRM852193 IBI852193 ILE852193 IVA852193 JEW852193 JOS852193 JYO852193 KIK852193 KSG852193 LCC852193 LLY852193 LVU852193 MFQ852193 MPM852193 MZI852193 NJE852193 NTA852193 OCW852193 OMS852193 OWO852193 PGK852193 PQG852193 QAC852193 QJY852193 QTU852193 RDQ852193 RNM852193 RXI852193 SHE852193 SRA852193 TAW852193 TKS852193 TUO852193 UEK852193 UOG852193 UYC852193 VHY852193 VRU852193 WBQ852193 WLM852193 WVI852193 B917729 IW917729 SS917729 ACO917729 AMK917729 AWG917729 BGC917729 BPY917729 BZU917729 CJQ917729 CTM917729 DDI917729 DNE917729 DXA917729 EGW917729 EQS917729 FAO917729 FKK917729 FUG917729 GEC917729 GNY917729 GXU917729 HHQ917729 HRM917729 IBI917729 ILE917729 IVA917729 JEW917729 JOS917729 JYO917729 KIK917729 KSG917729 LCC917729 LLY917729 LVU917729 MFQ917729 MPM917729 MZI917729 NJE917729 NTA917729 OCW917729 OMS917729 OWO917729 PGK917729 PQG917729 QAC917729 QJY917729 QTU917729 RDQ917729 RNM917729 RXI917729 SHE917729 SRA917729 TAW917729 TKS917729 TUO917729 UEK917729 UOG917729 UYC917729 VHY917729 VRU917729 WBQ917729 WLM917729 WVI917729 B983265 IW983265 SS983265 ACO983265 AMK983265 AWG983265 BGC983265 BPY983265 BZU983265 CJQ983265 CTM983265 DDI983265 DNE983265 DXA983265 EGW983265 EQS983265 FAO983265 FKK983265 FUG983265 GEC983265 GNY983265 GXU983265 HHQ983265 HRM983265 IBI983265 ILE983265 IVA983265 JEW983265 JOS983265 JYO983265 KIK983265 KSG983265 LCC983265 LLY983265 LVU983265 MFQ983265 MPM983265 MZI983265 NJE983265 NTA983265 OCW983265 OMS983265 OWO983265 PGK983265 PQG983265 QAC983265 QJY983265 QTU983265 RDQ983265 RNM983265 RXI983265 SHE983265 SRA983265 TAW983265 TKS983265 TUO983265 UEK983265 UOG983265 UYC983265 VHY983265 VRU983265 WBQ983265 WLM983265 WVI983265"/>
    <dataValidation allowBlank="1" showInputMessage="1" showErrorMessage="1" prompt="Saldo final del periodo que corresponde la cuenta pública presentada (mensual:  enero, febrero, marzo, etc.; trimestral: 1er, 2do, 3ro. o 4to.)." sqref="C182 IX182 ST182 ACP182 AML182 AWH182 BGD182 BPZ182 BZV182 CJR182 CTN182 DDJ182 DNF182 DXB182 EGX182 EQT182 FAP182 FKL182 FUH182 GED182 GNZ182 GXV182 HHR182 HRN182 IBJ182 ILF182 IVB182 JEX182 JOT182 JYP182 KIL182 KSH182 LCD182 LLZ182 LVV182 MFR182 MPN182 MZJ182 NJF182 NTB182 OCX182 OMT182 OWP182 PGL182 PQH182 QAD182 QJZ182 QTV182 RDR182 RNN182 RXJ182 SHF182 SRB182 TAX182 TKT182 TUP182 UEL182 UOH182 UYD182 VHZ182 VRV182 WBR182 WLN182 WVJ182 C65761 IX65761 ST65761 ACP65761 AML65761 AWH65761 BGD65761 BPZ65761 BZV65761 CJR65761 CTN65761 DDJ65761 DNF65761 DXB65761 EGX65761 EQT65761 FAP65761 FKL65761 FUH65761 GED65761 GNZ65761 GXV65761 HHR65761 HRN65761 IBJ65761 ILF65761 IVB65761 JEX65761 JOT65761 JYP65761 KIL65761 KSH65761 LCD65761 LLZ65761 LVV65761 MFR65761 MPN65761 MZJ65761 NJF65761 NTB65761 OCX65761 OMT65761 OWP65761 PGL65761 PQH65761 QAD65761 QJZ65761 QTV65761 RDR65761 RNN65761 RXJ65761 SHF65761 SRB65761 TAX65761 TKT65761 TUP65761 UEL65761 UOH65761 UYD65761 VHZ65761 VRV65761 WBR65761 WLN65761 WVJ65761 C131297 IX131297 ST131297 ACP131297 AML131297 AWH131297 BGD131297 BPZ131297 BZV131297 CJR131297 CTN131297 DDJ131297 DNF131297 DXB131297 EGX131297 EQT131297 FAP131297 FKL131297 FUH131297 GED131297 GNZ131297 GXV131297 HHR131297 HRN131297 IBJ131297 ILF131297 IVB131297 JEX131297 JOT131297 JYP131297 KIL131297 KSH131297 LCD131297 LLZ131297 LVV131297 MFR131297 MPN131297 MZJ131297 NJF131297 NTB131297 OCX131297 OMT131297 OWP131297 PGL131297 PQH131297 QAD131297 QJZ131297 QTV131297 RDR131297 RNN131297 RXJ131297 SHF131297 SRB131297 TAX131297 TKT131297 TUP131297 UEL131297 UOH131297 UYD131297 VHZ131297 VRV131297 WBR131297 WLN131297 WVJ131297 C196833 IX196833 ST196833 ACP196833 AML196833 AWH196833 BGD196833 BPZ196833 BZV196833 CJR196833 CTN196833 DDJ196833 DNF196833 DXB196833 EGX196833 EQT196833 FAP196833 FKL196833 FUH196833 GED196833 GNZ196833 GXV196833 HHR196833 HRN196833 IBJ196833 ILF196833 IVB196833 JEX196833 JOT196833 JYP196833 KIL196833 KSH196833 LCD196833 LLZ196833 LVV196833 MFR196833 MPN196833 MZJ196833 NJF196833 NTB196833 OCX196833 OMT196833 OWP196833 PGL196833 PQH196833 QAD196833 QJZ196833 QTV196833 RDR196833 RNN196833 RXJ196833 SHF196833 SRB196833 TAX196833 TKT196833 TUP196833 UEL196833 UOH196833 UYD196833 VHZ196833 VRV196833 WBR196833 WLN196833 WVJ196833 C262369 IX262369 ST262369 ACP262369 AML262369 AWH262369 BGD262369 BPZ262369 BZV262369 CJR262369 CTN262369 DDJ262369 DNF262369 DXB262369 EGX262369 EQT262369 FAP262369 FKL262369 FUH262369 GED262369 GNZ262369 GXV262369 HHR262369 HRN262369 IBJ262369 ILF262369 IVB262369 JEX262369 JOT262369 JYP262369 KIL262369 KSH262369 LCD262369 LLZ262369 LVV262369 MFR262369 MPN262369 MZJ262369 NJF262369 NTB262369 OCX262369 OMT262369 OWP262369 PGL262369 PQH262369 QAD262369 QJZ262369 QTV262369 RDR262369 RNN262369 RXJ262369 SHF262369 SRB262369 TAX262369 TKT262369 TUP262369 UEL262369 UOH262369 UYD262369 VHZ262369 VRV262369 WBR262369 WLN262369 WVJ262369 C327905 IX327905 ST327905 ACP327905 AML327905 AWH327905 BGD327905 BPZ327905 BZV327905 CJR327905 CTN327905 DDJ327905 DNF327905 DXB327905 EGX327905 EQT327905 FAP327905 FKL327905 FUH327905 GED327905 GNZ327905 GXV327905 HHR327905 HRN327905 IBJ327905 ILF327905 IVB327905 JEX327905 JOT327905 JYP327905 KIL327905 KSH327905 LCD327905 LLZ327905 LVV327905 MFR327905 MPN327905 MZJ327905 NJF327905 NTB327905 OCX327905 OMT327905 OWP327905 PGL327905 PQH327905 QAD327905 QJZ327905 QTV327905 RDR327905 RNN327905 RXJ327905 SHF327905 SRB327905 TAX327905 TKT327905 TUP327905 UEL327905 UOH327905 UYD327905 VHZ327905 VRV327905 WBR327905 WLN327905 WVJ327905 C393441 IX393441 ST393441 ACP393441 AML393441 AWH393441 BGD393441 BPZ393441 BZV393441 CJR393441 CTN393441 DDJ393441 DNF393441 DXB393441 EGX393441 EQT393441 FAP393441 FKL393441 FUH393441 GED393441 GNZ393441 GXV393441 HHR393441 HRN393441 IBJ393441 ILF393441 IVB393441 JEX393441 JOT393441 JYP393441 KIL393441 KSH393441 LCD393441 LLZ393441 LVV393441 MFR393441 MPN393441 MZJ393441 NJF393441 NTB393441 OCX393441 OMT393441 OWP393441 PGL393441 PQH393441 QAD393441 QJZ393441 QTV393441 RDR393441 RNN393441 RXJ393441 SHF393441 SRB393441 TAX393441 TKT393441 TUP393441 UEL393441 UOH393441 UYD393441 VHZ393441 VRV393441 WBR393441 WLN393441 WVJ393441 C458977 IX458977 ST458977 ACP458977 AML458977 AWH458977 BGD458977 BPZ458977 BZV458977 CJR458977 CTN458977 DDJ458977 DNF458977 DXB458977 EGX458977 EQT458977 FAP458977 FKL458977 FUH458977 GED458977 GNZ458977 GXV458977 HHR458977 HRN458977 IBJ458977 ILF458977 IVB458977 JEX458977 JOT458977 JYP458977 KIL458977 KSH458977 LCD458977 LLZ458977 LVV458977 MFR458977 MPN458977 MZJ458977 NJF458977 NTB458977 OCX458977 OMT458977 OWP458977 PGL458977 PQH458977 QAD458977 QJZ458977 QTV458977 RDR458977 RNN458977 RXJ458977 SHF458977 SRB458977 TAX458977 TKT458977 TUP458977 UEL458977 UOH458977 UYD458977 VHZ458977 VRV458977 WBR458977 WLN458977 WVJ458977 C524513 IX524513 ST524513 ACP524513 AML524513 AWH524513 BGD524513 BPZ524513 BZV524513 CJR524513 CTN524513 DDJ524513 DNF524513 DXB524513 EGX524513 EQT524513 FAP524513 FKL524513 FUH524513 GED524513 GNZ524513 GXV524513 HHR524513 HRN524513 IBJ524513 ILF524513 IVB524513 JEX524513 JOT524513 JYP524513 KIL524513 KSH524513 LCD524513 LLZ524513 LVV524513 MFR524513 MPN524513 MZJ524513 NJF524513 NTB524513 OCX524513 OMT524513 OWP524513 PGL524513 PQH524513 QAD524513 QJZ524513 QTV524513 RDR524513 RNN524513 RXJ524513 SHF524513 SRB524513 TAX524513 TKT524513 TUP524513 UEL524513 UOH524513 UYD524513 VHZ524513 VRV524513 WBR524513 WLN524513 WVJ524513 C590049 IX590049 ST590049 ACP590049 AML590049 AWH590049 BGD590049 BPZ590049 BZV590049 CJR590049 CTN590049 DDJ590049 DNF590049 DXB590049 EGX590049 EQT590049 FAP590049 FKL590049 FUH590049 GED590049 GNZ590049 GXV590049 HHR590049 HRN590049 IBJ590049 ILF590049 IVB590049 JEX590049 JOT590049 JYP590049 KIL590049 KSH590049 LCD590049 LLZ590049 LVV590049 MFR590049 MPN590049 MZJ590049 NJF590049 NTB590049 OCX590049 OMT590049 OWP590049 PGL590049 PQH590049 QAD590049 QJZ590049 QTV590049 RDR590049 RNN590049 RXJ590049 SHF590049 SRB590049 TAX590049 TKT590049 TUP590049 UEL590049 UOH590049 UYD590049 VHZ590049 VRV590049 WBR590049 WLN590049 WVJ590049 C655585 IX655585 ST655585 ACP655585 AML655585 AWH655585 BGD655585 BPZ655585 BZV655585 CJR655585 CTN655585 DDJ655585 DNF655585 DXB655585 EGX655585 EQT655585 FAP655585 FKL655585 FUH655585 GED655585 GNZ655585 GXV655585 HHR655585 HRN655585 IBJ655585 ILF655585 IVB655585 JEX655585 JOT655585 JYP655585 KIL655585 KSH655585 LCD655585 LLZ655585 LVV655585 MFR655585 MPN655585 MZJ655585 NJF655585 NTB655585 OCX655585 OMT655585 OWP655585 PGL655585 PQH655585 QAD655585 QJZ655585 QTV655585 RDR655585 RNN655585 RXJ655585 SHF655585 SRB655585 TAX655585 TKT655585 TUP655585 UEL655585 UOH655585 UYD655585 VHZ655585 VRV655585 WBR655585 WLN655585 WVJ655585 C721121 IX721121 ST721121 ACP721121 AML721121 AWH721121 BGD721121 BPZ721121 BZV721121 CJR721121 CTN721121 DDJ721121 DNF721121 DXB721121 EGX721121 EQT721121 FAP721121 FKL721121 FUH721121 GED721121 GNZ721121 GXV721121 HHR721121 HRN721121 IBJ721121 ILF721121 IVB721121 JEX721121 JOT721121 JYP721121 KIL721121 KSH721121 LCD721121 LLZ721121 LVV721121 MFR721121 MPN721121 MZJ721121 NJF721121 NTB721121 OCX721121 OMT721121 OWP721121 PGL721121 PQH721121 QAD721121 QJZ721121 QTV721121 RDR721121 RNN721121 RXJ721121 SHF721121 SRB721121 TAX721121 TKT721121 TUP721121 UEL721121 UOH721121 UYD721121 VHZ721121 VRV721121 WBR721121 WLN721121 WVJ721121 C786657 IX786657 ST786657 ACP786657 AML786657 AWH786657 BGD786657 BPZ786657 BZV786657 CJR786657 CTN786657 DDJ786657 DNF786657 DXB786657 EGX786657 EQT786657 FAP786657 FKL786657 FUH786657 GED786657 GNZ786657 GXV786657 HHR786657 HRN786657 IBJ786657 ILF786657 IVB786657 JEX786657 JOT786657 JYP786657 KIL786657 KSH786657 LCD786657 LLZ786657 LVV786657 MFR786657 MPN786657 MZJ786657 NJF786657 NTB786657 OCX786657 OMT786657 OWP786657 PGL786657 PQH786657 QAD786657 QJZ786657 QTV786657 RDR786657 RNN786657 RXJ786657 SHF786657 SRB786657 TAX786657 TKT786657 TUP786657 UEL786657 UOH786657 UYD786657 VHZ786657 VRV786657 WBR786657 WLN786657 WVJ786657 C852193 IX852193 ST852193 ACP852193 AML852193 AWH852193 BGD852193 BPZ852193 BZV852193 CJR852193 CTN852193 DDJ852193 DNF852193 DXB852193 EGX852193 EQT852193 FAP852193 FKL852193 FUH852193 GED852193 GNZ852193 GXV852193 HHR852193 HRN852193 IBJ852193 ILF852193 IVB852193 JEX852193 JOT852193 JYP852193 KIL852193 KSH852193 LCD852193 LLZ852193 LVV852193 MFR852193 MPN852193 MZJ852193 NJF852193 NTB852193 OCX852193 OMT852193 OWP852193 PGL852193 PQH852193 QAD852193 QJZ852193 QTV852193 RDR852193 RNN852193 RXJ852193 SHF852193 SRB852193 TAX852193 TKT852193 TUP852193 UEL852193 UOH852193 UYD852193 VHZ852193 VRV852193 WBR852193 WLN852193 WVJ852193 C917729 IX917729 ST917729 ACP917729 AML917729 AWH917729 BGD917729 BPZ917729 BZV917729 CJR917729 CTN917729 DDJ917729 DNF917729 DXB917729 EGX917729 EQT917729 FAP917729 FKL917729 FUH917729 GED917729 GNZ917729 GXV917729 HHR917729 HRN917729 IBJ917729 ILF917729 IVB917729 JEX917729 JOT917729 JYP917729 KIL917729 KSH917729 LCD917729 LLZ917729 LVV917729 MFR917729 MPN917729 MZJ917729 NJF917729 NTB917729 OCX917729 OMT917729 OWP917729 PGL917729 PQH917729 QAD917729 QJZ917729 QTV917729 RDR917729 RNN917729 RXJ917729 SHF917729 SRB917729 TAX917729 TKT917729 TUP917729 UEL917729 UOH917729 UYD917729 VHZ917729 VRV917729 WBR917729 WLN917729 WVJ917729 C983265 IX983265 ST983265 ACP983265 AML983265 AWH983265 BGD983265 BPZ983265 BZV983265 CJR983265 CTN983265 DDJ983265 DNF983265 DXB983265 EGX983265 EQT983265 FAP983265 FKL983265 FUH983265 GED983265 GNZ983265 GXV983265 HHR983265 HRN983265 IBJ983265 ILF983265 IVB983265 JEX983265 JOT983265 JYP983265 KIL983265 KSH983265 LCD983265 LLZ983265 LVV983265 MFR983265 MPN983265 MZJ983265 NJF983265 NTB983265 OCX983265 OMT983265 OWP983265 PGL983265 PQH983265 QAD983265 QJZ983265 QTV983265 RDR983265 RNN983265 RXJ983265 SHF983265 SRB983265 TAX983265 TKT983265 TUP983265 UEL983265 UOH983265 UYD983265 VHZ983265 VRV983265 WBR983265 WLN983265 WVJ983265 C226 IX226 ST226 ACP226 AML226 AWH226 BGD226 BPZ226 BZV226 CJR226 CTN226 DDJ226 DNF226 DXB226 EGX226 EQT226 FAP226 FKL226 FUH226 GED226 GNZ226 GXV226 HHR226 HRN226 IBJ226 ILF226 IVB226 JEX226 JOT226 JYP226 KIL226 KSH226 LCD226 LLZ226 LVV226 MFR226 MPN226 MZJ226 NJF226 NTB226 OCX226 OMT226 OWP226 PGL226 PQH226 QAD226 QJZ226 QTV226 RDR226 RNN226 RXJ226 SHF226 SRB226 TAX226 TKT226 TUP226 UEL226 UOH226 UYD226 VHZ226 VRV226 WBR226 WLN226 WVJ226 C65809 IX65809 ST65809 ACP65809 AML65809 AWH65809 BGD65809 BPZ65809 BZV65809 CJR65809 CTN65809 DDJ65809 DNF65809 DXB65809 EGX65809 EQT65809 FAP65809 FKL65809 FUH65809 GED65809 GNZ65809 GXV65809 HHR65809 HRN65809 IBJ65809 ILF65809 IVB65809 JEX65809 JOT65809 JYP65809 KIL65809 KSH65809 LCD65809 LLZ65809 LVV65809 MFR65809 MPN65809 MZJ65809 NJF65809 NTB65809 OCX65809 OMT65809 OWP65809 PGL65809 PQH65809 QAD65809 QJZ65809 QTV65809 RDR65809 RNN65809 RXJ65809 SHF65809 SRB65809 TAX65809 TKT65809 TUP65809 UEL65809 UOH65809 UYD65809 VHZ65809 VRV65809 WBR65809 WLN65809 WVJ65809 C131345 IX131345 ST131345 ACP131345 AML131345 AWH131345 BGD131345 BPZ131345 BZV131345 CJR131345 CTN131345 DDJ131345 DNF131345 DXB131345 EGX131345 EQT131345 FAP131345 FKL131345 FUH131345 GED131345 GNZ131345 GXV131345 HHR131345 HRN131345 IBJ131345 ILF131345 IVB131345 JEX131345 JOT131345 JYP131345 KIL131345 KSH131345 LCD131345 LLZ131345 LVV131345 MFR131345 MPN131345 MZJ131345 NJF131345 NTB131345 OCX131345 OMT131345 OWP131345 PGL131345 PQH131345 QAD131345 QJZ131345 QTV131345 RDR131345 RNN131345 RXJ131345 SHF131345 SRB131345 TAX131345 TKT131345 TUP131345 UEL131345 UOH131345 UYD131345 VHZ131345 VRV131345 WBR131345 WLN131345 WVJ131345 C196881 IX196881 ST196881 ACP196881 AML196881 AWH196881 BGD196881 BPZ196881 BZV196881 CJR196881 CTN196881 DDJ196881 DNF196881 DXB196881 EGX196881 EQT196881 FAP196881 FKL196881 FUH196881 GED196881 GNZ196881 GXV196881 HHR196881 HRN196881 IBJ196881 ILF196881 IVB196881 JEX196881 JOT196881 JYP196881 KIL196881 KSH196881 LCD196881 LLZ196881 LVV196881 MFR196881 MPN196881 MZJ196881 NJF196881 NTB196881 OCX196881 OMT196881 OWP196881 PGL196881 PQH196881 QAD196881 QJZ196881 QTV196881 RDR196881 RNN196881 RXJ196881 SHF196881 SRB196881 TAX196881 TKT196881 TUP196881 UEL196881 UOH196881 UYD196881 VHZ196881 VRV196881 WBR196881 WLN196881 WVJ196881 C262417 IX262417 ST262417 ACP262417 AML262417 AWH262417 BGD262417 BPZ262417 BZV262417 CJR262417 CTN262417 DDJ262417 DNF262417 DXB262417 EGX262417 EQT262417 FAP262417 FKL262417 FUH262417 GED262417 GNZ262417 GXV262417 HHR262417 HRN262417 IBJ262417 ILF262417 IVB262417 JEX262417 JOT262417 JYP262417 KIL262417 KSH262417 LCD262417 LLZ262417 LVV262417 MFR262417 MPN262417 MZJ262417 NJF262417 NTB262417 OCX262417 OMT262417 OWP262417 PGL262417 PQH262417 QAD262417 QJZ262417 QTV262417 RDR262417 RNN262417 RXJ262417 SHF262417 SRB262417 TAX262417 TKT262417 TUP262417 UEL262417 UOH262417 UYD262417 VHZ262417 VRV262417 WBR262417 WLN262417 WVJ262417 C327953 IX327953 ST327953 ACP327953 AML327953 AWH327953 BGD327953 BPZ327953 BZV327953 CJR327953 CTN327953 DDJ327953 DNF327953 DXB327953 EGX327953 EQT327953 FAP327953 FKL327953 FUH327953 GED327953 GNZ327953 GXV327953 HHR327953 HRN327953 IBJ327953 ILF327953 IVB327953 JEX327953 JOT327953 JYP327953 KIL327953 KSH327953 LCD327953 LLZ327953 LVV327953 MFR327953 MPN327953 MZJ327953 NJF327953 NTB327953 OCX327953 OMT327953 OWP327953 PGL327953 PQH327953 QAD327953 QJZ327953 QTV327953 RDR327953 RNN327953 RXJ327953 SHF327953 SRB327953 TAX327953 TKT327953 TUP327953 UEL327953 UOH327953 UYD327953 VHZ327953 VRV327953 WBR327953 WLN327953 WVJ327953 C393489 IX393489 ST393489 ACP393489 AML393489 AWH393489 BGD393489 BPZ393489 BZV393489 CJR393489 CTN393489 DDJ393489 DNF393489 DXB393489 EGX393489 EQT393489 FAP393489 FKL393489 FUH393489 GED393489 GNZ393489 GXV393489 HHR393489 HRN393489 IBJ393489 ILF393489 IVB393489 JEX393489 JOT393489 JYP393489 KIL393489 KSH393489 LCD393489 LLZ393489 LVV393489 MFR393489 MPN393489 MZJ393489 NJF393489 NTB393489 OCX393489 OMT393489 OWP393489 PGL393489 PQH393489 QAD393489 QJZ393489 QTV393489 RDR393489 RNN393489 RXJ393489 SHF393489 SRB393489 TAX393489 TKT393489 TUP393489 UEL393489 UOH393489 UYD393489 VHZ393489 VRV393489 WBR393489 WLN393489 WVJ393489 C459025 IX459025 ST459025 ACP459025 AML459025 AWH459025 BGD459025 BPZ459025 BZV459025 CJR459025 CTN459025 DDJ459025 DNF459025 DXB459025 EGX459025 EQT459025 FAP459025 FKL459025 FUH459025 GED459025 GNZ459025 GXV459025 HHR459025 HRN459025 IBJ459025 ILF459025 IVB459025 JEX459025 JOT459025 JYP459025 KIL459025 KSH459025 LCD459025 LLZ459025 LVV459025 MFR459025 MPN459025 MZJ459025 NJF459025 NTB459025 OCX459025 OMT459025 OWP459025 PGL459025 PQH459025 QAD459025 QJZ459025 QTV459025 RDR459025 RNN459025 RXJ459025 SHF459025 SRB459025 TAX459025 TKT459025 TUP459025 UEL459025 UOH459025 UYD459025 VHZ459025 VRV459025 WBR459025 WLN459025 WVJ459025 C524561 IX524561 ST524561 ACP524561 AML524561 AWH524561 BGD524561 BPZ524561 BZV524561 CJR524561 CTN524561 DDJ524561 DNF524561 DXB524561 EGX524561 EQT524561 FAP524561 FKL524561 FUH524561 GED524561 GNZ524561 GXV524561 HHR524561 HRN524561 IBJ524561 ILF524561 IVB524561 JEX524561 JOT524561 JYP524561 KIL524561 KSH524561 LCD524561 LLZ524561 LVV524561 MFR524561 MPN524561 MZJ524561 NJF524561 NTB524561 OCX524561 OMT524561 OWP524561 PGL524561 PQH524561 QAD524561 QJZ524561 QTV524561 RDR524561 RNN524561 RXJ524561 SHF524561 SRB524561 TAX524561 TKT524561 TUP524561 UEL524561 UOH524561 UYD524561 VHZ524561 VRV524561 WBR524561 WLN524561 WVJ524561 C590097 IX590097 ST590097 ACP590097 AML590097 AWH590097 BGD590097 BPZ590097 BZV590097 CJR590097 CTN590097 DDJ590097 DNF590097 DXB590097 EGX590097 EQT590097 FAP590097 FKL590097 FUH590097 GED590097 GNZ590097 GXV590097 HHR590097 HRN590097 IBJ590097 ILF590097 IVB590097 JEX590097 JOT590097 JYP590097 KIL590097 KSH590097 LCD590097 LLZ590097 LVV590097 MFR590097 MPN590097 MZJ590097 NJF590097 NTB590097 OCX590097 OMT590097 OWP590097 PGL590097 PQH590097 QAD590097 QJZ590097 QTV590097 RDR590097 RNN590097 RXJ590097 SHF590097 SRB590097 TAX590097 TKT590097 TUP590097 UEL590097 UOH590097 UYD590097 VHZ590097 VRV590097 WBR590097 WLN590097 WVJ590097 C655633 IX655633 ST655633 ACP655633 AML655633 AWH655633 BGD655633 BPZ655633 BZV655633 CJR655633 CTN655633 DDJ655633 DNF655633 DXB655633 EGX655633 EQT655633 FAP655633 FKL655633 FUH655633 GED655633 GNZ655633 GXV655633 HHR655633 HRN655633 IBJ655633 ILF655633 IVB655633 JEX655633 JOT655633 JYP655633 KIL655633 KSH655633 LCD655633 LLZ655633 LVV655633 MFR655633 MPN655633 MZJ655633 NJF655633 NTB655633 OCX655633 OMT655633 OWP655633 PGL655633 PQH655633 QAD655633 QJZ655633 QTV655633 RDR655633 RNN655633 RXJ655633 SHF655633 SRB655633 TAX655633 TKT655633 TUP655633 UEL655633 UOH655633 UYD655633 VHZ655633 VRV655633 WBR655633 WLN655633 WVJ655633 C721169 IX721169 ST721169 ACP721169 AML721169 AWH721169 BGD721169 BPZ721169 BZV721169 CJR721169 CTN721169 DDJ721169 DNF721169 DXB721169 EGX721169 EQT721169 FAP721169 FKL721169 FUH721169 GED721169 GNZ721169 GXV721169 HHR721169 HRN721169 IBJ721169 ILF721169 IVB721169 JEX721169 JOT721169 JYP721169 KIL721169 KSH721169 LCD721169 LLZ721169 LVV721169 MFR721169 MPN721169 MZJ721169 NJF721169 NTB721169 OCX721169 OMT721169 OWP721169 PGL721169 PQH721169 QAD721169 QJZ721169 QTV721169 RDR721169 RNN721169 RXJ721169 SHF721169 SRB721169 TAX721169 TKT721169 TUP721169 UEL721169 UOH721169 UYD721169 VHZ721169 VRV721169 WBR721169 WLN721169 WVJ721169 C786705 IX786705 ST786705 ACP786705 AML786705 AWH786705 BGD786705 BPZ786705 BZV786705 CJR786705 CTN786705 DDJ786705 DNF786705 DXB786705 EGX786705 EQT786705 FAP786705 FKL786705 FUH786705 GED786705 GNZ786705 GXV786705 HHR786705 HRN786705 IBJ786705 ILF786705 IVB786705 JEX786705 JOT786705 JYP786705 KIL786705 KSH786705 LCD786705 LLZ786705 LVV786705 MFR786705 MPN786705 MZJ786705 NJF786705 NTB786705 OCX786705 OMT786705 OWP786705 PGL786705 PQH786705 QAD786705 QJZ786705 QTV786705 RDR786705 RNN786705 RXJ786705 SHF786705 SRB786705 TAX786705 TKT786705 TUP786705 UEL786705 UOH786705 UYD786705 VHZ786705 VRV786705 WBR786705 WLN786705 WVJ786705 C852241 IX852241 ST852241 ACP852241 AML852241 AWH852241 BGD852241 BPZ852241 BZV852241 CJR852241 CTN852241 DDJ852241 DNF852241 DXB852241 EGX852241 EQT852241 FAP852241 FKL852241 FUH852241 GED852241 GNZ852241 GXV852241 HHR852241 HRN852241 IBJ852241 ILF852241 IVB852241 JEX852241 JOT852241 JYP852241 KIL852241 KSH852241 LCD852241 LLZ852241 LVV852241 MFR852241 MPN852241 MZJ852241 NJF852241 NTB852241 OCX852241 OMT852241 OWP852241 PGL852241 PQH852241 QAD852241 QJZ852241 QTV852241 RDR852241 RNN852241 RXJ852241 SHF852241 SRB852241 TAX852241 TKT852241 TUP852241 UEL852241 UOH852241 UYD852241 VHZ852241 VRV852241 WBR852241 WLN852241 WVJ852241 C917777 IX917777 ST917777 ACP917777 AML917777 AWH917777 BGD917777 BPZ917777 BZV917777 CJR917777 CTN917777 DDJ917777 DNF917777 DXB917777 EGX917777 EQT917777 FAP917777 FKL917777 FUH917777 GED917777 GNZ917777 GXV917777 HHR917777 HRN917777 IBJ917777 ILF917777 IVB917777 JEX917777 JOT917777 JYP917777 KIL917777 KSH917777 LCD917777 LLZ917777 LVV917777 MFR917777 MPN917777 MZJ917777 NJF917777 NTB917777 OCX917777 OMT917777 OWP917777 PGL917777 PQH917777 QAD917777 QJZ917777 QTV917777 RDR917777 RNN917777 RXJ917777 SHF917777 SRB917777 TAX917777 TKT917777 TUP917777 UEL917777 UOH917777 UYD917777 VHZ917777 VRV917777 WBR917777 WLN917777 WVJ917777 C983313 IX983313 ST983313 ACP983313 AML983313 AWH983313 BGD983313 BPZ983313 BZV983313 CJR983313 CTN983313 DDJ983313 DNF983313 DXB983313 EGX983313 EQT983313 FAP983313 FKL983313 FUH983313 GED983313 GNZ983313 GXV983313 HHR983313 HRN983313 IBJ983313 ILF983313 IVB983313 JEX983313 JOT983313 JYP983313 KIL983313 KSH983313 LCD983313 LLZ983313 LVV983313 MFR983313 MPN983313 MZJ983313 NJF983313 NTB983313 OCX983313 OMT983313 OWP983313 PGL983313 PQH983313 QAD983313 QJZ983313 QTV983313 RDR983313 RNN983313 RXJ983313 SHF983313 SRB983313 TAX983313 TKT983313 TUP983313 UEL983313 UOH983313 UYD983313 VHZ983313 VRV983313 WBR983313 WLN983313 WVJ983313 C233 IX233 ST233 ACP233 AML233 AWH233 BGD233 BPZ233 BZV233 CJR233 CTN233 DDJ233 DNF233 DXB233 EGX233 EQT233 FAP233 FKL233 FUH233 GED233 GNZ233 GXV233 HHR233 HRN233 IBJ233 ILF233 IVB233 JEX233 JOT233 JYP233 KIL233 KSH233 LCD233 LLZ233 LVV233 MFR233 MPN233 MZJ233 NJF233 NTB233 OCX233 OMT233 OWP233 PGL233 PQH233 QAD233 QJZ233 QTV233 RDR233 RNN233 RXJ233 SHF233 SRB233 TAX233 TKT233 TUP233 UEL233 UOH233 UYD233 VHZ233 VRV233 WBR233 WLN233 WVJ233 C65816:C65818 IX65816:IX65818 ST65816:ST65818 ACP65816:ACP65818 AML65816:AML65818 AWH65816:AWH65818 BGD65816:BGD65818 BPZ65816:BPZ65818 BZV65816:BZV65818 CJR65816:CJR65818 CTN65816:CTN65818 DDJ65816:DDJ65818 DNF65816:DNF65818 DXB65816:DXB65818 EGX65816:EGX65818 EQT65816:EQT65818 FAP65816:FAP65818 FKL65816:FKL65818 FUH65816:FUH65818 GED65816:GED65818 GNZ65816:GNZ65818 GXV65816:GXV65818 HHR65816:HHR65818 HRN65816:HRN65818 IBJ65816:IBJ65818 ILF65816:ILF65818 IVB65816:IVB65818 JEX65816:JEX65818 JOT65816:JOT65818 JYP65816:JYP65818 KIL65816:KIL65818 KSH65816:KSH65818 LCD65816:LCD65818 LLZ65816:LLZ65818 LVV65816:LVV65818 MFR65816:MFR65818 MPN65816:MPN65818 MZJ65816:MZJ65818 NJF65816:NJF65818 NTB65816:NTB65818 OCX65816:OCX65818 OMT65816:OMT65818 OWP65816:OWP65818 PGL65816:PGL65818 PQH65816:PQH65818 QAD65816:QAD65818 QJZ65816:QJZ65818 QTV65816:QTV65818 RDR65816:RDR65818 RNN65816:RNN65818 RXJ65816:RXJ65818 SHF65816:SHF65818 SRB65816:SRB65818 TAX65816:TAX65818 TKT65816:TKT65818 TUP65816:TUP65818 UEL65816:UEL65818 UOH65816:UOH65818 UYD65816:UYD65818 VHZ65816:VHZ65818 VRV65816:VRV65818 WBR65816:WBR65818 WLN65816:WLN65818 WVJ65816:WVJ65818 C131352:C131354 IX131352:IX131354 ST131352:ST131354 ACP131352:ACP131354 AML131352:AML131354 AWH131352:AWH131354 BGD131352:BGD131354 BPZ131352:BPZ131354 BZV131352:BZV131354 CJR131352:CJR131354 CTN131352:CTN131354 DDJ131352:DDJ131354 DNF131352:DNF131354 DXB131352:DXB131354 EGX131352:EGX131354 EQT131352:EQT131354 FAP131352:FAP131354 FKL131352:FKL131354 FUH131352:FUH131354 GED131352:GED131354 GNZ131352:GNZ131354 GXV131352:GXV131354 HHR131352:HHR131354 HRN131352:HRN131354 IBJ131352:IBJ131354 ILF131352:ILF131354 IVB131352:IVB131354 JEX131352:JEX131354 JOT131352:JOT131354 JYP131352:JYP131354 KIL131352:KIL131354 KSH131352:KSH131354 LCD131352:LCD131354 LLZ131352:LLZ131354 LVV131352:LVV131354 MFR131352:MFR131354 MPN131352:MPN131354 MZJ131352:MZJ131354 NJF131352:NJF131354 NTB131352:NTB131354 OCX131352:OCX131354 OMT131352:OMT131354 OWP131352:OWP131354 PGL131352:PGL131354 PQH131352:PQH131354 QAD131352:QAD131354 QJZ131352:QJZ131354 QTV131352:QTV131354 RDR131352:RDR131354 RNN131352:RNN131354 RXJ131352:RXJ131354 SHF131352:SHF131354 SRB131352:SRB131354 TAX131352:TAX131354 TKT131352:TKT131354 TUP131352:TUP131354 UEL131352:UEL131354 UOH131352:UOH131354 UYD131352:UYD131354 VHZ131352:VHZ131354 VRV131352:VRV131354 WBR131352:WBR131354 WLN131352:WLN131354 WVJ131352:WVJ131354 C196888:C196890 IX196888:IX196890 ST196888:ST196890 ACP196888:ACP196890 AML196888:AML196890 AWH196888:AWH196890 BGD196888:BGD196890 BPZ196888:BPZ196890 BZV196888:BZV196890 CJR196888:CJR196890 CTN196888:CTN196890 DDJ196888:DDJ196890 DNF196888:DNF196890 DXB196888:DXB196890 EGX196888:EGX196890 EQT196888:EQT196890 FAP196888:FAP196890 FKL196888:FKL196890 FUH196888:FUH196890 GED196888:GED196890 GNZ196888:GNZ196890 GXV196888:GXV196890 HHR196888:HHR196890 HRN196888:HRN196890 IBJ196888:IBJ196890 ILF196888:ILF196890 IVB196888:IVB196890 JEX196888:JEX196890 JOT196888:JOT196890 JYP196888:JYP196890 KIL196888:KIL196890 KSH196888:KSH196890 LCD196888:LCD196890 LLZ196888:LLZ196890 LVV196888:LVV196890 MFR196888:MFR196890 MPN196888:MPN196890 MZJ196888:MZJ196890 NJF196888:NJF196890 NTB196888:NTB196890 OCX196888:OCX196890 OMT196888:OMT196890 OWP196888:OWP196890 PGL196888:PGL196890 PQH196888:PQH196890 QAD196888:QAD196890 QJZ196888:QJZ196890 QTV196888:QTV196890 RDR196888:RDR196890 RNN196888:RNN196890 RXJ196888:RXJ196890 SHF196888:SHF196890 SRB196888:SRB196890 TAX196888:TAX196890 TKT196888:TKT196890 TUP196888:TUP196890 UEL196888:UEL196890 UOH196888:UOH196890 UYD196888:UYD196890 VHZ196888:VHZ196890 VRV196888:VRV196890 WBR196888:WBR196890 WLN196888:WLN196890 WVJ196888:WVJ196890 C262424:C262426 IX262424:IX262426 ST262424:ST262426 ACP262424:ACP262426 AML262424:AML262426 AWH262424:AWH262426 BGD262424:BGD262426 BPZ262424:BPZ262426 BZV262424:BZV262426 CJR262424:CJR262426 CTN262424:CTN262426 DDJ262424:DDJ262426 DNF262424:DNF262426 DXB262424:DXB262426 EGX262424:EGX262426 EQT262424:EQT262426 FAP262424:FAP262426 FKL262424:FKL262426 FUH262424:FUH262426 GED262424:GED262426 GNZ262424:GNZ262426 GXV262424:GXV262426 HHR262424:HHR262426 HRN262424:HRN262426 IBJ262424:IBJ262426 ILF262424:ILF262426 IVB262424:IVB262426 JEX262424:JEX262426 JOT262424:JOT262426 JYP262424:JYP262426 KIL262424:KIL262426 KSH262424:KSH262426 LCD262424:LCD262426 LLZ262424:LLZ262426 LVV262424:LVV262426 MFR262424:MFR262426 MPN262424:MPN262426 MZJ262424:MZJ262426 NJF262424:NJF262426 NTB262424:NTB262426 OCX262424:OCX262426 OMT262424:OMT262426 OWP262424:OWP262426 PGL262424:PGL262426 PQH262424:PQH262426 QAD262424:QAD262426 QJZ262424:QJZ262426 QTV262424:QTV262426 RDR262424:RDR262426 RNN262424:RNN262426 RXJ262424:RXJ262426 SHF262424:SHF262426 SRB262424:SRB262426 TAX262424:TAX262426 TKT262424:TKT262426 TUP262424:TUP262426 UEL262424:UEL262426 UOH262424:UOH262426 UYD262424:UYD262426 VHZ262424:VHZ262426 VRV262424:VRV262426 WBR262424:WBR262426 WLN262424:WLN262426 WVJ262424:WVJ262426 C327960:C327962 IX327960:IX327962 ST327960:ST327962 ACP327960:ACP327962 AML327960:AML327962 AWH327960:AWH327962 BGD327960:BGD327962 BPZ327960:BPZ327962 BZV327960:BZV327962 CJR327960:CJR327962 CTN327960:CTN327962 DDJ327960:DDJ327962 DNF327960:DNF327962 DXB327960:DXB327962 EGX327960:EGX327962 EQT327960:EQT327962 FAP327960:FAP327962 FKL327960:FKL327962 FUH327960:FUH327962 GED327960:GED327962 GNZ327960:GNZ327962 GXV327960:GXV327962 HHR327960:HHR327962 HRN327960:HRN327962 IBJ327960:IBJ327962 ILF327960:ILF327962 IVB327960:IVB327962 JEX327960:JEX327962 JOT327960:JOT327962 JYP327960:JYP327962 KIL327960:KIL327962 KSH327960:KSH327962 LCD327960:LCD327962 LLZ327960:LLZ327962 LVV327960:LVV327962 MFR327960:MFR327962 MPN327960:MPN327962 MZJ327960:MZJ327962 NJF327960:NJF327962 NTB327960:NTB327962 OCX327960:OCX327962 OMT327960:OMT327962 OWP327960:OWP327962 PGL327960:PGL327962 PQH327960:PQH327962 QAD327960:QAD327962 QJZ327960:QJZ327962 QTV327960:QTV327962 RDR327960:RDR327962 RNN327960:RNN327962 RXJ327960:RXJ327962 SHF327960:SHF327962 SRB327960:SRB327962 TAX327960:TAX327962 TKT327960:TKT327962 TUP327960:TUP327962 UEL327960:UEL327962 UOH327960:UOH327962 UYD327960:UYD327962 VHZ327960:VHZ327962 VRV327960:VRV327962 WBR327960:WBR327962 WLN327960:WLN327962 WVJ327960:WVJ327962 C393496:C393498 IX393496:IX393498 ST393496:ST393498 ACP393496:ACP393498 AML393496:AML393498 AWH393496:AWH393498 BGD393496:BGD393498 BPZ393496:BPZ393498 BZV393496:BZV393498 CJR393496:CJR393498 CTN393496:CTN393498 DDJ393496:DDJ393498 DNF393496:DNF393498 DXB393496:DXB393498 EGX393496:EGX393498 EQT393496:EQT393498 FAP393496:FAP393498 FKL393496:FKL393498 FUH393496:FUH393498 GED393496:GED393498 GNZ393496:GNZ393498 GXV393496:GXV393498 HHR393496:HHR393498 HRN393496:HRN393498 IBJ393496:IBJ393498 ILF393496:ILF393498 IVB393496:IVB393498 JEX393496:JEX393498 JOT393496:JOT393498 JYP393496:JYP393498 KIL393496:KIL393498 KSH393496:KSH393498 LCD393496:LCD393498 LLZ393496:LLZ393498 LVV393496:LVV393498 MFR393496:MFR393498 MPN393496:MPN393498 MZJ393496:MZJ393498 NJF393496:NJF393498 NTB393496:NTB393498 OCX393496:OCX393498 OMT393496:OMT393498 OWP393496:OWP393498 PGL393496:PGL393498 PQH393496:PQH393498 QAD393496:QAD393498 QJZ393496:QJZ393498 QTV393496:QTV393498 RDR393496:RDR393498 RNN393496:RNN393498 RXJ393496:RXJ393498 SHF393496:SHF393498 SRB393496:SRB393498 TAX393496:TAX393498 TKT393496:TKT393498 TUP393496:TUP393498 UEL393496:UEL393498 UOH393496:UOH393498 UYD393496:UYD393498 VHZ393496:VHZ393498 VRV393496:VRV393498 WBR393496:WBR393498 WLN393496:WLN393498 WVJ393496:WVJ393498 C459032:C459034 IX459032:IX459034 ST459032:ST459034 ACP459032:ACP459034 AML459032:AML459034 AWH459032:AWH459034 BGD459032:BGD459034 BPZ459032:BPZ459034 BZV459032:BZV459034 CJR459032:CJR459034 CTN459032:CTN459034 DDJ459032:DDJ459034 DNF459032:DNF459034 DXB459032:DXB459034 EGX459032:EGX459034 EQT459032:EQT459034 FAP459032:FAP459034 FKL459032:FKL459034 FUH459032:FUH459034 GED459032:GED459034 GNZ459032:GNZ459034 GXV459032:GXV459034 HHR459032:HHR459034 HRN459032:HRN459034 IBJ459032:IBJ459034 ILF459032:ILF459034 IVB459032:IVB459034 JEX459032:JEX459034 JOT459032:JOT459034 JYP459032:JYP459034 KIL459032:KIL459034 KSH459032:KSH459034 LCD459032:LCD459034 LLZ459032:LLZ459034 LVV459032:LVV459034 MFR459032:MFR459034 MPN459032:MPN459034 MZJ459032:MZJ459034 NJF459032:NJF459034 NTB459032:NTB459034 OCX459032:OCX459034 OMT459032:OMT459034 OWP459032:OWP459034 PGL459032:PGL459034 PQH459032:PQH459034 QAD459032:QAD459034 QJZ459032:QJZ459034 QTV459032:QTV459034 RDR459032:RDR459034 RNN459032:RNN459034 RXJ459032:RXJ459034 SHF459032:SHF459034 SRB459032:SRB459034 TAX459032:TAX459034 TKT459032:TKT459034 TUP459032:TUP459034 UEL459032:UEL459034 UOH459032:UOH459034 UYD459032:UYD459034 VHZ459032:VHZ459034 VRV459032:VRV459034 WBR459032:WBR459034 WLN459032:WLN459034 WVJ459032:WVJ459034 C524568:C524570 IX524568:IX524570 ST524568:ST524570 ACP524568:ACP524570 AML524568:AML524570 AWH524568:AWH524570 BGD524568:BGD524570 BPZ524568:BPZ524570 BZV524568:BZV524570 CJR524568:CJR524570 CTN524568:CTN524570 DDJ524568:DDJ524570 DNF524568:DNF524570 DXB524568:DXB524570 EGX524568:EGX524570 EQT524568:EQT524570 FAP524568:FAP524570 FKL524568:FKL524570 FUH524568:FUH524570 GED524568:GED524570 GNZ524568:GNZ524570 GXV524568:GXV524570 HHR524568:HHR524570 HRN524568:HRN524570 IBJ524568:IBJ524570 ILF524568:ILF524570 IVB524568:IVB524570 JEX524568:JEX524570 JOT524568:JOT524570 JYP524568:JYP524570 KIL524568:KIL524570 KSH524568:KSH524570 LCD524568:LCD524570 LLZ524568:LLZ524570 LVV524568:LVV524570 MFR524568:MFR524570 MPN524568:MPN524570 MZJ524568:MZJ524570 NJF524568:NJF524570 NTB524568:NTB524570 OCX524568:OCX524570 OMT524568:OMT524570 OWP524568:OWP524570 PGL524568:PGL524570 PQH524568:PQH524570 QAD524568:QAD524570 QJZ524568:QJZ524570 QTV524568:QTV524570 RDR524568:RDR524570 RNN524568:RNN524570 RXJ524568:RXJ524570 SHF524568:SHF524570 SRB524568:SRB524570 TAX524568:TAX524570 TKT524568:TKT524570 TUP524568:TUP524570 UEL524568:UEL524570 UOH524568:UOH524570 UYD524568:UYD524570 VHZ524568:VHZ524570 VRV524568:VRV524570 WBR524568:WBR524570 WLN524568:WLN524570 WVJ524568:WVJ524570 C590104:C590106 IX590104:IX590106 ST590104:ST590106 ACP590104:ACP590106 AML590104:AML590106 AWH590104:AWH590106 BGD590104:BGD590106 BPZ590104:BPZ590106 BZV590104:BZV590106 CJR590104:CJR590106 CTN590104:CTN590106 DDJ590104:DDJ590106 DNF590104:DNF590106 DXB590104:DXB590106 EGX590104:EGX590106 EQT590104:EQT590106 FAP590104:FAP590106 FKL590104:FKL590106 FUH590104:FUH590106 GED590104:GED590106 GNZ590104:GNZ590106 GXV590104:GXV590106 HHR590104:HHR590106 HRN590104:HRN590106 IBJ590104:IBJ590106 ILF590104:ILF590106 IVB590104:IVB590106 JEX590104:JEX590106 JOT590104:JOT590106 JYP590104:JYP590106 KIL590104:KIL590106 KSH590104:KSH590106 LCD590104:LCD590106 LLZ590104:LLZ590106 LVV590104:LVV590106 MFR590104:MFR590106 MPN590104:MPN590106 MZJ590104:MZJ590106 NJF590104:NJF590106 NTB590104:NTB590106 OCX590104:OCX590106 OMT590104:OMT590106 OWP590104:OWP590106 PGL590104:PGL590106 PQH590104:PQH590106 QAD590104:QAD590106 QJZ590104:QJZ590106 QTV590104:QTV590106 RDR590104:RDR590106 RNN590104:RNN590106 RXJ590104:RXJ590106 SHF590104:SHF590106 SRB590104:SRB590106 TAX590104:TAX590106 TKT590104:TKT590106 TUP590104:TUP590106 UEL590104:UEL590106 UOH590104:UOH590106 UYD590104:UYD590106 VHZ590104:VHZ590106 VRV590104:VRV590106 WBR590104:WBR590106 WLN590104:WLN590106 WVJ590104:WVJ590106 C655640:C655642 IX655640:IX655642 ST655640:ST655642 ACP655640:ACP655642 AML655640:AML655642 AWH655640:AWH655642 BGD655640:BGD655642 BPZ655640:BPZ655642 BZV655640:BZV655642 CJR655640:CJR655642 CTN655640:CTN655642 DDJ655640:DDJ655642 DNF655640:DNF655642 DXB655640:DXB655642 EGX655640:EGX655642 EQT655640:EQT655642 FAP655640:FAP655642 FKL655640:FKL655642 FUH655640:FUH655642 GED655640:GED655642 GNZ655640:GNZ655642 GXV655640:GXV655642 HHR655640:HHR655642 HRN655640:HRN655642 IBJ655640:IBJ655642 ILF655640:ILF655642 IVB655640:IVB655642 JEX655640:JEX655642 JOT655640:JOT655642 JYP655640:JYP655642 KIL655640:KIL655642 KSH655640:KSH655642 LCD655640:LCD655642 LLZ655640:LLZ655642 LVV655640:LVV655642 MFR655640:MFR655642 MPN655640:MPN655642 MZJ655640:MZJ655642 NJF655640:NJF655642 NTB655640:NTB655642 OCX655640:OCX655642 OMT655640:OMT655642 OWP655640:OWP655642 PGL655640:PGL655642 PQH655640:PQH655642 QAD655640:QAD655642 QJZ655640:QJZ655642 QTV655640:QTV655642 RDR655640:RDR655642 RNN655640:RNN655642 RXJ655640:RXJ655642 SHF655640:SHF655642 SRB655640:SRB655642 TAX655640:TAX655642 TKT655640:TKT655642 TUP655640:TUP655642 UEL655640:UEL655642 UOH655640:UOH655642 UYD655640:UYD655642 VHZ655640:VHZ655642 VRV655640:VRV655642 WBR655640:WBR655642 WLN655640:WLN655642 WVJ655640:WVJ655642 C721176:C721178 IX721176:IX721178 ST721176:ST721178 ACP721176:ACP721178 AML721176:AML721178 AWH721176:AWH721178 BGD721176:BGD721178 BPZ721176:BPZ721178 BZV721176:BZV721178 CJR721176:CJR721178 CTN721176:CTN721178 DDJ721176:DDJ721178 DNF721176:DNF721178 DXB721176:DXB721178 EGX721176:EGX721178 EQT721176:EQT721178 FAP721176:FAP721178 FKL721176:FKL721178 FUH721176:FUH721178 GED721176:GED721178 GNZ721176:GNZ721178 GXV721176:GXV721178 HHR721176:HHR721178 HRN721176:HRN721178 IBJ721176:IBJ721178 ILF721176:ILF721178 IVB721176:IVB721178 JEX721176:JEX721178 JOT721176:JOT721178 JYP721176:JYP721178 KIL721176:KIL721178 KSH721176:KSH721178 LCD721176:LCD721178 LLZ721176:LLZ721178 LVV721176:LVV721178 MFR721176:MFR721178 MPN721176:MPN721178 MZJ721176:MZJ721178 NJF721176:NJF721178 NTB721176:NTB721178 OCX721176:OCX721178 OMT721176:OMT721178 OWP721176:OWP721178 PGL721176:PGL721178 PQH721176:PQH721178 QAD721176:QAD721178 QJZ721176:QJZ721178 QTV721176:QTV721178 RDR721176:RDR721178 RNN721176:RNN721178 RXJ721176:RXJ721178 SHF721176:SHF721178 SRB721176:SRB721178 TAX721176:TAX721178 TKT721176:TKT721178 TUP721176:TUP721178 UEL721176:UEL721178 UOH721176:UOH721178 UYD721176:UYD721178 VHZ721176:VHZ721178 VRV721176:VRV721178 WBR721176:WBR721178 WLN721176:WLN721178 WVJ721176:WVJ721178 C786712:C786714 IX786712:IX786714 ST786712:ST786714 ACP786712:ACP786714 AML786712:AML786714 AWH786712:AWH786714 BGD786712:BGD786714 BPZ786712:BPZ786714 BZV786712:BZV786714 CJR786712:CJR786714 CTN786712:CTN786714 DDJ786712:DDJ786714 DNF786712:DNF786714 DXB786712:DXB786714 EGX786712:EGX786714 EQT786712:EQT786714 FAP786712:FAP786714 FKL786712:FKL786714 FUH786712:FUH786714 GED786712:GED786714 GNZ786712:GNZ786714 GXV786712:GXV786714 HHR786712:HHR786714 HRN786712:HRN786714 IBJ786712:IBJ786714 ILF786712:ILF786714 IVB786712:IVB786714 JEX786712:JEX786714 JOT786712:JOT786714 JYP786712:JYP786714 KIL786712:KIL786714 KSH786712:KSH786714 LCD786712:LCD786714 LLZ786712:LLZ786714 LVV786712:LVV786714 MFR786712:MFR786714 MPN786712:MPN786714 MZJ786712:MZJ786714 NJF786712:NJF786714 NTB786712:NTB786714 OCX786712:OCX786714 OMT786712:OMT786714 OWP786712:OWP786714 PGL786712:PGL786714 PQH786712:PQH786714 QAD786712:QAD786714 QJZ786712:QJZ786714 QTV786712:QTV786714 RDR786712:RDR786714 RNN786712:RNN786714 RXJ786712:RXJ786714 SHF786712:SHF786714 SRB786712:SRB786714 TAX786712:TAX786714 TKT786712:TKT786714 TUP786712:TUP786714 UEL786712:UEL786714 UOH786712:UOH786714 UYD786712:UYD786714 VHZ786712:VHZ786714 VRV786712:VRV786714 WBR786712:WBR786714 WLN786712:WLN786714 WVJ786712:WVJ786714 C852248:C852250 IX852248:IX852250 ST852248:ST852250 ACP852248:ACP852250 AML852248:AML852250 AWH852248:AWH852250 BGD852248:BGD852250 BPZ852248:BPZ852250 BZV852248:BZV852250 CJR852248:CJR852250 CTN852248:CTN852250 DDJ852248:DDJ852250 DNF852248:DNF852250 DXB852248:DXB852250 EGX852248:EGX852250 EQT852248:EQT852250 FAP852248:FAP852250 FKL852248:FKL852250 FUH852248:FUH852250 GED852248:GED852250 GNZ852248:GNZ852250 GXV852248:GXV852250 HHR852248:HHR852250 HRN852248:HRN852250 IBJ852248:IBJ852250 ILF852248:ILF852250 IVB852248:IVB852250 JEX852248:JEX852250 JOT852248:JOT852250 JYP852248:JYP852250 KIL852248:KIL852250 KSH852248:KSH852250 LCD852248:LCD852250 LLZ852248:LLZ852250 LVV852248:LVV852250 MFR852248:MFR852250 MPN852248:MPN852250 MZJ852248:MZJ852250 NJF852248:NJF852250 NTB852248:NTB852250 OCX852248:OCX852250 OMT852248:OMT852250 OWP852248:OWP852250 PGL852248:PGL852250 PQH852248:PQH852250 QAD852248:QAD852250 QJZ852248:QJZ852250 QTV852248:QTV852250 RDR852248:RDR852250 RNN852248:RNN852250 RXJ852248:RXJ852250 SHF852248:SHF852250 SRB852248:SRB852250 TAX852248:TAX852250 TKT852248:TKT852250 TUP852248:TUP852250 UEL852248:UEL852250 UOH852248:UOH852250 UYD852248:UYD852250 VHZ852248:VHZ852250 VRV852248:VRV852250 WBR852248:WBR852250 WLN852248:WLN852250 WVJ852248:WVJ852250 C917784:C917786 IX917784:IX917786 ST917784:ST917786 ACP917784:ACP917786 AML917784:AML917786 AWH917784:AWH917786 BGD917784:BGD917786 BPZ917784:BPZ917786 BZV917784:BZV917786 CJR917784:CJR917786 CTN917784:CTN917786 DDJ917784:DDJ917786 DNF917784:DNF917786 DXB917784:DXB917786 EGX917784:EGX917786 EQT917784:EQT917786 FAP917784:FAP917786 FKL917784:FKL917786 FUH917784:FUH917786 GED917784:GED917786 GNZ917784:GNZ917786 GXV917784:GXV917786 HHR917784:HHR917786 HRN917784:HRN917786 IBJ917784:IBJ917786 ILF917784:ILF917786 IVB917784:IVB917786 JEX917784:JEX917786 JOT917784:JOT917786 JYP917784:JYP917786 KIL917784:KIL917786 KSH917784:KSH917786 LCD917784:LCD917786 LLZ917784:LLZ917786 LVV917784:LVV917786 MFR917784:MFR917786 MPN917784:MPN917786 MZJ917784:MZJ917786 NJF917784:NJF917786 NTB917784:NTB917786 OCX917784:OCX917786 OMT917784:OMT917786 OWP917784:OWP917786 PGL917784:PGL917786 PQH917784:PQH917786 QAD917784:QAD917786 QJZ917784:QJZ917786 QTV917784:QTV917786 RDR917784:RDR917786 RNN917784:RNN917786 RXJ917784:RXJ917786 SHF917784:SHF917786 SRB917784:SRB917786 TAX917784:TAX917786 TKT917784:TKT917786 TUP917784:TUP917786 UEL917784:UEL917786 UOH917784:UOH917786 UYD917784:UYD917786 VHZ917784:VHZ917786 VRV917784:VRV917786 WBR917784:WBR917786 WLN917784:WLN917786 WVJ917784:WVJ917786 C983320:C983322 IX983320:IX983322 ST983320:ST983322 ACP983320:ACP983322 AML983320:AML983322 AWH983320:AWH983322 BGD983320:BGD983322 BPZ983320:BPZ983322 BZV983320:BZV983322 CJR983320:CJR983322 CTN983320:CTN983322 DDJ983320:DDJ983322 DNF983320:DNF983322 DXB983320:DXB983322 EGX983320:EGX983322 EQT983320:EQT983322 FAP983320:FAP983322 FKL983320:FKL983322 FUH983320:FUH983322 GED983320:GED983322 GNZ983320:GNZ983322 GXV983320:GXV983322 HHR983320:HHR983322 HRN983320:HRN983322 IBJ983320:IBJ983322 ILF983320:ILF983322 IVB983320:IVB983322 JEX983320:JEX983322 JOT983320:JOT983322 JYP983320:JYP983322 KIL983320:KIL983322 KSH983320:KSH983322 LCD983320:LCD983322 LLZ983320:LLZ983322 LVV983320:LVV983322 MFR983320:MFR983322 MPN983320:MPN983322 MZJ983320:MZJ983322 NJF983320:NJF983322 NTB983320:NTB983322 OCX983320:OCX983322 OMT983320:OMT983322 OWP983320:OWP983322 PGL983320:PGL983322 PQH983320:PQH983322 QAD983320:QAD983322 QJZ983320:QJZ983322 QTV983320:QTV983322 RDR983320:RDR983322 RNN983320:RNN983322 RXJ983320:RXJ983322 SHF983320:SHF983322 SRB983320:SRB983322 TAX983320:TAX983322 TKT983320:TKT983322 TUP983320:TUP983322 UEL983320:UEL983322 UOH983320:UOH983322 UYD983320:UYD983322 VHZ983320:VHZ983322 VRV983320:VRV983322 WBR983320:WBR983322 WLN983320:WLN983322 WVJ983320:WVJ983322 C240 IX240 ST240 ACP240 AML240 AWH240 BGD240 BPZ240 BZV240 CJR240 CTN240 DDJ240 DNF240 DXB240 EGX240 EQT240 FAP240 FKL240 FUH240 GED240 GNZ240 GXV240 HHR240 HRN240 IBJ240 ILF240 IVB240 JEX240 JOT240 JYP240 KIL240 KSH240 LCD240 LLZ240 LVV240 MFR240 MPN240 MZJ240 NJF240 NTB240 OCX240 OMT240 OWP240 PGL240 PQH240 QAD240 QJZ240 QTV240 RDR240 RNN240 RXJ240 SHF240 SRB240 TAX240 TKT240 TUP240 UEL240 UOH240 UYD240 VHZ240 VRV240 WBR240 WLN240 WVJ240 C65825 IX65825 ST65825 ACP65825 AML65825 AWH65825 BGD65825 BPZ65825 BZV65825 CJR65825 CTN65825 DDJ65825 DNF65825 DXB65825 EGX65825 EQT65825 FAP65825 FKL65825 FUH65825 GED65825 GNZ65825 GXV65825 HHR65825 HRN65825 IBJ65825 ILF65825 IVB65825 JEX65825 JOT65825 JYP65825 KIL65825 KSH65825 LCD65825 LLZ65825 LVV65825 MFR65825 MPN65825 MZJ65825 NJF65825 NTB65825 OCX65825 OMT65825 OWP65825 PGL65825 PQH65825 QAD65825 QJZ65825 QTV65825 RDR65825 RNN65825 RXJ65825 SHF65825 SRB65825 TAX65825 TKT65825 TUP65825 UEL65825 UOH65825 UYD65825 VHZ65825 VRV65825 WBR65825 WLN65825 WVJ65825 C131361 IX131361 ST131361 ACP131361 AML131361 AWH131361 BGD131361 BPZ131361 BZV131361 CJR131361 CTN131361 DDJ131361 DNF131361 DXB131361 EGX131361 EQT131361 FAP131361 FKL131361 FUH131361 GED131361 GNZ131361 GXV131361 HHR131361 HRN131361 IBJ131361 ILF131361 IVB131361 JEX131361 JOT131361 JYP131361 KIL131361 KSH131361 LCD131361 LLZ131361 LVV131361 MFR131361 MPN131361 MZJ131361 NJF131361 NTB131361 OCX131361 OMT131361 OWP131361 PGL131361 PQH131361 QAD131361 QJZ131361 QTV131361 RDR131361 RNN131361 RXJ131361 SHF131361 SRB131361 TAX131361 TKT131361 TUP131361 UEL131361 UOH131361 UYD131361 VHZ131361 VRV131361 WBR131361 WLN131361 WVJ131361 C196897 IX196897 ST196897 ACP196897 AML196897 AWH196897 BGD196897 BPZ196897 BZV196897 CJR196897 CTN196897 DDJ196897 DNF196897 DXB196897 EGX196897 EQT196897 FAP196897 FKL196897 FUH196897 GED196897 GNZ196897 GXV196897 HHR196897 HRN196897 IBJ196897 ILF196897 IVB196897 JEX196897 JOT196897 JYP196897 KIL196897 KSH196897 LCD196897 LLZ196897 LVV196897 MFR196897 MPN196897 MZJ196897 NJF196897 NTB196897 OCX196897 OMT196897 OWP196897 PGL196897 PQH196897 QAD196897 QJZ196897 QTV196897 RDR196897 RNN196897 RXJ196897 SHF196897 SRB196897 TAX196897 TKT196897 TUP196897 UEL196897 UOH196897 UYD196897 VHZ196897 VRV196897 WBR196897 WLN196897 WVJ196897 C262433 IX262433 ST262433 ACP262433 AML262433 AWH262433 BGD262433 BPZ262433 BZV262433 CJR262433 CTN262433 DDJ262433 DNF262433 DXB262433 EGX262433 EQT262433 FAP262433 FKL262433 FUH262433 GED262433 GNZ262433 GXV262433 HHR262433 HRN262433 IBJ262433 ILF262433 IVB262433 JEX262433 JOT262433 JYP262433 KIL262433 KSH262433 LCD262433 LLZ262433 LVV262433 MFR262433 MPN262433 MZJ262433 NJF262433 NTB262433 OCX262433 OMT262433 OWP262433 PGL262433 PQH262433 QAD262433 QJZ262433 QTV262433 RDR262433 RNN262433 RXJ262433 SHF262433 SRB262433 TAX262433 TKT262433 TUP262433 UEL262433 UOH262433 UYD262433 VHZ262433 VRV262433 WBR262433 WLN262433 WVJ262433 C327969 IX327969 ST327969 ACP327969 AML327969 AWH327969 BGD327969 BPZ327969 BZV327969 CJR327969 CTN327969 DDJ327969 DNF327969 DXB327969 EGX327969 EQT327969 FAP327969 FKL327969 FUH327969 GED327969 GNZ327969 GXV327969 HHR327969 HRN327969 IBJ327969 ILF327969 IVB327969 JEX327969 JOT327969 JYP327969 KIL327969 KSH327969 LCD327969 LLZ327969 LVV327969 MFR327969 MPN327969 MZJ327969 NJF327969 NTB327969 OCX327969 OMT327969 OWP327969 PGL327969 PQH327969 QAD327969 QJZ327969 QTV327969 RDR327969 RNN327969 RXJ327969 SHF327969 SRB327969 TAX327969 TKT327969 TUP327969 UEL327969 UOH327969 UYD327969 VHZ327969 VRV327969 WBR327969 WLN327969 WVJ327969 C393505 IX393505 ST393505 ACP393505 AML393505 AWH393505 BGD393505 BPZ393505 BZV393505 CJR393505 CTN393505 DDJ393505 DNF393505 DXB393505 EGX393505 EQT393505 FAP393505 FKL393505 FUH393505 GED393505 GNZ393505 GXV393505 HHR393505 HRN393505 IBJ393505 ILF393505 IVB393505 JEX393505 JOT393505 JYP393505 KIL393505 KSH393505 LCD393505 LLZ393505 LVV393505 MFR393505 MPN393505 MZJ393505 NJF393505 NTB393505 OCX393505 OMT393505 OWP393505 PGL393505 PQH393505 QAD393505 QJZ393505 QTV393505 RDR393505 RNN393505 RXJ393505 SHF393505 SRB393505 TAX393505 TKT393505 TUP393505 UEL393505 UOH393505 UYD393505 VHZ393505 VRV393505 WBR393505 WLN393505 WVJ393505 C459041 IX459041 ST459041 ACP459041 AML459041 AWH459041 BGD459041 BPZ459041 BZV459041 CJR459041 CTN459041 DDJ459041 DNF459041 DXB459041 EGX459041 EQT459041 FAP459041 FKL459041 FUH459041 GED459041 GNZ459041 GXV459041 HHR459041 HRN459041 IBJ459041 ILF459041 IVB459041 JEX459041 JOT459041 JYP459041 KIL459041 KSH459041 LCD459041 LLZ459041 LVV459041 MFR459041 MPN459041 MZJ459041 NJF459041 NTB459041 OCX459041 OMT459041 OWP459041 PGL459041 PQH459041 QAD459041 QJZ459041 QTV459041 RDR459041 RNN459041 RXJ459041 SHF459041 SRB459041 TAX459041 TKT459041 TUP459041 UEL459041 UOH459041 UYD459041 VHZ459041 VRV459041 WBR459041 WLN459041 WVJ459041 C524577 IX524577 ST524577 ACP524577 AML524577 AWH524577 BGD524577 BPZ524577 BZV524577 CJR524577 CTN524577 DDJ524577 DNF524577 DXB524577 EGX524577 EQT524577 FAP524577 FKL524577 FUH524577 GED524577 GNZ524577 GXV524577 HHR524577 HRN524577 IBJ524577 ILF524577 IVB524577 JEX524577 JOT524577 JYP524577 KIL524577 KSH524577 LCD524577 LLZ524577 LVV524577 MFR524577 MPN524577 MZJ524577 NJF524577 NTB524577 OCX524577 OMT524577 OWP524577 PGL524577 PQH524577 QAD524577 QJZ524577 QTV524577 RDR524577 RNN524577 RXJ524577 SHF524577 SRB524577 TAX524577 TKT524577 TUP524577 UEL524577 UOH524577 UYD524577 VHZ524577 VRV524577 WBR524577 WLN524577 WVJ524577 C590113 IX590113 ST590113 ACP590113 AML590113 AWH590113 BGD590113 BPZ590113 BZV590113 CJR590113 CTN590113 DDJ590113 DNF590113 DXB590113 EGX590113 EQT590113 FAP590113 FKL590113 FUH590113 GED590113 GNZ590113 GXV590113 HHR590113 HRN590113 IBJ590113 ILF590113 IVB590113 JEX590113 JOT590113 JYP590113 KIL590113 KSH590113 LCD590113 LLZ590113 LVV590113 MFR590113 MPN590113 MZJ590113 NJF590113 NTB590113 OCX590113 OMT590113 OWP590113 PGL590113 PQH590113 QAD590113 QJZ590113 QTV590113 RDR590113 RNN590113 RXJ590113 SHF590113 SRB590113 TAX590113 TKT590113 TUP590113 UEL590113 UOH590113 UYD590113 VHZ590113 VRV590113 WBR590113 WLN590113 WVJ590113 C655649 IX655649 ST655649 ACP655649 AML655649 AWH655649 BGD655649 BPZ655649 BZV655649 CJR655649 CTN655649 DDJ655649 DNF655649 DXB655649 EGX655649 EQT655649 FAP655649 FKL655649 FUH655649 GED655649 GNZ655649 GXV655649 HHR655649 HRN655649 IBJ655649 ILF655649 IVB655649 JEX655649 JOT655649 JYP655649 KIL655649 KSH655649 LCD655649 LLZ655649 LVV655649 MFR655649 MPN655649 MZJ655649 NJF655649 NTB655649 OCX655649 OMT655649 OWP655649 PGL655649 PQH655649 QAD655649 QJZ655649 QTV655649 RDR655649 RNN655649 RXJ655649 SHF655649 SRB655649 TAX655649 TKT655649 TUP655649 UEL655649 UOH655649 UYD655649 VHZ655649 VRV655649 WBR655649 WLN655649 WVJ655649 C721185 IX721185 ST721185 ACP721185 AML721185 AWH721185 BGD721185 BPZ721185 BZV721185 CJR721185 CTN721185 DDJ721185 DNF721185 DXB721185 EGX721185 EQT721185 FAP721185 FKL721185 FUH721185 GED721185 GNZ721185 GXV721185 HHR721185 HRN721185 IBJ721185 ILF721185 IVB721185 JEX721185 JOT721185 JYP721185 KIL721185 KSH721185 LCD721185 LLZ721185 LVV721185 MFR721185 MPN721185 MZJ721185 NJF721185 NTB721185 OCX721185 OMT721185 OWP721185 PGL721185 PQH721185 QAD721185 QJZ721185 QTV721185 RDR721185 RNN721185 RXJ721185 SHF721185 SRB721185 TAX721185 TKT721185 TUP721185 UEL721185 UOH721185 UYD721185 VHZ721185 VRV721185 WBR721185 WLN721185 WVJ721185 C786721 IX786721 ST786721 ACP786721 AML786721 AWH786721 BGD786721 BPZ786721 BZV786721 CJR786721 CTN786721 DDJ786721 DNF786721 DXB786721 EGX786721 EQT786721 FAP786721 FKL786721 FUH786721 GED786721 GNZ786721 GXV786721 HHR786721 HRN786721 IBJ786721 ILF786721 IVB786721 JEX786721 JOT786721 JYP786721 KIL786721 KSH786721 LCD786721 LLZ786721 LVV786721 MFR786721 MPN786721 MZJ786721 NJF786721 NTB786721 OCX786721 OMT786721 OWP786721 PGL786721 PQH786721 QAD786721 QJZ786721 QTV786721 RDR786721 RNN786721 RXJ786721 SHF786721 SRB786721 TAX786721 TKT786721 TUP786721 UEL786721 UOH786721 UYD786721 VHZ786721 VRV786721 WBR786721 WLN786721 WVJ786721 C852257 IX852257 ST852257 ACP852257 AML852257 AWH852257 BGD852257 BPZ852257 BZV852257 CJR852257 CTN852257 DDJ852257 DNF852257 DXB852257 EGX852257 EQT852257 FAP852257 FKL852257 FUH852257 GED852257 GNZ852257 GXV852257 HHR852257 HRN852257 IBJ852257 ILF852257 IVB852257 JEX852257 JOT852257 JYP852257 KIL852257 KSH852257 LCD852257 LLZ852257 LVV852257 MFR852257 MPN852257 MZJ852257 NJF852257 NTB852257 OCX852257 OMT852257 OWP852257 PGL852257 PQH852257 QAD852257 QJZ852257 QTV852257 RDR852257 RNN852257 RXJ852257 SHF852257 SRB852257 TAX852257 TKT852257 TUP852257 UEL852257 UOH852257 UYD852257 VHZ852257 VRV852257 WBR852257 WLN852257 WVJ852257 C917793 IX917793 ST917793 ACP917793 AML917793 AWH917793 BGD917793 BPZ917793 BZV917793 CJR917793 CTN917793 DDJ917793 DNF917793 DXB917793 EGX917793 EQT917793 FAP917793 FKL917793 FUH917793 GED917793 GNZ917793 GXV917793 HHR917793 HRN917793 IBJ917793 ILF917793 IVB917793 JEX917793 JOT917793 JYP917793 KIL917793 KSH917793 LCD917793 LLZ917793 LVV917793 MFR917793 MPN917793 MZJ917793 NJF917793 NTB917793 OCX917793 OMT917793 OWP917793 PGL917793 PQH917793 QAD917793 QJZ917793 QTV917793 RDR917793 RNN917793 RXJ917793 SHF917793 SRB917793 TAX917793 TKT917793 TUP917793 UEL917793 UOH917793 UYD917793 VHZ917793 VRV917793 WBR917793 WLN917793 WVJ917793 C983329 IX983329 ST983329 ACP983329 AML983329 AWH983329 BGD983329 BPZ983329 BZV983329 CJR983329 CTN983329 DDJ983329 DNF983329 DXB983329 EGX983329 EQT983329 FAP983329 FKL983329 FUH983329 GED983329 GNZ983329 GXV983329 HHR983329 HRN983329 IBJ983329 ILF983329 IVB983329 JEX983329 JOT983329 JYP983329 KIL983329 KSH983329 LCD983329 LLZ983329 LVV983329 MFR983329 MPN983329 MZJ983329 NJF983329 NTB983329 OCX983329 OMT983329 OWP983329 PGL983329 PQH983329 QAD983329 QJZ983329 QTV983329 RDR983329 RNN983329 RXJ983329 SHF983329 SRB983329 TAX983329 TKT983329 TUP983329 UEL983329 UOH983329 UYD983329 VHZ983329 VRV983329 WBR983329 WLN983329 WVJ983329"/>
  </dataValidations>
  <pageMargins left="0.70866141732283472" right="0.70866141732283472" top="0.74803149606299213" bottom="0.74803149606299213" header="0.31496062992125984" footer="0.31496062992125984"/>
  <pageSetup scale="19" fitToHeight="9" orientation="portrait" r:id="rId1"/>
  <rowBreaks count="3" manualBreakCount="3">
    <brk id="285" max="8" man="1"/>
    <brk id="398" max="8" man="1"/>
    <brk id="4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dcterms:created xsi:type="dcterms:W3CDTF">2021-01-30T05:29:32Z</dcterms:created>
  <dcterms:modified xsi:type="dcterms:W3CDTF">2021-01-30T05:30:15Z</dcterms:modified>
</cp:coreProperties>
</file>