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66925"/>
  <mc:AlternateContent xmlns:mc="http://schemas.openxmlformats.org/markup-compatibility/2006">
    <mc:Choice Requires="x15">
      <x15ac:absPath xmlns:x15ac="http://schemas.microsoft.com/office/spreadsheetml/2010/11/ac" url="D:\CF JEFATURA DE CONTABILIDAD\CONTABILIDAD 2022\ESTADOS FINANCIEROS 2022\EF Tercer Trim2022\"/>
    </mc:Choice>
  </mc:AlternateContent>
  <xr:revisionPtr revIDLastSave="0" documentId="13_ncr:1_{5E6C586A-02AD-4EEE-A0D5-E506F789FA05}" xr6:coauthVersionLast="36" xr6:coauthVersionMax="36" xr10:uidLastSave="{00000000-0000-0000-0000-000000000000}"/>
  <bookViews>
    <workbookView xWindow="0" yWindow="0" windowWidth="28800" windowHeight="12225" xr2:uid="{355A2FF9-5999-4ED3-95FE-1C9154539730}"/>
  </bookViews>
  <sheets>
    <sheet name="NOTAS1" sheetId="1" r:id="rId1"/>
  </sheets>
  <externalReferences>
    <externalReference r:id="rId2"/>
  </externalReferences>
  <definedNames>
    <definedName name="_xlnm.Print_Area" localSheetId="0">NOTAS1!$A$1:$K$650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36" i="1" l="1"/>
  <c r="G635" i="1"/>
  <c r="G634" i="1"/>
  <c r="G633" i="1"/>
  <c r="G632" i="1"/>
  <c r="G631" i="1"/>
  <c r="G630" i="1"/>
  <c r="G629" i="1"/>
  <c r="G628" i="1"/>
  <c r="G627" i="1"/>
  <c r="G626" i="1"/>
  <c r="G625" i="1"/>
  <c r="G623" i="1"/>
  <c r="G622" i="1"/>
  <c r="G621" i="1"/>
  <c r="G620" i="1"/>
  <c r="G619" i="1"/>
  <c r="G618" i="1"/>
  <c r="G617" i="1"/>
  <c r="G616" i="1"/>
  <c r="G615" i="1"/>
  <c r="G614" i="1"/>
  <c r="G613" i="1"/>
  <c r="G612" i="1"/>
  <c r="G611" i="1"/>
  <c r="G610" i="1"/>
  <c r="G609" i="1"/>
  <c r="G608" i="1"/>
  <c r="G607" i="1"/>
  <c r="G606" i="1"/>
  <c r="G605" i="1"/>
  <c r="G604" i="1"/>
  <c r="G603" i="1"/>
  <c r="G602" i="1"/>
  <c r="G601" i="1"/>
  <c r="G600" i="1"/>
  <c r="G599" i="1"/>
  <c r="G598" i="1"/>
  <c r="G597" i="1"/>
  <c r="G596" i="1"/>
  <c r="G595" i="1"/>
  <c r="G594" i="1"/>
  <c r="D579" i="1"/>
  <c r="H576" i="1"/>
  <c r="I571" i="1"/>
  <c r="D556" i="1"/>
  <c r="D588" i="1" s="1"/>
  <c r="D539" i="1"/>
  <c r="D531" i="1"/>
  <c r="D544" i="1" s="1"/>
  <c r="E513" i="1"/>
  <c r="E501" i="1" s="1"/>
  <c r="D513" i="1"/>
  <c r="E511" i="1"/>
  <c r="D511" i="1"/>
  <c r="D510" i="1"/>
  <c r="E508" i="1"/>
  <c r="E507" i="1" s="1"/>
  <c r="D508" i="1"/>
  <c r="D507" i="1"/>
  <c r="E502" i="1"/>
  <c r="D502" i="1"/>
  <c r="D501" i="1"/>
  <c r="E495" i="1"/>
  <c r="D495" i="1"/>
  <c r="E493" i="1"/>
  <c r="D493" i="1"/>
  <c r="D492" i="1" s="1"/>
  <c r="E492" i="1"/>
  <c r="E483" i="1"/>
  <c r="D483" i="1"/>
  <c r="E481" i="1"/>
  <c r="D481" i="1"/>
  <c r="E479" i="1"/>
  <c r="D479" i="1"/>
  <c r="E473" i="1"/>
  <c r="D473" i="1"/>
  <c r="E470" i="1"/>
  <c r="D470" i="1"/>
  <c r="E461" i="1"/>
  <c r="E460" i="1" s="1"/>
  <c r="D461" i="1"/>
  <c r="E457" i="1"/>
  <c r="D457" i="1"/>
  <c r="E455" i="1"/>
  <c r="D455" i="1"/>
  <c r="E453" i="1"/>
  <c r="D453" i="1"/>
  <c r="E451" i="1"/>
  <c r="D451" i="1"/>
  <c r="D448" i="1" s="1"/>
  <c r="E449" i="1"/>
  <c r="D449" i="1"/>
  <c r="E446" i="1"/>
  <c r="D446" i="1"/>
  <c r="E433" i="1"/>
  <c r="D433" i="1"/>
  <c r="E424" i="1"/>
  <c r="E439" i="1" s="1"/>
  <c r="D424" i="1"/>
  <c r="E416" i="1"/>
  <c r="D416" i="1"/>
  <c r="D439" i="1" s="1"/>
  <c r="E411" i="1"/>
  <c r="D411" i="1"/>
  <c r="D395" i="1"/>
  <c r="D391" i="1"/>
  <c r="D386" i="1"/>
  <c r="D371" i="1"/>
  <c r="D370" i="1"/>
  <c r="D360" i="1"/>
  <c r="D358" i="1"/>
  <c r="D356" i="1"/>
  <c r="D350" i="1"/>
  <c r="D347" i="1"/>
  <c r="D338" i="1"/>
  <c r="D337" i="1" s="1"/>
  <c r="D334" i="1"/>
  <c r="D332" i="1"/>
  <c r="D329" i="1"/>
  <c r="D326" i="1"/>
  <c r="D323" i="1"/>
  <c r="D319" i="1"/>
  <c r="D316" i="1"/>
  <c r="D313" i="1"/>
  <c r="D309" i="1"/>
  <c r="D303" i="1"/>
  <c r="D301" i="1"/>
  <c r="D298" i="1"/>
  <c r="D294" i="1"/>
  <c r="D289" i="1"/>
  <c r="D286" i="1"/>
  <c r="D283" i="1"/>
  <c r="D280" i="1"/>
  <c r="D269" i="1"/>
  <c r="D259" i="1"/>
  <c r="D252" i="1"/>
  <c r="D251" i="1" s="1"/>
  <c r="D239" i="1"/>
  <c r="D237" i="1"/>
  <c r="D235" i="1"/>
  <c r="D229" i="1"/>
  <c r="D225" i="1" s="1"/>
  <c r="D226" i="1"/>
  <c r="D217" i="1"/>
  <c r="D211" i="1"/>
  <c r="D210" i="1" s="1"/>
  <c r="D198" i="1"/>
  <c r="D189" i="1"/>
  <c r="D186" i="1"/>
  <c r="D180" i="1"/>
  <c r="D177" i="1"/>
  <c r="D171" i="1"/>
  <c r="D161" i="1"/>
  <c r="D150" i="1"/>
  <c r="D138" i="1"/>
  <c r="D131" i="1"/>
  <c r="H124" i="1"/>
  <c r="G124" i="1"/>
  <c r="F124" i="1"/>
  <c r="H114" i="1"/>
  <c r="G114" i="1"/>
  <c r="F114" i="1"/>
  <c r="D107" i="1"/>
  <c r="D100" i="1"/>
  <c r="D94" i="1"/>
  <c r="F84" i="1"/>
  <c r="E84" i="1"/>
  <c r="D84" i="1"/>
  <c r="F78" i="1"/>
  <c r="E78" i="1"/>
  <c r="D78" i="1"/>
  <c r="D45" i="1"/>
  <c r="D36" i="1"/>
  <c r="D160" i="1" l="1"/>
  <c r="D322" i="1"/>
  <c r="D312" i="1"/>
  <c r="D460" i="1"/>
  <c r="D445" i="1" s="1"/>
  <c r="D523" i="1" s="1"/>
  <c r="F523" i="1" s="1"/>
  <c r="E510" i="1"/>
  <c r="D279" i="1"/>
  <c r="D250" i="1" s="1"/>
  <c r="E448" i="1"/>
  <c r="E445" i="1" s="1"/>
  <c r="E52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Cecilia Figueroa Ramirez</author>
  </authors>
  <commentList>
    <comment ref="C512" authorId="0" shapeId="0" xr:uid="{51E389FA-2467-4FF8-88A2-CE4B79DAA5EE}">
      <text>
        <r>
          <rPr>
            <b/>
            <sz val="9"/>
            <color indexed="81"/>
            <rFont val="Tahoma"/>
            <family val="2"/>
          </rPr>
          <t xml:space="preserve">Cuentas de ingreso (resultado deudora) que no implico una entrada de efectivo
</t>
        </r>
        <r>
          <rPr>
            <sz val="9"/>
            <color indexed="81"/>
            <rFont val="Tahoma"/>
            <family val="2"/>
          </rPr>
          <t xml:space="preserve">
</t>
        </r>
      </text>
    </comment>
  </commentList>
</comments>
</file>

<file path=xl/sharedStrings.xml><?xml version="1.0" encoding="utf-8"?>
<sst xmlns="http://schemas.openxmlformats.org/spreadsheetml/2006/main" count="795" uniqueCount="532">
  <si>
    <t>SISTEMA AVANZADO DE BACHILLERATO Y EDUCACION SUPERIOR EN EL ESTADO DE GTO.</t>
  </si>
  <si>
    <t>Ejercicio:</t>
  </si>
  <si>
    <t>Notas de Desglose Estado de Situación Financiera</t>
  </si>
  <si>
    <t>Periodicidad:</t>
  </si>
  <si>
    <t>Trimestral</t>
  </si>
  <si>
    <t>Correspondiente del 1 de Enero al 30 de Septiembre de 2022</t>
  </si>
  <si>
    <t>Corte:</t>
  </si>
  <si>
    <t>Notas</t>
  </si>
  <si>
    <t>ESF-01 FONDOS CON AFECTACIÓN ESPECÍFICA E INVERSIONES FINANCIERAS</t>
  </si>
  <si>
    <t>Cuenta</t>
  </si>
  <si>
    <t>Nombre de la Cuenta</t>
  </si>
  <si>
    <t>Monto</t>
  </si>
  <si>
    <t>Tipo</t>
  </si>
  <si>
    <t>Inversiones Temporales (Hasta 3 meses)</t>
  </si>
  <si>
    <t>Fondos con Afectación Específica</t>
  </si>
  <si>
    <t>Inversiones Financieras de Corto Plazo</t>
  </si>
  <si>
    <t>Inversiones a Largo Plazo</t>
  </si>
  <si>
    <t>ESF-02 CONTRIBUCIONES POR RECUPERAR</t>
  </si>
  <si>
    <t>Factibilidad de Cobro</t>
  </si>
  <si>
    <t>Cuentas por Cobrar a Corto Plazo</t>
  </si>
  <si>
    <t>Ingresos por Recuperar a Corto Plazo</t>
  </si>
  <si>
    <t>ESF-03 CONTRIBUCIONES POR RECUPERAR CORTO PLAZO</t>
  </si>
  <si>
    <t>A 90 Días</t>
  </si>
  <si>
    <t>A 180 Días</t>
  </si>
  <si>
    <t>A 365 Días</t>
  </si>
  <si>
    <t>+ 365 Días</t>
  </si>
  <si>
    <t>Característica</t>
  </si>
  <si>
    <t>Deudores Diversos por Cobrar a Corto Plazo</t>
  </si>
  <si>
    <t>Deudores por Anticipos de la Tesorería a Corto Plazo</t>
  </si>
  <si>
    <t>Préstamos Otorgados a Corto Plazo</t>
  </si>
  <si>
    <t>Otros Derechos a Recibir Efectivo o Equivalentes a Corto Plazo</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</si>
  <si>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</si>
  <si>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</si>
  <si>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</si>
  <si>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</si>
  <si>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</si>
  <si>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 LA CUENTA DE ANTICIPOS A CONTRATISTAS CON VENCIMIENTO MAYOR A 365 DIAS, SE DEBE A UNA RECISIÓN DE CONTRATOS EN LA OBRAS DEL BACHILLERATO EL GALOMO</t>
  </si>
  <si>
    <t>EN VIRTUD DE QUE EL CONTRATISTA INCUMPLIO CON EL CONTATO EL CUAL FUE REALIZADO POR INIFEG YA QUE EL SABES NO ES EJECUTOR DE OBRA</t>
  </si>
  <si>
    <t>ESF-04 BIENES DISPONIBLES PARA SU TRANSFORMACIÓN ESTIMACIONES Y DETERIOROS (INVENTARIOS)</t>
  </si>
  <si>
    <t>Sistema de Costeo</t>
  </si>
  <si>
    <t>Método de Valuación</t>
  </si>
  <si>
    <t>Convencia de la Aplicación</t>
  </si>
  <si>
    <t>Impacto de Información Financiera</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</si>
  <si>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</si>
  <si>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</si>
  <si>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</si>
  <si>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</si>
  <si>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</si>
  <si>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</si>
  <si>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ESF-05 ALMACENES</t>
  </si>
  <si>
    <t>Método</t>
  </si>
  <si>
    <t>Conveniencia de Aplicación</t>
  </si>
  <si>
    <t>Impacto a la informacion financiera por cambios en el metodo</t>
  </si>
  <si>
    <t>Almacenes</t>
  </si>
  <si>
    <t>Almacén de Materiales y Suministros de Consumo</t>
  </si>
  <si>
    <t>ESF-06 FIDEICOMISOS, MANDATOS Y CONTRATOS ANÁLOGOS</t>
  </si>
  <si>
    <t>Fideicomisos, Mandatos y Contratos Análogos</t>
  </si>
  <si>
    <t>ESF-07 PARTICIPACIONES Y APORTACIONES DE CAPITAL</t>
  </si>
  <si>
    <t>Participaciones y Aportaciones de Capital</t>
  </si>
  <si>
    <t>ESF-08 BIENES MUEBLES E INMUEBLES</t>
  </si>
  <si>
    <t>Dep. Gasto</t>
  </si>
  <si>
    <t>Dep. Acumulada</t>
  </si>
  <si>
    <t>Tasas Aplicada</t>
  </si>
  <si>
    <t>Criterios</t>
  </si>
  <si>
    <t>Caracteristica</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</si>
  <si>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</si>
  <si>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</si>
  <si>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</si>
  <si>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</si>
  <si>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</si>
  <si>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</si>
  <si>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</si>
  <si>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</si>
  <si>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</si>
  <si>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</si>
  <si>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</si>
  <si>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</si>
  <si>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</si>
  <si>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</si>
  <si>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</si>
  <si>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Colecciones, Obras de Arte y Objetos Valiosos</t>
  </si>
  <si>
    <t>Activos Biológicos</t>
  </si>
  <si>
    <t>ESF-09 INTANGIBLES Y DIFERIDOS</t>
  </si>
  <si>
    <t>Amort. Gasto</t>
  </si>
  <si>
    <t>Amort. Acum</t>
  </si>
  <si>
    <t>Activos Intangibles</t>
  </si>
  <si>
    <t>Software</t>
  </si>
  <si>
    <t>Patentes, Marcas y Derechos</t>
  </si>
  <si>
    <t>Concesiones y Franquicias</t>
  </si>
  <si>
    <t>Licencias</t>
  </si>
  <si>
    <t>Otros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</si>
  <si>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</si>
  <si>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</si>
  <si>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</si>
  <si>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</si>
  <si>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</si>
  <si>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</si>
  <si>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</si>
  <si>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ESF-10 ESTIMACIONES Y DETERIOROS</t>
  </si>
  <si>
    <t>Criterio</t>
  </si>
  <si>
    <t>Estimación por Pérdida o Deterioro de Activos Circulantes</t>
  </si>
  <si>
    <t>Estimaciones para Cuentas Incobrables por Derechos a Recibir Efectivo o Equivalentes</t>
  </si>
  <si>
    <t>Estimación por Deterioro de Inventarios</t>
  </si>
  <si>
    <t>ESF-11 OTROS ACTIVOS CIRCULANTE Y NO CIRCULANTE</t>
  </si>
  <si>
    <t>Otros Activos Circulantes</t>
  </si>
  <si>
    <t>Valores en Garantía</t>
  </si>
  <si>
    <t>Bienes en Garantía (excluye depósitos de fondos</t>
  </si>
  <si>
    <t>Bienes Derivados de Embargos, Decomisos, Aseguramientos y Dación en Pago</t>
  </si>
  <si>
    <t>Adquisición con Fondos de Terceros</t>
  </si>
  <si>
    <t>ESF-11 OTROS ACTIVOS</t>
  </si>
  <si>
    <t>Otros Activos no Circulantes</t>
  </si>
  <si>
    <t>Bienes en Concesión</t>
  </si>
  <si>
    <t>Bienes en Arrendamiento Financiero</t>
  </si>
  <si>
    <t>Bienes en Comodato</t>
  </si>
  <si>
    <t>ESF-12 CUENTAS Y DOCUMENTOS POR PAGAR</t>
  </si>
  <si>
    <t>Más 365 Días</t>
  </si>
  <si>
    <t>Factibilidad de Pago</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</si>
  <si>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</si>
  <si>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</si>
  <si>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</si>
  <si>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</si>
  <si>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</si>
  <si>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</si>
  <si>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</si>
  <si>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</si>
  <si>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</si>
  <si>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</si>
  <si>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</si>
  <si>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</si>
  <si>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</si>
  <si>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</si>
  <si>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ESF-13 FONDOS Y BIENES DE TERCEROS</t>
  </si>
  <si>
    <t>Naturaleza</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</si>
  <si>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</si>
  <si>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</si>
  <si>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</si>
  <si>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</si>
  <si>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</si>
  <si>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</si>
  <si>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</si>
  <si>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Fondos y Bienes de Terceros en Garantía y/o Administración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</si>
  <si>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</si>
  <si>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</si>
  <si>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</si>
  <si>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</si>
  <si>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</si>
  <si>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</si>
  <si>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ESF-14 OTROS PASIVOS CIRCULANTES</t>
  </si>
  <si>
    <t>Otros Pasivos Diferidos a Corto Plazo</t>
  </si>
  <si>
    <t>Otros Pasivos Circulantes</t>
  </si>
  <si>
    <t>Pasivos Diferidos a Largo Plazo</t>
  </si>
  <si>
    <t>Créditos Diferidos a Largo Plazo</t>
  </si>
  <si>
    <t>Intereses Cobrados por Adelantado a Largo Plazo</t>
  </si>
  <si>
    <t>Otros Pasivos Diferidos a Largo Plazo</t>
  </si>
  <si>
    <t>Bajo protesta de decir verdad declaramos que los Estados Financieros y sus notas, son razonablemente correctos y son responsabilidad del emisor.</t>
  </si>
  <si>
    <t>ACT-01 INGRESOS DE GESTION</t>
  </si>
  <si>
    <t>Característica Significativa</t>
  </si>
  <si>
    <t>INGRESOS DE GESTION</t>
  </si>
  <si>
    <t>Impuestos</t>
  </si>
  <si>
    <t>Impuestos Sobre los Ingresos</t>
  </si>
  <si>
    <t>Impuestos Sobre el Patrimonio</t>
  </si>
  <si>
    <t>Impuestos Sobre la Producción, el Consumo y las Transacciones</t>
  </si>
  <si>
    <t xml:space="preserve">   </t>
  </si>
  <si>
    <t>Impuestos al Comercio Exterior</t>
  </si>
  <si>
    <t>Impuestos Sobre Nóminas y Asimilables</t>
  </si>
  <si>
    <t>Impuestos Ecológicos</t>
  </si>
  <si>
    <t>Accesorios de Impuestos</t>
  </si>
  <si>
    <t>Impuestos no Comprendidos en la Ley de Ingresos Vigente, Causados en Ejercicios Fiscales Anteriores Pendientes de Liquidación o Pago</t>
  </si>
  <si>
    <t>Otros Impuestos</t>
  </si>
  <si>
    <t>Cuotas y Aportaciones de Seguridad Social</t>
  </si>
  <si>
    <t>Aportaciones para Fondos de Vivienda</t>
  </si>
  <si>
    <t>Cuotas para la Seguridad Social</t>
  </si>
  <si>
    <t>Cuotas de Ahorro para el Retiro</t>
  </si>
  <si>
    <t>Accesorios de Cuotas y Aportaciones de Seguridad Social</t>
  </si>
  <si>
    <t>Otras Cuotas y Aportaciones para la Seguridad Social</t>
  </si>
  <si>
    <t>Contribuciones de Mejoras</t>
  </si>
  <si>
    <t>Contribuciones de Mejoras por Obras Públicas</t>
  </si>
  <si>
    <t>Contribuciones de Mejoras no Comprendidas en la Ley de Ingresos Vigente, Causadas en Ejercicios Fiscales Anteriores Pendientes de Liquidación o Pago</t>
  </si>
  <si>
    <t>Derechos</t>
  </si>
  <si>
    <t>Derechos por el Uso, Goce, Aprovechamiento o Explotación de Bienes de Dominio Público</t>
  </si>
  <si>
    <t>Derechos por Prestación de Servicios</t>
  </si>
  <si>
    <t>Accesorios de Derechos</t>
  </si>
  <si>
    <t>Derechos no Comprendidos en la Ley de Ingresos Vigente, Causados en Ejercicios Fiscales Anteriores Pendientes de Liquidación o Pago</t>
  </si>
  <si>
    <t>Otros Derechos</t>
  </si>
  <si>
    <t>Productos</t>
  </si>
  <si>
    <t>Productos no Comprendidos en la Ley de Ingresos Vigente, Causados en Ejercicios Fiscales Anteriores Pendientes de Liquidación o Pago</t>
  </si>
  <si>
    <t>Aprovechamientos</t>
  </si>
  <si>
    <t>Incentivos Derivados de la Colaboración Fiscal</t>
  </si>
  <si>
    <t>Multas</t>
  </si>
  <si>
    <t>Indemnizaciones</t>
  </si>
  <si>
    <t>Reintegros</t>
  </si>
  <si>
    <t>Aprovechamientos Provenientes de Obras Públicas</t>
  </si>
  <si>
    <t>Aprovechamientos no Comprendidos en la Ley de Ingresos Vigente, Causados en Ejercicios Fiscales Anteriores Pendientes de Liquidación o Pago</t>
  </si>
  <si>
    <t>Accesorios de Aprovechamientos</t>
  </si>
  <si>
    <t>Otros Aprovechamientos</t>
  </si>
  <si>
    <t>Ingresos por Venta de Bienes y Prestación de Servicios</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</si>
  <si>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</si>
  <si>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</si>
  <si>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</si>
  <si>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</si>
  <si>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</si>
  <si>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</si>
  <si>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</si>
  <si>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</si>
  <si>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ACT-02 PARTICIPACIONES, APORTACIONES, CONVENIOS, INCENTIVOS…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</si>
  <si>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</si>
  <si>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</si>
  <si>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Participaciones</t>
  </si>
  <si>
    <t>Aportaciones</t>
  </si>
  <si>
    <t>Convenios</t>
  </si>
  <si>
    <t>Incentivos derivados de la Colaboración Fiscal</t>
  </si>
  <si>
    <t>Fondos Distintos de Aportaciones</t>
  </si>
  <si>
    <t>Transferencias, Asignaciones, Subsidios y Otras ayudas</t>
  </si>
  <si>
    <t>Transferencias Internas y Asignaciones del Sector Público</t>
  </si>
  <si>
    <t>Subsidios y Subvenciones</t>
  </si>
  <si>
    <t>Pensiones y Jubilaciones</t>
  </si>
  <si>
    <t>Transferencias del Fondo Mexicano del Petróleo para la Estabilización y el Desarrollo</t>
  </si>
  <si>
    <t>ACT-03 OTROS INGRESOS Y BENEFICIOS</t>
  </si>
  <si>
    <t>OTROS INGRESOS Y BENEFICIOS</t>
  </si>
  <si>
    <t>Ingresos Financieros</t>
  </si>
  <si>
    <t>Intereses Ganados de Títulos, Valores y demás Instrumentos Financieros</t>
  </si>
  <si>
    <t>Otros Ingresos Financieros</t>
  </si>
  <si>
    <t>Incremento por Variación de Inventarios</t>
  </si>
  <si>
    <t>Incremento por Variación de Inventarios de Mercancías para Venta</t>
  </si>
  <si>
    <t>Incremento por Variación de Inventarios de Mercancías Terminadas</t>
  </si>
  <si>
    <t>Incremento por Variación de Inventarios de Mercancías en Proceso de Elaboración</t>
  </si>
  <si>
    <t>Incremento por Variación de Inventarios de Materias Primas, Materiales y Suministros para Producción</t>
  </si>
  <si>
    <t>Incremento por Variación de Almacén de Materias Primas, Materiales y Suministros de Consumo</t>
  </si>
  <si>
    <t>Disminución del Exceso de Estimaciones por Pérdida o Deterioro u Obsolescencia</t>
  </si>
  <si>
    <t>Disminución del Exceso de Provisiones</t>
  </si>
  <si>
    <t>Otros Ingresos y Beneficios Varios</t>
  </si>
  <si>
    <t>Bonificaciones y Descuentos Obtenidos</t>
  </si>
  <si>
    <t>Diferencias por Tipo de Cambio a Favor</t>
  </si>
  <si>
    <t>Diferencias de Cotizaciones a Favor en Valores Negociables</t>
  </si>
  <si>
    <t>Resultado por Posición Monetaria</t>
  </si>
  <si>
    <t>Utilidades por Participación Patrimonial</t>
  </si>
  <si>
    <t>Diferencias por Reestructuración de Deuda Pública a Favor</t>
  </si>
  <si>
    <t>ACT-04 GASTOS Y OTRAS PERDIDAS</t>
  </si>
  <si>
    <t>%</t>
  </si>
  <si>
    <t>GASTOS Y OTRAS PERDIDAS</t>
  </si>
  <si>
    <t>GASTOS DE FUNCIONAMIENTO</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</si>
  <si>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</si>
  <si>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</si>
  <si>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</si>
  <si>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</si>
  <si>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</si>
  <si>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</si>
  <si>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</si>
  <si>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</si>
  <si>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</si>
  <si>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</si>
  <si>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</si>
  <si>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</si>
  <si>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</si>
  <si>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</si>
  <si>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</si>
  <si>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</si>
  <si>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</si>
  <si>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</si>
  <si>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</si>
  <si>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</si>
  <si>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y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</si>
  <si>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</si>
  <si>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</si>
  <si>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</si>
  <si>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</si>
  <si>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</si>
  <si>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</si>
  <si>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</si>
  <si>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</si>
  <si>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Asignaciones al Sector Público</t>
  </si>
  <si>
    <t>Transferencias Internas al Sector Público</t>
  </si>
  <si>
    <t>Transferencias al Resto del Sector Público</t>
  </si>
  <si>
    <t>Transferencias a Entidades Paraestatales</t>
  </si>
  <si>
    <t>Transferencias a Entidades Federativas y Municipios</t>
  </si>
  <si>
    <t>Subsidios</t>
  </si>
  <si>
    <t>Subvenciones</t>
  </si>
  <si>
    <t>Ayudas Sociales</t>
  </si>
  <si>
    <t>Ayudas Sociales a Personas</t>
  </si>
  <si>
    <t>Becas</t>
  </si>
  <si>
    <t>Ayudas Sociales a Instituciones</t>
  </si>
  <si>
    <t>Ayudas Sociales por Desastres Naturales y Otros Siniestros</t>
  </si>
  <si>
    <t>Pensiones</t>
  </si>
  <si>
    <t>Jubilaciones</t>
  </si>
  <si>
    <t>Otras Pensiones y Jubilaciones</t>
  </si>
  <si>
    <t>Transferencias a Fideicomisos, Mandatos y Contratos Análogos</t>
  </si>
  <si>
    <t>Transferencias a Fideicomisos, Mandatos y Contratos Análogos al Gobierno</t>
  </si>
  <si>
    <t>Transferencias a Fideicomisos, Mandatos y Contratos Análogos a Entidades Paraestatales</t>
  </si>
  <si>
    <t>Transferencias a la Seguridad Social</t>
  </si>
  <si>
    <t>Transferencias por Obligaciones de Ley</t>
  </si>
  <si>
    <t>Donativos</t>
  </si>
  <si>
    <t>Donativos a Instituciones sin Fines de Lucro</t>
  </si>
  <si>
    <t>Donativos a Entidades Federativas y Municipios</t>
  </si>
  <si>
    <t>Donativos a Fideicomiso, Mandatos y Contratos Análogos Privados</t>
  </si>
  <si>
    <t>Donativos a Fideicomiso, Mandatos y Contratos Análogos Estatales</t>
  </si>
  <si>
    <t>Donativos Internacionales</t>
  </si>
  <si>
    <t>Transferencias al Exterior</t>
  </si>
  <si>
    <t>Transferencias al Exterior a Gobiernos Extranjeros y Organismos Internacionales</t>
  </si>
  <si>
    <t>Transferencias al Sector Privado Externo</t>
  </si>
  <si>
    <t>PARTICIPACIONES Y APORTACIONES</t>
  </si>
  <si>
    <t>Participaciones de la Federación a Entidades Federativas y Municipios</t>
  </si>
  <si>
    <t>Participaciones de las Entidades Federativas a los Municipios</t>
  </si>
  <si>
    <t>Aportaciones de la Federación a Entidades Federativas y Municipios</t>
  </si>
  <si>
    <t>Aportaciones de las Entidades Federativas a los Municipios</t>
  </si>
  <si>
    <t>Convenios de Reasignación</t>
  </si>
  <si>
    <t>Convenios de Descentralización y Otros</t>
  </si>
  <si>
    <t>INTERESES, COMISIONES Y OTROS GASTOS DE LA DEUDA PUBLICA</t>
  </si>
  <si>
    <t>Intereses de la Deuda Pública</t>
  </si>
  <si>
    <t>Intereses de la Deuda Pública Interna</t>
  </si>
  <si>
    <t>Intereses de la Deuda Pública Externa</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</si>
  <si>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</si>
  <si>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</si>
  <si>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</si>
  <si>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</si>
  <si>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</si>
  <si>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</si>
  <si>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</si>
  <si>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Apoyos Financieros</t>
  </si>
  <si>
    <t>Apoyos Financieros a Intermediarios</t>
  </si>
  <si>
    <t>Apoyo Financieros a Ahorradores y Deudores del Sistema Financiero Nacional</t>
  </si>
  <si>
    <t>OTROS GASTOS Y PERDIDAS EXTRAORDINARIAS</t>
  </si>
  <si>
    <t>Estimaciones, Depreciaciones, Deterioros, Obsolescencia y Amortizaciones</t>
  </si>
  <si>
    <t>Estimaciones por Pérdida o Deterioro de Activos Circulantes</t>
  </si>
  <si>
    <t>Estimaciones por Pérdida o Deterioro de Activo no Circulante</t>
  </si>
  <si>
    <t>Depreciación de Bienes Inmuebles</t>
  </si>
  <si>
    <t>Depreciación de Infraestructura</t>
  </si>
  <si>
    <t>Depreciación de Bienes Muebles</t>
  </si>
  <si>
    <t>Deterioro de los Activos Biológicos</t>
  </si>
  <si>
    <t>Amortización de Activos Intangibles</t>
  </si>
  <si>
    <t>Disminución de Bienes por pérdida, obsolescencia y deterioro</t>
  </si>
  <si>
    <t>Provisiones</t>
  </si>
  <si>
    <t>Provisiones de Pasivos a Corto Plazo</t>
  </si>
  <si>
    <t>Provisiones de Pasivos a Largo Plazo</t>
  </si>
  <si>
    <t>Disminución de Inventarios</t>
  </si>
  <si>
    <t>Disminución de Inventarios de Mercancías para Venta</t>
  </si>
  <si>
    <t>Disminución de Inventarios de Mercancías Terminadas</t>
  </si>
  <si>
    <t>Disminución de Inventarios de Mercancías en Proceso de Elaboración</t>
  </si>
  <si>
    <t>Disminución de Inventarios de Materias Primas, Materiales y Suministros para Producción</t>
  </si>
  <si>
    <t>Disminución de Almacén de Materiales y Suministros de Consumo</t>
  </si>
  <si>
    <t>Aumento por Insuficiencia de Estimaciones por Pérdida o Deterioro u Obsolescencia</t>
  </si>
  <si>
    <t>Aumento por Insuficiencia de Provisiones</t>
  </si>
  <si>
    <t>Otros Gastos</t>
  </si>
  <si>
    <t>Gastos de Ejercicios Anteriores</t>
  </si>
  <si>
    <t>Pérdidas por Responsabilidades</t>
  </si>
  <si>
    <t>Bonificaciones y Descuentos Otorgados</t>
  </si>
  <si>
    <t>Diferencias por Tipo de Cambio Negativas</t>
  </si>
  <si>
    <t>Diferencias de Cotizaciones Negativas en Valores Negociables</t>
  </si>
  <si>
    <t>Pérdidas por Participación Patrimonial</t>
  </si>
  <si>
    <t>Diferencias por Reestructuración de Deuda Pública Negativas</t>
  </si>
  <si>
    <t>Otros Gastos Varios</t>
  </si>
  <si>
    <t>INVERSIÓN PÚBLICA</t>
  </si>
  <si>
    <t>Inversión Pública no Capitalizable</t>
  </si>
  <si>
    <t>Construcción en Bienes no Capitalizable</t>
  </si>
  <si>
    <t>VHP-01 PATRIMONIO CONTRIBUIDO</t>
  </si>
  <si>
    <t>Donaciones de Capital</t>
  </si>
  <si>
    <t>Actualización de la Hacienda Pública/Patrimonio</t>
  </si>
  <si>
    <t>VHP-02 PATRIMONIO GENERADO</t>
  </si>
  <si>
    <t>Procedencia</t>
  </si>
  <si>
    <t>Resultado del Ejercicio (Ahorro/ Desahorro)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</si>
  <si>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</si>
  <si>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</si>
  <si>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</si>
  <si>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</si>
  <si>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</si>
  <si>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</si>
  <si>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</si>
  <si>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</si>
  <si>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</si>
  <si>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</si>
  <si>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</si>
  <si>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</si>
  <si>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</si>
  <si>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EFE-01 FLUJOS DE EFECTIVO</t>
  </si>
  <si>
    <t>Nombre de la Cuenta / Concepto</t>
  </si>
  <si>
    <t>Efectivo</t>
  </si>
  <si>
    <t>Bancos/Tesorería</t>
  </si>
  <si>
    <t>Bancos/Dependencias y Otros</t>
  </si>
  <si>
    <t>Depósitos de Fondos de Terceros en Garantía y/o Administración</t>
  </si>
  <si>
    <t>Otros Efectivos y Equivalentes</t>
  </si>
  <si>
    <t>Total de Efectivo y Equivalentes</t>
  </si>
  <si>
    <t>EFE-02 ADQ. BIENES MUEBLES E INMUEBLES</t>
  </si>
  <si>
    <t>Adquisición</t>
  </si>
  <si>
    <t>Pagos</t>
  </si>
  <si>
    <t>Total de Aplicación de efectivo por Actividades de Inversión</t>
  </si>
  <si>
    <t>EFE-03 CONCILIACION DEL FLUJO DE EFECTIVO</t>
  </si>
  <si>
    <t>Resultados del Ejercicio Ahorro/Desahorro</t>
  </si>
  <si>
    <t>(+) Movimientos de partidas (o rubros) que no afectan al efectivo</t>
  </si>
  <si>
    <t>Amortización gastos pagados por anticipado CP</t>
  </si>
  <si>
    <t>Intereses de la deuda pública</t>
  </si>
  <si>
    <t>Comisiones de la deuda pública</t>
  </si>
  <si>
    <t>Gastos de la deuda pública</t>
  </si>
  <si>
    <t>Costo por coberturas</t>
  </si>
  <si>
    <t>Apoyos financieros</t>
  </si>
  <si>
    <t>Diferencias por Tipo de Cambio Negativas en Efectivo y Equivalentes</t>
  </si>
  <si>
    <t>Incremento en Cuentas por Pagar de Operación</t>
  </si>
  <si>
    <t>Provisiones capítulo 1000</t>
  </si>
  <si>
    <t>Provisiones capítulo 2000</t>
  </si>
  <si>
    <t>Provisiones capítulo 3000</t>
  </si>
  <si>
    <t>Provisiones capítulo 4000</t>
  </si>
  <si>
    <t>Provisiones capítulo 8000</t>
  </si>
  <si>
    <t>(-) Movimientos de partidas (o rubros) que afectan al efectivo</t>
  </si>
  <si>
    <t>Ingresos (Patrimonio Capital)</t>
  </si>
  <si>
    <t xml:space="preserve">Estatal </t>
  </si>
  <si>
    <t>Municipal</t>
  </si>
  <si>
    <t>Convenio Federal</t>
  </si>
  <si>
    <t>Aportaciones Federales</t>
  </si>
  <si>
    <t>(-) Movimientos de partidas (o rubros) que afectan al efectivo (gasto)</t>
  </si>
  <si>
    <t>Gastos pagados por anticipado LP</t>
  </si>
  <si>
    <t>(-) Movimientos de partidas (o rubros) que no afectan al efectivo (Ingreso)</t>
  </si>
  <si>
    <t xml:space="preserve">OTROS INGRESO Y BENEFICIOS </t>
  </si>
  <si>
    <t>Incremento en Cuentas por Cobrar de Operación</t>
  </si>
  <si>
    <t>Ingresos por recuperar CRI 10</t>
  </si>
  <si>
    <t>Ingresos por recuperar CRI 20</t>
  </si>
  <si>
    <t>Ingresos por recuperar CRI 30</t>
  </si>
  <si>
    <t>Ingresos por recuperar CRI 40</t>
  </si>
  <si>
    <t>Ingresos por recuperar CRI 50</t>
  </si>
  <si>
    <t>Ingresos por recuperar CRI 60</t>
  </si>
  <si>
    <t>Cuentas por cobrar CRI 70</t>
  </si>
  <si>
    <t>Cuentas por cobrar CRI 80</t>
  </si>
  <si>
    <t>Cuentas por cobrar CRI 90</t>
  </si>
  <si>
    <t>= Flujos de Efectivo Netos de las Actividades de Operación</t>
  </si>
  <si>
    <t>Conciliación entre los Ingresos Presupuestarios y Contables</t>
  </si>
  <si>
    <t>(Cifras en pesos)</t>
  </si>
  <si>
    <t>1. Total de Ingresos Presupuestarios</t>
  </si>
  <si>
    <t>2. Más Ingresos Contables No Presupuestarios</t>
  </si>
  <si>
    <t>2.1</t>
  </si>
  <si>
    <t>2.2</t>
  </si>
  <si>
    <t>Incremento por Variación de inventarios</t>
  </si>
  <si>
    <t>2.3</t>
  </si>
  <si>
    <t>2.4</t>
  </si>
  <si>
    <t>2.5</t>
  </si>
  <si>
    <t>2.6</t>
  </si>
  <si>
    <t>Otros Ingresos Contables No Presupuestarios</t>
  </si>
  <si>
    <t>3. Menos ingresos presupuestarios no contables</t>
  </si>
  <si>
    <t>Aprovechamientos Patrimoniales</t>
  </si>
  <si>
    <t>Ingresos Derivados de Financiamientos</t>
  </si>
  <si>
    <t>Otros Ingresos Presupuestarios No Contables</t>
  </si>
  <si>
    <t>4. Ingresos Contables (4 = 1 + 2 - 3)</t>
  </si>
  <si>
    <t>Conciliación entre los Egresos Presupuestarios y los Gastos Contables</t>
  </si>
  <si>
    <t>1. Total de Egresos Presupuestarios</t>
  </si>
  <si>
    <t>2. Menos Egresos Presupuestarios No Contables</t>
  </si>
  <si>
    <t>2.10</t>
  </si>
  <si>
    <t>Bienes Inmuebles</t>
  </si>
  <si>
    <t>2.11</t>
  </si>
  <si>
    <t>2.12</t>
  </si>
  <si>
    <t>Obra Pública en Bienes de Dominio Público</t>
  </si>
  <si>
    <t>2.13</t>
  </si>
  <si>
    <t>Obra Pública en Bienes Propios</t>
  </si>
  <si>
    <t>2.14</t>
  </si>
  <si>
    <t>Acciones y Participaciones de Capital</t>
  </si>
  <si>
    <t>2.15</t>
  </si>
  <si>
    <t>Compra de Títulos y Valores</t>
  </si>
  <si>
    <t>2.16</t>
  </si>
  <si>
    <t>Concesión de Préstamos</t>
  </si>
  <si>
    <t>2.17</t>
  </si>
  <si>
    <t>Inversiones en Fideicomisos, Mandatos y Otros Análogos</t>
  </si>
  <si>
    <t>2.18</t>
  </si>
  <si>
    <t>Provisiones para Contingencias y Otras Erogaciones Especiales</t>
  </si>
  <si>
    <t>2.19</t>
  </si>
  <si>
    <t>Amortización de la Deuda Pública</t>
  </si>
  <si>
    <t>2.20</t>
  </si>
  <si>
    <t>Adeudos de Ejercicios Fiscales Anteriores (ADEFAS)</t>
  </si>
  <si>
    <t>2.21</t>
  </si>
  <si>
    <t>Otros Egresos Presupuestarios No Contables</t>
  </si>
  <si>
    <t>3. Más Gastos Contables No Presupuestarios</t>
  </si>
  <si>
    <t>3.1</t>
  </si>
  <si>
    <t>3.2</t>
  </si>
  <si>
    <t>3.3</t>
  </si>
  <si>
    <t>3.4</t>
  </si>
  <si>
    <t>Aumento por insuficiencia de Estimaciones por Pérdida o Deterioro u Obsolescencia</t>
  </si>
  <si>
    <t>3.5</t>
  </si>
  <si>
    <t>Aumento por insuficiencia de Provisiones</t>
  </si>
  <si>
    <t>3.6</t>
  </si>
  <si>
    <t>3.7</t>
  </si>
  <si>
    <t>Otros Gastos Contables No Presupuestarios</t>
  </si>
  <si>
    <t>4. Total de Gasto Contable (4 = 1 - 2 + 3)</t>
  </si>
  <si>
    <t>Concepto</t>
  </si>
  <si>
    <t>Saldo Inicial</t>
  </si>
  <si>
    <t>Cargos del Período</t>
  </si>
  <si>
    <t>Abonos del Período</t>
  </si>
  <si>
    <t>Saldo Final</t>
  </si>
  <si>
    <t>Valores en Custodia</t>
  </si>
  <si>
    <t>Tasa</t>
  </si>
  <si>
    <t>Vencimiento</t>
  </si>
  <si>
    <t>Tipo de Contrato</t>
  </si>
  <si>
    <t>CUENTAS DE ORDEN CONTABLES</t>
  </si>
  <si>
    <t>Custodia de Valores</t>
  </si>
  <si>
    <t>Instrumentos de Crédito Prestados a Formadores de Mercado</t>
  </si>
  <si>
    <t>Préstamo de Instrumentos de Crédito a Formadores de Mercado y su Garantía</t>
  </si>
  <si>
    <t>Instrumentos de Crédito Recibidos en Garantía de los Formadores de Mercado</t>
  </si>
  <si>
    <t>Garantía de Créditos Recibidos de los Formadores de Mercado</t>
  </si>
  <si>
    <t>Autorización para la Emisión de Bonos, Títulos y Valores de la Deuda Pública Interna</t>
  </si>
  <si>
    <t>Autorización para la Emisión de Bonos, Títulos y Valores de la Deuda Pública Externa</t>
  </si>
  <si>
    <t>Emisiones Autorizadas de la Deuda Pública Interna y Externa</t>
  </si>
  <si>
    <t>Suscripción de Contratos de Préstamos y Otras Obligaciones de la Deuda Pública Interna</t>
  </si>
  <si>
    <t>Suscripción de Contratos de Préstamos y Otras Obligaciones de la Deuda Pública Externa</t>
  </si>
  <si>
    <t>Contratos de Préstamos y Otras Obligaciones de la Deuda Pública Interna y Externa</t>
  </si>
  <si>
    <t>Avales Autorizados</t>
  </si>
  <si>
    <t>Avales Firmados</t>
  </si>
  <si>
    <t>Fianzas y Garantías Recibidas por Deudas a Cobrar</t>
  </si>
  <si>
    <t>Fianzas y Garantías Recibidas</t>
  </si>
  <si>
    <t>Fianzas Otorgadas para Respaldar Obligaciones no Fiscales del Gobierno</t>
  </si>
  <si>
    <t>Fianzas Otorgadas del Gobierno para Respaldar Obligaciones no Fiscales</t>
  </si>
  <si>
    <t>Demandas Judicial en Proceso de Resolución</t>
  </si>
  <si>
    <t>Resolución de Demandas en Proceso Judicial</t>
  </si>
  <si>
    <t>Contratos para Inversión Mediante Proyectos para Prestación de Servicios (PPS) y Similares</t>
  </si>
  <si>
    <t>Inversión Pública Contratada Mediante Proyectos para Prestación de Servicios (PPS) y Similares</t>
  </si>
  <si>
    <t>Bienes Bajo Contrato en Concesión</t>
  </si>
  <si>
    <t>Contrato de Concesión por Bienes</t>
  </si>
  <si>
    <t>Bienes Bajo Contrato en Comodato</t>
  </si>
  <si>
    <t>Contrato de Comodato por Bienes</t>
  </si>
  <si>
    <t>Compra de Divisas</t>
  </si>
  <si>
    <t>Divisas por Compra (Acreedora</t>
  </si>
  <si>
    <t>Crédito Simple Disponible 2020</t>
  </si>
  <si>
    <t>Disposición de Crédito Simple 2020</t>
  </si>
  <si>
    <t>CUENTAS DE ORDEN PRESUPUESTARIAS</t>
  </si>
  <si>
    <t>Ley de Ingresos Estimada</t>
  </si>
  <si>
    <t>Ley de Ingresos por Ejecutar</t>
  </si>
  <si>
    <t>Modificaciones a la Ley de Ingresos Estimada</t>
  </si>
  <si>
    <t>Ley de Ingresos Devengada</t>
  </si>
  <si>
    <t>Ley de Ingresos Recaudada</t>
  </si>
  <si>
    <t>Presupuesto de Egresos Aprobado</t>
  </si>
  <si>
    <t>Presupuesto de Egresos por Ejercer</t>
  </si>
  <si>
    <t>Modificaciones al Presupuesto de Egresos Aprobado</t>
  </si>
  <si>
    <t>Presupuesto de Egresos Comprometido</t>
  </si>
  <si>
    <t>Presupuesto de Egresos Devengado</t>
  </si>
  <si>
    <t>Presupuesto de Egresos Ejercido</t>
  </si>
  <si>
    <t>Presupuesto de Egresos Pagado</t>
  </si>
  <si>
    <t>Mtro. Alberto de la Luz Socorro Diosdado</t>
  </si>
  <si>
    <t>C.P. Adriana Maragarita Orozco Jiménez</t>
  </si>
  <si>
    <t>Director General del SABES</t>
  </si>
  <si>
    <t>Directora de Administración y Finanzas del SABES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</si>
</sst>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quot; &quot;"/>
    <numFmt numFmtId="166" formatCode="_-* #,##0_-;\-* #,##0_-;_-* &quot;-&quot;??_-;_-@_-"/>
    <numFmt numFmtId="167" formatCode="#,##0.000000000"/>
  </numFmts>
  <fonts count="32" x14ac:knownFonts="1">
    <font>
      <sz val="11"/>
      <color theme="1"/>
      <name val="Calibri"/>
      <family val="2"/>
      <scheme val="minor"/>
    </font>
    <font>
      <sz val="11"/>
      <color theme="1"/>
      <name val="Calibri"/>
      <family val="2"/>
      <scheme val="minor"/>
    </font>
    <font>
      <sz val="11"/>
      <color theme="0"/>
      <name val="Calibri"/>
      <family val="2"/>
      <scheme val="minor"/>
    </font>
    <font>
      <b/>
      <sz val="10"/>
      <name val="Arial"/>
      <family val="2"/>
    </font>
    <font>
      <sz val="11"/>
      <color rgb="FF000000"/>
      <name val="Calibri"/>
      <family val="2"/>
    </font>
    <font>
      <b/>
      <sz val="8"/>
      <name val="Arial"/>
      <family val="2"/>
    </font>
    <font>
      <b/>
      <sz val="8"/>
      <color rgb="FF000000"/>
      <name val="Arial"/>
      <family val="2"/>
    </font>
    <font>
      <sz val="10"/>
      <color indexed="8"/>
      <name val="Arial"/>
      <family val="2"/>
    </font>
    <font>
      <b/>
      <sz val="8"/>
      <color rgb="FF2B956F"/>
      <name val="Arial"/>
      <family val="2"/>
    </font>
    <font>
      <b/>
      <sz val="11"/>
      <color indexed="56"/>
      <name val="Arial"/>
      <family val="2"/>
    </font>
    <font>
      <b/>
      <sz val="11"/>
      <color theme="0"/>
      <name val="Arial"/>
      <family val="2"/>
    </font>
    <font>
      <b/>
      <sz val="10"/>
      <color indexed="30"/>
      <name val="Arial"/>
      <family val="2"/>
    </font>
    <font>
      <sz val="10"/>
      <color theme="0"/>
      <name val="Arial"/>
      <family val="2"/>
    </font>
    <font>
      <b/>
      <sz val="8"/>
      <color rgb="FFFFFFFF"/>
      <name val="Arial"/>
      <family val="2"/>
    </font>
    <font>
      <sz val="8"/>
      <color rgb="FF000000"/>
      <name val="Arial"/>
      <family val="2"/>
    </font>
    <font>
      <sz val="10"/>
      <color rgb="FFFF0000"/>
      <name val="Arial"/>
      <family val="2"/>
    </font>
    <font>
      <sz val="8"/>
      <name val="Arial"/>
      <family val="2"/>
    </font>
    <font>
      <b/>
      <sz val="10"/>
      <color rgb="FFFF0000"/>
      <name val="Arial"/>
      <family val="2"/>
    </font>
    <font>
      <sz val="10"/>
      <color indexed="8"/>
      <name val="Calibri"/>
      <family val="2"/>
    </font>
    <font>
      <sz val="10"/>
      <color theme="0"/>
      <name val="Calibri"/>
      <family val="2"/>
    </font>
    <font>
      <sz val="8"/>
      <color theme="1"/>
      <name val="Arial"/>
      <family val="2"/>
    </font>
    <font>
      <sz val="11"/>
      <color indexed="8"/>
      <name val="Calibri"/>
      <family val="2"/>
    </font>
    <font>
      <b/>
      <sz val="8"/>
      <color theme="1"/>
      <name val="Arial"/>
      <family val="2"/>
    </font>
    <font>
      <b/>
      <sz val="10"/>
      <color indexed="8"/>
      <name val="Arial"/>
      <family val="2"/>
    </font>
    <font>
      <b/>
      <sz val="11"/>
      <color rgb="FF000000"/>
      <name val="Calibri"/>
      <family val="2"/>
      <scheme val="minor"/>
    </font>
    <font>
      <sz val="10"/>
      <color rgb="FF000000"/>
      <name val="Arial"/>
      <family val="2"/>
    </font>
    <font>
      <b/>
      <sz val="10"/>
      <color theme="1"/>
      <name val="Arial"/>
      <family val="2"/>
    </font>
    <font>
      <sz val="10"/>
      <color theme="1"/>
      <name val="Arial"/>
      <family val="2"/>
    </font>
    <font>
      <sz val="10"/>
      <color theme="1"/>
      <name val="Segoe UI"/>
      <family val="2"/>
    </font>
    <font>
      <b/>
      <sz val="9"/>
      <color indexed="81"/>
      <name val="Tahoma"/>
      <family val="2"/>
    </font>
    <font>
      <sz val="9"/>
      <color indexed="81"/>
      <name val="Tahoma"/>
      <family val="2"/>
    </font>
    <font>
      <sz val="8"/>
      <color theme="0"/>
      <name val="Arial"/>
      <family val="2"/>
    </font>
  </fonts>
  <fills count="10">
    <fill>
      <patternFill patternType="none"/>
    </fill>
    <fill>
      <patternFill patternType="gray125"/>
    </fill>
    <fill>
      <patternFill patternType="solid">
        <fgColor theme="0"/>
        <bgColor indexed="64"/>
      </patternFill>
    </fill>
    <fill>
      <patternFill patternType="solid">
        <fgColor theme="0" tint="-0.14999847407452621"/>
        <bgColor rgb="FF000000"/>
      </patternFill>
    </fill>
    <fill>
      <patternFill patternType="solid">
        <fgColor indexed="9"/>
        <bgColor indexed="64"/>
      </patternFill>
    </fill>
    <fill>
      <patternFill patternType="solid">
        <fgColor rgb="FFEDE7E7"/>
        <bgColor rgb="FF000000"/>
      </patternFill>
    </fill>
    <fill>
      <patternFill patternType="solid">
        <fgColor rgb="FF471306"/>
        <bgColor rgb="FF000000"/>
      </patternFill>
    </fill>
    <fill>
      <patternFill patternType="solid">
        <fgColor rgb="FF471406"/>
        <bgColor rgb="FF000000"/>
      </patternFill>
    </fill>
    <fill>
      <patternFill patternType="solid">
        <fgColor theme="0" tint="-0.14999847407452621"/>
        <bgColor indexed="64"/>
      </patternFill>
    </fill>
    <fill>
      <patternFill patternType="solid">
        <fgColor theme="0" tint="-0.249977111117893"/>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4">
    <xf numFmtId="0" fontId="0" fillId="0" borderId="0"/>
    <xf numFmtId="9" fontId="1" fillId="0" borderId="0" applyFont="0" applyFill="0" applyBorder="0" applyAlignment="0" applyProtection="0"/>
    <xf numFmtId="0" fontId="4" fillId="0" borderId="0"/>
    <xf numFmtId="0" fontId="4" fillId="0" borderId="0"/>
    <xf numFmtId="0" fontId="4"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21" fillId="0" borderId="0" applyFont="0" applyFill="0" applyBorder="0" applyAlignment="0" applyProtection="0"/>
    <xf numFmtId="0" fontId="1" fillId="0" borderId="0"/>
    <xf numFmtId="164" fontId="21" fillId="0" borderId="0" applyFont="0" applyFill="0" applyBorder="0" applyAlignment="0" applyProtection="0"/>
    <xf numFmtId="164" fontId="1" fillId="0" borderId="0" applyFont="0" applyFill="0" applyBorder="0" applyAlignment="0" applyProtection="0"/>
    <xf numFmtId="0" fontId="20" fillId="0" borderId="0"/>
  </cellStyleXfs>
  <cellXfs count="181">
    <xf numFmtId="0" fontId="0" fillId="0" borderId="0" xfId="0"/>
    <xf numFmtId="0" fontId="3" fillId="2" borderId="0" xfId="0" applyFont="1" applyFill="1" applyBorder="1" applyAlignment="1">
      <alignment vertical="center"/>
    </xf>
    <xf numFmtId="0" fontId="5" fillId="3" borderId="0" xfId="2" applyFont="1" applyFill="1" applyAlignment="1">
      <alignment horizontal="center" vertical="center"/>
    </xf>
    <xf numFmtId="0" fontId="5" fillId="3" borderId="0" xfId="2" applyFont="1" applyFill="1" applyAlignment="1">
      <alignment vertical="center"/>
    </xf>
    <xf numFmtId="0" fontId="6" fillId="3" borderId="0" xfId="2" applyFont="1" applyFill="1" applyAlignment="1">
      <alignment horizontal="right" vertical="center"/>
    </xf>
    <xf numFmtId="0" fontId="5" fillId="3" borderId="0" xfId="2" applyFont="1" applyFill="1" applyAlignment="1">
      <alignment horizontal="left" vertical="center"/>
    </xf>
    <xf numFmtId="0" fontId="7" fillId="4" borderId="0" xfId="0" applyFont="1" applyFill="1"/>
    <xf numFmtId="0" fontId="8" fillId="5" borderId="0" xfId="2" applyFont="1" applyFill="1" applyAlignment="1">
      <alignment horizontal="center" vertical="center"/>
    </xf>
    <xf numFmtId="0" fontId="8" fillId="5" borderId="0" xfId="2" applyFont="1" applyFill="1"/>
    <xf numFmtId="0" fontId="9" fillId="0" borderId="0" xfId="0" applyFont="1" applyBorder="1" applyAlignment="1"/>
    <xf numFmtId="0" fontId="11" fillId="4" borderId="0" xfId="0" applyFont="1" applyFill="1" applyBorder="1" applyAlignment="1">
      <alignment horizontal="right"/>
    </xf>
    <xf numFmtId="0" fontId="3" fillId="4" borderId="0" xfId="0" applyFont="1" applyFill="1" applyBorder="1" applyAlignment="1"/>
    <xf numFmtId="0" fontId="3" fillId="4" borderId="0" xfId="0" applyNumberFormat="1" applyFont="1" applyFill="1" applyBorder="1" applyAlignment="1" applyProtection="1">
      <protection locked="0"/>
    </xf>
    <xf numFmtId="0" fontId="7" fillId="4" borderId="0" xfId="0" applyFont="1" applyFill="1" applyBorder="1"/>
    <xf numFmtId="0" fontId="12" fillId="4" borderId="0" xfId="0" applyFont="1" applyFill="1" applyBorder="1"/>
    <xf numFmtId="0" fontId="12" fillId="4" borderId="0" xfId="0" applyFont="1" applyFill="1"/>
    <xf numFmtId="0" fontId="13" fillId="6" borderId="0" xfId="2" applyFont="1" applyFill="1"/>
    <xf numFmtId="0" fontId="14" fillId="0" borderId="0" xfId="2" applyFont="1" applyAlignment="1">
      <alignment horizontal="center"/>
    </xf>
    <xf numFmtId="0" fontId="14" fillId="0" borderId="0" xfId="2" applyFont="1"/>
    <xf numFmtId="4" fontId="14" fillId="0" borderId="0" xfId="2" applyNumberFormat="1" applyFont="1"/>
    <xf numFmtId="0" fontId="7" fillId="0" borderId="0" xfId="0" applyFont="1" applyFill="1"/>
    <xf numFmtId="4" fontId="7" fillId="4" borderId="0" xfId="0" applyNumberFormat="1" applyFont="1" applyFill="1"/>
    <xf numFmtId="0" fontId="15" fillId="4" borderId="0" xfId="0" applyFont="1" applyFill="1"/>
    <xf numFmtId="0" fontId="13" fillId="7" borderId="0" xfId="2" applyFont="1" applyFill="1"/>
    <xf numFmtId="0" fontId="14" fillId="0" borderId="0" xfId="2" applyFont="1" applyFill="1"/>
    <xf numFmtId="0" fontId="8" fillId="5" borderId="0" xfId="3" applyFont="1" applyFill="1"/>
    <xf numFmtId="0" fontId="13" fillId="6" borderId="0" xfId="3" applyFont="1" applyFill="1"/>
    <xf numFmtId="0" fontId="16" fillId="0" borderId="0" xfId="3" applyFont="1" applyFill="1" applyAlignment="1">
      <alignment horizontal="center" vertical="center"/>
    </xf>
    <xf numFmtId="0" fontId="16" fillId="0" borderId="0" xfId="3" applyFont="1" applyFill="1"/>
    <xf numFmtId="4" fontId="16" fillId="0" borderId="0" xfId="3" applyNumberFormat="1" applyFont="1"/>
    <xf numFmtId="9" fontId="16" fillId="0" borderId="0" xfId="1" applyFont="1"/>
    <xf numFmtId="0" fontId="14" fillId="0" borderId="0" xfId="3" applyFont="1"/>
    <xf numFmtId="0" fontId="16" fillId="0" borderId="0" xfId="3" applyFont="1" applyFill="1" applyAlignment="1">
      <alignment wrapText="1"/>
    </xf>
    <xf numFmtId="0" fontId="16" fillId="0" borderId="0" xfId="3" applyFont="1" applyFill="1" applyAlignment="1"/>
    <xf numFmtId="0" fontId="16" fillId="0" borderId="0" xfId="3" applyFont="1" applyFill="1" applyAlignment="1">
      <alignment horizontal="center"/>
    </xf>
    <xf numFmtId="0" fontId="16" fillId="0" borderId="0" xfId="3" applyFont="1"/>
    <xf numFmtId="9" fontId="16" fillId="0" borderId="0" xfId="3" applyNumberFormat="1" applyFont="1"/>
    <xf numFmtId="0" fontId="12" fillId="0" borderId="0" xfId="0" applyFont="1" applyFill="1"/>
    <xf numFmtId="0" fontId="17" fillId="4" borderId="0" xfId="0" applyFont="1" applyFill="1"/>
    <xf numFmtId="0" fontId="18" fillId="4" borderId="0" xfId="0" applyFont="1" applyFill="1"/>
    <xf numFmtId="0" fontId="19" fillId="4" borderId="0" xfId="0" applyFont="1" applyFill="1"/>
    <xf numFmtId="0" fontId="8" fillId="5" borderId="0" xfId="4" applyFont="1" applyFill="1"/>
    <xf numFmtId="0" fontId="13" fillId="6" borderId="0" xfId="4" applyFont="1" applyFill="1"/>
    <xf numFmtId="0" fontId="14" fillId="0" borderId="0" xfId="4" applyFont="1" applyAlignment="1">
      <alignment horizontal="center"/>
    </xf>
    <xf numFmtId="0" fontId="14" fillId="0" borderId="0" xfId="4" applyFont="1"/>
    <xf numFmtId="4" fontId="14" fillId="0" borderId="0" xfId="4" applyNumberFormat="1" applyFont="1"/>
    <xf numFmtId="0" fontId="14" fillId="0" borderId="0" xfId="4" applyFont="1" applyFill="1"/>
    <xf numFmtId="0" fontId="13" fillId="6" borderId="0" xfId="4" applyFont="1" applyFill="1" applyAlignment="1">
      <alignment horizontal="center"/>
    </xf>
    <xf numFmtId="0" fontId="6" fillId="0" borderId="0" xfId="4" applyFont="1" applyAlignment="1">
      <alignment horizontal="center"/>
    </xf>
    <xf numFmtId="0" fontId="6" fillId="0" borderId="0" xfId="4" applyFont="1"/>
    <xf numFmtId="4" fontId="6" fillId="0" borderId="0" xfId="4" applyNumberFormat="1" applyFont="1"/>
    <xf numFmtId="0" fontId="13" fillId="6" borderId="0" xfId="4" applyFont="1" applyFill="1" applyAlignment="1">
      <alignment horizontal="center" vertical="center"/>
    </xf>
    <xf numFmtId="0" fontId="6" fillId="0" borderId="0" xfId="4" applyFont="1" applyAlignment="1">
      <alignment horizontal="left" indent="1"/>
    </xf>
    <xf numFmtId="0" fontId="6" fillId="0" borderId="0" xfId="5" applyFont="1" applyFill="1" applyAlignment="1">
      <alignment horizontal="center"/>
    </xf>
    <xf numFmtId="0" fontId="6" fillId="0" borderId="0" xfId="5" applyFont="1" applyFill="1" applyAlignment="1"/>
    <xf numFmtId="4" fontId="6" fillId="0" borderId="0" xfId="6" applyNumberFormat="1" applyFont="1" applyFill="1"/>
    <xf numFmtId="0" fontId="14" fillId="0" borderId="0" xfId="5" applyFont="1" applyFill="1" applyAlignment="1">
      <alignment horizontal="center"/>
    </xf>
    <xf numFmtId="0" fontId="14" fillId="0" borderId="0" xfId="5" applyFont="1" applyFill="1"/>
    <xf numFmtId="4" fontId="14" fillId="0" borderId="0" xfId="6" applyNumberFormat="1" applyFont="1" applyFill="1"/>
    <xf numFmtId="165" fontId="12" fillId="4" borderId="0" xfId="0" applyNumberFormat="1" applyFont="1" applyFill="1"/>
    <xf numFmtId="0" fontId="5" fillId="0" borderId="0" xfId="4" applyFont="1"/>
    <xf numFmtId="0" fontId="5" fillId="0" borderId="0" xfId="5" applyFont="1" applyFill="1"/>
    <xf numFmtId="4" fontId="6" fillId="0" borderId="0" xfId="7" applyNumberFormat="1" applyFont="1" applyFill="1"/>
    <xf numFmtId="0" fontId="16" fillId="0" borderId="0" xfId="5" applyFont="1" applyFill="1"/>
    <xf numFmtId="4" fontId="14" fillId="0" borderId="0" xfId="7" applyNumberFormat="1" applyFont="1" applyFill="1"/>
    <xf numFmtId="0" fontId="6" fillId="0" borderId="0" xfId="5" applyFont="1" applyFill="1" applyAlignment="1">
      <alignment horizontal="left" indent="1"/>
    </xf>
    <xf numFmtId="0" fontId="6" fillId="0" borderId="0" xfId="5" applyFont="1" applyFill="1"/>
    <xf numFmtId="4" fontId="6" fillId="0" borderId="0" xfId="5" applyNumberFormat="1" applyFont="1" applyFill="1"/>
    <xf numFmtId="0" fontId="5" fillId="0" borderId="0" xfId="4" applyFont="1" applyFill="1"/>
    <xf numFmtId="0" fontId="16" fillId="0" borderId="0" xfId="4" applyFont="1" applyFill="1"/>
    <xf numFmtId="4" fontId="20" fillId="0" borderId="0" xfId="8" applyNumberFormat="1" applyFont="1" applyFill="1" applyBorder="1" applyAlignment="1" applyProtection="1">
      <alignment vertical="top"/>
      <protection locked="0"/>
    </xf>
    <xf numFmtId="0" fontId="6" fillId="0" borderId="0" xfId="4" quotePrefix="1" applyFont="1" applyAlignment="1">
      <alignment horizontal="left" indent="1"/>
    </xf>
    <xf numFmtId="164" fontId="7" fillId="4" borderId="0" xfId="9" applyFont="1" applyFill="1"/>
    <xf numFmtId="0" fontId="7" fillId="0" borderId="0" xfId="0" applyFont="1"/>
    <xf numFmtId="0" fontId="22" fillId="8" borderId="1" xfId="10" applyFont="1" applyFill="1" applyBorder="1" applyAlignment="1">
      <alignment horizontal="center" vertical="center"/>
    </xf>
    <xf numFmtId="0" fontId="22" fillId="8" borderId="2" xfId="10" applyFont="1" applyFill="1" applyBorder="1" applyAlignment="1">
      <alignment horizontal="center" vertical="center"/>
    </xf>
    <xf numFmtId="0" fontId="22" fillId="8" borderId="3" xfId="10" applyFont="1" applyFill="1" applyBorder="1" applyAlignment="1">
      <alignment horizontal="center" vertical="center"/>
    </xf>
    <xf numFmtId="0" fontId="23" fillId="0" borderId="0" xfId="0" applyFont="1" applyFill="1" applyBorder="1" applyAlignment="1">
      <alignment horizontal="center" vertical="center" wrapText="1"/>
    </xf>
    <xf numFmtId="0" fontId="5" fillId="8" borderId="4" xfId="10" applyFont="1" applyFill="1" applyBorder="1" applyAlignment="1" applyProtection="1">
      <alignment horizontal="center" vertical="center" wrapText="1"/>
      <protection locked="0"/>
    </xf>
    <xf numFmtId="0" fontId="5" fillId="8" borderId="0" xfId="10" applyFont="1" applyFill="1" applyBorder="1" applyAlignment="1" applyProtection="1">
      <alignment horizontal="center" vertical="center" wrapText="1"/>
      <protection locked="0"/>
    </xf>
    <xf numFmtId="0" fontId="5" fillId="8" borderId="5" xfId="10" applyFont="1" applyFill="1" applyBorder="1" applyAlignment="1" applyProtection="1">
      <alignment horizontal="center" vertical="center" wrapText="1"/>
      <protection locked="0"/>
    </xf>
    <xf numFmtId="0" fontId="23" fillId="0" borderId="0" xfId="0" applyFont="1" applyFill="1" applyBorder="1" applyAlignment="1">
      <alignment horizontal="center" vertical="center"/>
    </xf>
    <xf numFmtId="4" fontId="12" fillId="4" borderId="0" xfId="0" applyNumberFormat="1" applyFont="1" applyFill="1" applyBorder="1"/>
    <xf numFmtId="0" fontId="22" fillId="8" borderId="6" xfId="10" applyFont="1" applyFill="1" applyBorder="1" applyAlignment="1">
      <alignment horizontal="center" vertical="center"/>
    </xf>
    <xf numFmtId="0" fontId="22" fillId="8" borderId="7" xfId="10" applyFont="1" applyFill="1" applyBorder="1" applyAlignment="1">
      <alignment horizontal="center" vertical="center"/>
    </xf>
    <xf numFmtId="0" fontId="22" fillId="8" borderId="8" xfId="10" applyFont="1" applyFill="1" applyBorder="1" applyAlignment="1">
      <alignment horizontal="center" vertical="center"/>
    </xf>
    <xf numFmtId="0" fontId="15" fillId="4" borderId="0" xfId="0" applyFont="1" applyFill="1" applyBorder="1"/>
    <xf numFmtId="4" fontId="15" fillId="4" borderId="0" xfId="0" applyNumberFormat="1" applyFont="1" applyFill="1" applyBorder="1"/>
    <xf numFmtId="0" fontId="6" fillId="8" borderId="9" xfId="10" applyFont="1" applyFill="1" applyBorder="1" applyAlignment="1">
      <alignment vertical="center"/>
    </xf>
    <xf numFmtId="4" fontId="6" fillId="8" borderId="10" xfId="10" applyNumberFormat="1" applyFont="1" applyFill="1" applyBorder="1" applyAlignment="1">
      <alignment horizontal="right" vertical="center" wrapText="1" indent="1"/>
    </xf>
    <xf numFmtId="164" fontId="23" fillId="0" borderId="0" xfId="11" applyFont="1" applyFill="1" applyBorder="1" applyAlignment="1">
      <alignment horizontal="center" vertical="center"/>
    </xf>
    <xf numFmtId="0" fontId="2" fillId="0" borderId="0" xfId="0" applyFont="1" applyFill="1"/>
    <xf numFmtId="4" fontId="12" fillId="0" borderId="0" xfId="0" applyNumberFormat="1" applyFont="1" applyFill="1"/>
    <xf numFmtId="0" fontId="20" fillId="0" borderId="0" xfId="10" applyFont="1"/>
    <xf numFmtId="0" fontId="6" fillId="0" borderId="11" xfId="10" applyFont="1" applyFill="1" applyBorder="1" applyAlignment="1">
      <alignment vertical="center"/>
    </xf>
    <xf numFmtId="0" fontId="6" fillId="0" borderId="11" xfId="10" applyFont="1" applyFill="1" applyBorder="1" applyAlignment="1">
      <alignment horizontal="right" vertical="center"/>
    </xf>
    <xf numFmtId="0" fontId="6" fillId="0" borderId="9" xfId="10" applyFont="1" applyFill="1" applyBorder="1" applyAlignment="1">
      <alignment vertical="center"/>
    </xf>
    <xf numFmtId="4" fontId="6" fillId="0" borderId="10" xfId="10" applyNumberFormat="1" applyFont="1" applyFill="1" applyBorder="1" applyAlignment="1">
      <alignment horizontal="right" vertical="center" wrapText="1" indent="1"/>
    </xf>
    <xf numFmtId="0" fontId="7" fillId="0" borderId="0" xfId="0" applyFont="1" applyFill="1" applyAlignment="1">
      <alignment vertical="center"/>
    </xf>
    <xf numFmtId="4" fontId="12" fillId="0" borderId="0" xfId="0" applyNumberFormat="1" applyFont="1" applyFill="1" applyBorder="1"/>
    <xf numFmtId="0" fontId="16" fillId="0" borderId="9" xfId="10" applyFont="1" applyFill="1" applyBorder="1" applyAlignment="1">
      <alignment vertical="center"/>
    </xf>
    <xf numFmtId="0" fontId="16" fillId="0" borderId="11" xfId="10" applyFont="1" applyFill="1" applyBorder="1" applyAlignment="1">
      <alignment horizontal="left" vertical="center" indent="1"/>
    </xf>
    <xf numFmtId="4" fontId="14" fillId="0" borderId="10" xfId="10" applyNumberFormat="1" applyFont="1" applyFill="1" applyBorder="1" applyAlignment="1">
      <alignment horizontal="right" vertical="center" wrapText="1" indent="1"/>
    </xf>
    <xf numFmtId="4" fontId="2" fillId="0" borderId="0" xfId="0" applyNumberFormat="1" applyFont="1" applyFill="1"/>
    <xf numFmtId="0" fontId="20" fillId="0" borderId="9" xfId="10" applyFont="1" applyBorder="1"/>
    <xf numFmtId="0" fontId="14" fillId="0" borderId="12" xfId="10" applyFont="1" applyFill="1" applyBorder="1" applyAlignment="1">
      <alignment horizontal="left" vertical="center" wrapText="1" indent="1"/>
    </xf>
    <xf numFmtId="0" fontId="14" fillId="0" borderId="9" xfId="10" applyFont="1" applyFill="1" applyBorder="1" applyAlignment="1">
      <alignment horizontal="left" vertical="center"/>
    </xf>
    <xf numFmtId="0" fontId="14" fillId="0" borderId="11" xfId="10" applyFont="1" applyFill="1" applyBorder="1" applyAlignment="1">
      <alignment horizontal="left" vertical="center" indent="1"/>
    </xf>
    <xf numFmtId="0" fontId="20" fillId="0" borderId="0" xfId="10" applyFont="1" applyFill="1" applyBorder="1"/>
    <xf numFmtId="0" fontId="14" fillId="0" borderId="11" xfId="10" applyFont="1" applyFill="1" applyBorder="1" applyAlignment="1">
      <alignment horizontal="left" vertical="center" wrapText="1"/>
    </xf>
    <xf numFmtId="4" fontId="14" fillId="0" borderId="11" xfId="10" applyNumberFormat="1" applyFont="1" applyFill="1" applyBorder="1" applyAlignment="1">
      <alignment horizontal="right" vertical="center" wrapText="1" indent="1"/>
    </xf>
    <xf numFmtId="166" fontId="7" fillId="0" borderId="0" xfId="11" applyNumberFormat="1" applyFont="1" applyFill="1" applyBorder="1" applyAlignment="1">
      <alignment horizontal="center" vertical="center"/>
    </xf>
    <xf numFmtId="0" fontId="16" fillId="0" borderId="9" xfId="10" applyFont="1" applyFill="1" applyBorder="1" applyAlignment="1">
      <alignment horizontal="left" vertical="center"/>
    </xf>
    <xf numFmtId="0" fontId="16" fillId="0" borderId="9" xfId="10" applyFont="1" applyBorder="1" applyAlignment="1">
      <alignment horizontal="left"/>
    </xf>
    <xf numFmtId="4" fontId="14" fillId="0" borderId="10" xfId="10" applyNumberFormat="1" applyFont="1" applyFill="1" applyBorder="1" applyAlignment="1">
      <alignment horizontal="right" vertical="center" indent="1"/>
    </xf>
    <xf numFmtId="0" fontId="7" fillId="0" borderId="0" xfId="0" applyFont="1" applyFill="1" applyAlignment="1">
      <alignment horizontal="center" vertical="center"/>
    </xf>
    <xf numFmtId="0" fontId="14" fillId="0" borderId="11" xfId="10" applyFont="1" applyFill="1" applyBorder="1" applyAlignment="1">
      <alignment horizontal="left" vertical="center"/>
    </xf>
    <xf numFmtId="4" fontId="14" fillId="0" borderId="2" xfId="10" applyNumberFormat="1" applyFont="1" applyFill="1" applyBorder="1" applyAlignment="1">
      <alignment horizontal="right" vertical="center" indent="1"/>
    </xf>
    <xf numFmtId="0" fontId="6" fillId="8" borderId="10" xfId="10" applyFont="1" applyFill="1" applyBorder="1" applyAlignment="1">
      <alignment vertical="center"/>
    </xf>
    <xf numFmtId="0" fontId="24" fillId="0" borderId="0" xfId="0" applyFont="1"/>
    <xf numFmtId="4" fontId="7" fillId="0" borderId="0" xfId="0" applyNumberFormat="1" applyFont="1"/>
    <xf numFmtId="0" fontId="25" fillId="0" borderId="0" xfId="0" applyFont="1"/>
    <xf numFmtId="164" fontId="7" fillId="0" borderId="0" xfId="0" applyNumberFormat="1" applyFont="1"/>
    <xf numFmtId="0" fontId="5" fillId="8" borderId="1" xfId="10" applyFont="1" applyFill="1" applyBorder="1" applyAlignment="1" applyProtection="1">
      <alignment horizontal="center" vertical="center" wrapText="1"/>
      <protection locked="0"/>
    </xf>
    <xf numFmtId="0" fontId="5" fillId="8" borderId="2" xfId="10" applyFont="1" applyFill="1" applyBorder="1" applyAlignment="1" applyProtection="1">
      <alignment horizontal="center" vertical="center" wrapText="1"/>
      <protection locked="0"/>
    </xf>
    <xf numFmtId="0" fontId="5" fillId="8" borderId="3" xfId="10" applyFont="1" applyFill="1" applyBorder="1" applyAlignment="1" applyProtection="1">
      <alignment horizontal="center" vertical="center" wrapText="1"/>
      <protection locked="0"/>
    </xf>
    <xf numFmtId="0" fontId="6" fillId="8" borderId="6" xfId="10" applyFont="1" applyFill="1" applyBorder="1" applyAlignment="1">
      <alignment vertical="center"/>
    </xf>
    <xf numFmtId="4" fontId="6" fillId="8" borderId="10" xfId="10" applyNumberFormat="1" applyFont="1" applyFill="1" applyBorder="1" applyAlignment="1">
      <alignment horizontal="right" vertical="center"/>
    </xf>
    <xf numFmtId="166" fontId="26" fillId="0" borderId="0" xfId="0" applyNumberFormat="1" applyFont="1" applyFill="1" applyBorder="1" applyAlignment="1">
      <alignment horizontal="right" vertical="center"/>
    </xf>
    <xf numFmtId="0" fontId="0" fillId="0" borderId="0" xfId="0" applyFont="1" applyFill="1"/>
    <xf numFmtId="0" fontId="20" fillId="0" borderId="11" xfId="10" applyFont="1" applyBorder="1"/>
    <xf numFmtId="4" fontId="6" fillId="0" borderId="11" xfId="10" applyNumberFormat="1" applyFont="1" applyFill="1" applyBorder="1" applyAlignment="1">
      <alignment horizontal="right" vertical="center"/>
    </xf>
    <xf numFmtId="0" fontId="27" fillId="0" borderId="0" xfId="0" applyFont="1" applyFill="1"/>
    <xf numFmtId="0" fontId="6" fillId="0" borderId="12" xfId="10" applyFont="1" applyFill="1" applyBorder="1" applyAlignment="1">
      <alignment vertical="center"/>
    </xf>
    <xf numFmtId="166" fontId="26" fillId="0" borderId="0" xfId="11" applyNumberFormat="1" applyFont="1" applyFill="1" applyBorder="1" applyAlignment="1">
      <alignment horizontal="center" vertical="center"/>
    </xf>
    <xf numFmtId="49" fontId="16" fillId="0" borderId="9" xfId="10" applyNumberFormat="1" applyFont="1" applyFill="1" applyBorder="1" applyAlignment="1">
      <alignment vertical="center"/>
    </xf>
    <xf numFmtId="0" fontId="16" fillId="0" borderId="12" xfId="10" applyFont="1" applyFill="1" applyBorder="1" applyAlignment="1">
      <alignment horizontal="left" vertical="center" indent="1"/>
    </xf>
    <xf numFmtId="4" fontId="16" fillId="0" borderId="10" xfId="10" applyNumberFormat="1" applyFont="1" applyFill="1" applyBorder="1" applyAlignment="1">
      <alignment horizontal="right" vertical="center" wrapText="1" indent="1"/>
    </xf>
    <xf numFmtId="0" fontId="27" fillId="0" borderId="0" xfId="0" applyFont="1" applyFill="1" applyAlignment="1">
      <alignment vertical="center" wrapText="1"/>
    </xf>
    <xf numFmtId="49" fontId="16" fillId="0" borderId="9" xfId="10" applyNumberFormat="1" applyFont="1" applyFill="1" applyBorder="1"/>
    <xf numFmtId="0" fontId="16" fillId="0" borderId="12" xfId="10" applyFont="1" applyFill="1" applyBorder="1" applyAlignment="1">
      <alignment horizontal="left" vertical="center" wrapText="1" indent="1"/>
    </xf>
    <xf numFmtId="164" fontId="2" fillId="0" borderId="0" xfId="9" applyFont="1" applyFill="1"/>
    <xf numFmtId="0" fontId="27" fillId="0" borderId="0" xfId="0" applyFont="1" applyFill="1" applyBorder="1"/>
    <xf numFmtId="4" fontId="12" fillId="0" borderId="0" xfId="0" applyNumberFormat="1" applyFont="1" applyFill="1" applyAlignment="1">
      <alignment horizontal="center"/>
    </xf>
    <xf numFmtId="4" fontId="15" fillId="0" borderId="0" xfId="0" applyNumberFormat="1" applyFont="1" applyFill="1"/>
    <xf numFmtId="0" fontId="16" fillId="0" borderId="11" xfId="10" applyFont="1" applyFill="1" applyBorder="1"/>
    <xf numFmtId="0" fontId="16" fillId="0" borderId="11" xfId="10" applyFont="1" applyFill="1" applyBorder="1" applyAlignment="1">
      <alignment vertical="center"/>
    </xf>
    <xf numFmtId="4" fontId="16" fillId="0" borderId="11" xfId="10" applyNumberFormat="1" applyFont="1" applyFill="1" applyBorder="1" applyAlignment="1">
      <alignment horizontal="right" vertical="center"/>
    </xf>
    <xf numFmtId="0" fontId="5" fillId="0" borderId="9" xfId="10" applyFont="1" applyFill="1" applyBorder="1" applyAlignment="1">
      <alignment vertical="center"/>
    </xf>
    <xf numFmtId="0" fontId="5" fillId="0" borderId="12" xfId="10" applyFont="1" applyFill="1" applyBorder="1" applyAlignment="1">
      <alignment vertical="center"/>
    </xf>
    <xf numFmtId="4" fontId="5" fillId="0" borderId="10" xfId="10" applyNumberFormat="1" applyFont="1" applyFill="1" applyBorder="1" applyAlignment="1">
      <alignment horizontal="right" vertical="center" wrapText="1" indent="1"/>
    </xf>
    <xf numFmtId="0" fontId="0" fillId="0" borderId="0" xfId="0" applyFill="1"/>
    <xf numFmtId="4" fontId="15" fillId="0" borderId="0" xfId="0" applyNumberFormat="1" applyFont="1" applyFill="1" applyBorder="1"/>
    <xf numFmtId="0" fontId="15" fillId="0" borderId="0" xfId="0" applyFont="1" applyFill="1"/>
    <xf numFmtId="4" fontId="16" fillId="0" borderId="10" xfId="10" applyNumberFormat="1" applyFont="1" applyFill="1" applyBorder="1" applyAlignment="1">
      <alignment horizontal="right" vertical="center" indent="1"/>
    </xf>
    <xf numFmtId="0" fontId="14" fillId="0" borderId="11" xfId="10" applyFont="1" applyFill="1" applyBorder="1" applyAlignment="1">
      <alignment vertical="center"/>
    </xf>
    <xf numFmtId="4" fontId="14" fillId="0" borderId="11" xfId="10" applyNumberFormat="1" applyFont="1" applyFill="1" applyBorder="1" applyAlignment="1">
      <alignment horizontal="right" vertical="center"/>
    </xf>
    <xf numFmtId="4" fontId="22" fillId="0" borderId="0" xfId="12" applyNumberFormat="1" applyFont="1" applyFill="1" applyBorder="1" applyAlignment="1" applyProtection="1">
      <alignment vertical="top" wrapText="1"/>
      <protection locked="0"/>
    </xf>
    <xf numFmtId="0" fontId="6" fillId="9" borderId="9" xfId="10" applyFont="1" applyFill="1" applyBorder="1" applyAlignment="1">
      <alignment vertical="center"/>
    </xf>
    <xf numFmtId="166" fontId="27" fillId="0" borderId="0" xfId="0" applyNumberFormat="1" applyFont="1" applyFill="1"/>
    <xf numFmtId="0" fontId="15" fillId="0" borderId="0" xfId="0" applyFont="1" applyFill="1" applyBorder="1"/>
    <xf numFmtId="164" fontId="7" fillId="4" borderId="0" xfId="11" applyFont="1" applyFill="1"/>
    <xf numFmtId="4" fontId="28" fillId="0" borderId="0" xfId="0" applyNumberFormat="1" applyFont="1" applyFill="1" applyAlignment="1">
      <alignment vertical="center"/>
    </xf>
    <xf numFmtId="164" fontId="7" fillId="4" borderId="0" xfId="0" applyNumberFormat="1" applyFont="1" applyFill="1"/>
    <xf numFmtId="167" fontId="27" fillId="0" borderId="0" xfId="0" applyNumberFormat="1" applyFont="1" applyFill="1" applyBorder="1"/>
    <xf numFmtId="4" fontId="14" fillId="0" borderId="0" xfId="4" applyNumberFormat="1" applyFont="1" applyFill="1"/>
    <xf numFmtId="0" fontId="7" fillId="2" borderId="0" xfId="0" applyFont="1" applyFill="1"/>
    <xf numFmtId="0" fontId="14" fillId="2" borderId="0" xfId="4" applyFont="1" applyFill="1"/>
    <xf numFmtId="4" fontId="14" fillId="2" borderId="0" xfId="4" applyNumberFormat="1" applyFont="1" applyFill="1"/>
    <xf numFmtId="4" fontId="7" fillId="2" borderId="0" xfId="0" applyNumberFormat="1" applyFont="1" applyFill="1"/>
    <xf numFmtId="4" fontId="15" fillId="2" borderId="0" xfId="0" applyNumberFormat="1" applyFont="1" applyFill="1" applyBorder="1"/>
    <xf numFmtId="0" fontId="12" fillId="2" borderId="0" xfId="0" applyFont="1" applyFill="1" applyBorder="1"/>
    <xf numFmtId="0" fontId="12" fillId="2" borderId="0" xfId="0" applyFont="1" applyFill="1"/>
    <xf numFmtId="0" fontId="0" fillId="2" borderId="0" xfId="0" applyFill="1"/>
    <xf numFmtId="4" fontId="15" fillId="2" borderId="0" xfId="0" applyNumberFormat="1" applyFont="1" applyFill="1"/>
    <xf numFmtId="0" fontId="31" fillId="2" borderId="0" xfId="13" applyFont="1" applyFill="1" applyBorder="1" applyProtection="1">
      <protection locked="0"/>
    </xf>
    <xf numFmtId="0" fontId="31" fillId="2" borderId="0" xfId="0" applyFont="1" applyFill="1" applyBorder="1" applyAlignment="1">
      <alignment horizontal="center"/>
    </xf>
    <xf numFmtId="0" fontId="31" fillId="2" borderId="0" xfId="13" applyFont="1" applyFill="1" applyBorder="1" applyAlignment="1" applyProtection="1">
      <alignment horizontal="center"/>
      <protection locked="0"/>
    </xf>
    <xf numFmtId="0" fontId="31" fillId="2" borderId="0" xfId="13" applyFont="1" applyFill="1" applyBorder="1" applyAlignment="1" applyProtection="1">
      <protection locked="0"/>
    </xf>
    <xf numFmtId="0" fontId="9" fillId="2" borderId="0" xfId="0" applyFont="1" applyFill="1" applyBorder="1" applyAlignment="1"/>
    <xf numFmtId="0" fontId="10" fillId="2" borderId="0" xfId="0" applyFont="1" applyFill="1" applyBorder="1" applyAlignment="1"/>
  </cellXfs>
  <cellStyles count="14">
    <cellStyle name="Millares 2 16 3" xfId="9" xr:uid="{8192FF39-2A8B-4E3D-8DD4-E6C8CCFCC97A}"/>
    <cellStyle name="Millares 2 2 19" xfId="11" xr:uid="{A6D4411F-ED3B-48CD-9CDF-B515DFF1E143}"/>
    <cellStyle name="Millares 2 2 3" xfId="7" xr:uid="{1B6AF999-8806-431F-8BB3-C76D14F58E19}"/>
    <cellStyle name="Millares 2 41 2" xfId="12" xr:uid="{7312323E-E072-4EE7-A4C4-DECE28CA01F4}"/>
    <cellStyle name="Millares 3" xfId="6" xr:uid="{6173F4A9-3B9B-43DC-A9E3-B7DDE1326C39}"/>
    <cellStyle name="Normal" xfId="0" builtinId="0"/>
    <cellStyle name="Normal 2" xfId="5" xr:uid="{473AE5A1-8BE6-448A-8745-9773BEFC7DEB}"/>
    <cellStyle name="Normal 2 18 2" xfId="8" xr:uid="{A3727981-748D-4709-B8E5-891514912077}"/>
    <cellStyle name="Normal 2 3 9" xfId="4" xr:uid="{76BDEBE2-8802-4FE4-92B0-E4447CA7D65D}"/>
    <cellStyle name="Normal 2 31" xfId="13" xr:uid="{C0A49CCB-E55F-419B-AB76-581893D5E536}"/>
    <cellStyle name="Normal 3 11" xfId="2" xr:uid="{5D0BC3A2-30B0-4FCC-A0F2-9538CFEF751E}"/>
    <cellStyle name="Normal 3 2 2" xfId="10" xr:uid="{69DE69FE-CA37-41B4-92B8-A1228A32A8D4}"/>
    <cellStyle name="Normal 3 3 2" xfId="3" xr:uid="{707B7C07-9B9E-401A-BC47-E1979CFA143E}"/>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BES\Desktop\RESPALDO%20MONI%20LAPTO\2022\ESTADOS%20FINANCIEROS\SEGUNDO%20TRIMESTRE\ARCHIVOS%20ENTREGADOS%20A%20BERTHA\Estados%20Fros%20y%20Pptales%20%202do%20TRIM%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 DE VALIDAC"/>
      <sheetName val="ESF"/>
      <sheetName val="ACT"/>
      <sheetName val="VHP"/>
      <sheetName val="EFE "/>
      <sheetName val="PT_ESF_ECSF"/>
      <sheetName val="CSF"/>
      <sheetName val="EAA"/>
      <sheetName val="ADP"/>
      <sheetName val="NOTAS1"/>
      <sheetName val="PC"/>
      <sheetName val="NOTAS"/>
      <sheetName val="IPF (2)"/>
      <sheetName val="R  (2)"/>
      <sheetName val="CFF R (2)"/>
      <sheetName val="CA  (2)"/>
      <sheetName val="COG   (2)"/>
      <sheetName val="CE  (2)"/>
      <sheetName val="CFG  (2)"/>
      <sheetName val="EN   (2)"/>
      <sheetName val="ID   (2)"/>
      <sheetName val="FF  (2)"/>
      <sheetName val="IPF   (2)"/>
      <sheetName val="GCP   (2)"/>
      <sheetName val="PPI   (2)"/>
      <sheetName val="IR   (2)"/>
      <sheetName val="ING"/>
      <sheetName val="EGR"/>
      <sheetName val="ANX MPAS   (2)"/>
      <sheetName val="ANX DGF  (2)"/>
      <sheetName val="ANX EB"/>
      <sheetName val="ANX RCBPE"/>
      <sheetName val="HMuebles_Contable"/>
      <sheetName val="Inmuebles_Contable"/>
      <sheetName val="ANX RMB"/>
      <sheetName val="ANX RBI"/>
      <sheetName val="ANX OTL"/>
    </sheetNames>
    <sheetDataSet>
      <sheetData sheetId="0" refreshError="1"/>
      <sheetData sheetId="1" refreshError="1"/>
      <sheetData sheetId="2" refreshError="1"/>
      <sheetData sheetId="3" refreshError="1"/>
      <sheetData sheetId="4" refreshError="1">
        <row r="33">
          <cell r="C33">
            <v>101091859.78</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38BC6-C581-4630-BB71-9D5843E1C826}">
  <sheetPr>
    <tabColor rgb="FFFFC000"/>
    <pageSetUpPr fitToPage="1"/>
  </sheetPr>
  <dimension ref="A1:S656"/>
  <sheetViews>
    <sheetView tabSelected="1" view="pageBreakPreview" topLeftCell="A514" zoomScale="84" zoomScaleNormal="100" zoomScaleSheetLayoutView="84" workbookViewId="0">
      <selection activeCell="F537" sqref="F537"/>
    </sheetView>
  </sheetViews>
  <sheetFormatPr baseColWidth="10" defaultRowHeight="12.75" x14ac:dyDescent="0.2"/>
  <cols>
    <col min="1" max="1" width="11.42578125" style="6"/>
    <col min="2" max="2" width="10.42578125" style="6" customWidth="1"/>
    <col min="3" max="3" width="36.7109375" style="6" customWidth="1"/>
    <col min="4" max="6" width="26.7109375" style="6" customWidth="1"/>
    <col min="7" max="7" width="30.5703125" style="15" customWidth="1"/>
    <col min="8" max="8" width="18.42578125" style="15" bestFit="1" customWidth="1"/>
    <col min="9" max="9" width="19.85546875" style="15" customWidth="1"/>
    <col min="10" max="10" width="14" style="6" customWidth="1"/>
    <col min="11" max="11" width="21.42578125" style="6" customWidth="1"/>
    <col min="12" max="12" width="13.5703125" style="6" customWidth="1"/>
    <col min="13" max="13" width="21.140625" style="6" customWidth="1"/>
    <col min="14" max="14" width="12.140625" style="6" bestFit="1" customWidth="1"/>
    <col min="15" max="17" width="11.42578125" style="6"/>
    <col min="18" max="18" width="14.28515625" style="6" customWidth="1"/>
    <col min="19" max="19" width="12.7109375" style="6" bestFit="1" customWidth="1"/>
    <col min="20" max="16384" width="11.42578125" style="6"/>
  </cols>
  <sheetData>
    <row r="1" spans="1:12" ht="15" customHeight="1" x14ac:dyDescent="0.2">
      <c r="A1" s="1"/>
      <c r="B1" s="2" t="s">
        <v>0</v>
      </c>
      <c r="C1" s="3"/>
      <c r="D1" s="3"/>
      <c r="E1" s="3"/>
      <c r="F1" s="3"/>
      <c r="G1" s="3"/>
      <c r="H1" s="4"/>
      <c r="I1" s="4" t="s">
        <v>1</v>
      </c>
      <c r="J1" s="5">
        <v>2022</v>
      </c>
      <c r="K1" s="1"/>
      <c r="L1" s="1"/>
    </row>
    <row r="2" spans="1:12" ht="15" customHeight="1" x14ac:dyDescent="0.2">
      <c r="A2" s="1"/>
      <c r="B2" s="2" t="s">
        <v>2</v>
      </c>
      <c r="C2" s="3"/>
      <c r="D2" s="3"/>
      <c r="E2" s="3"/>
      <c r="F2" s="3"/>
      <c r="G2" s="3"/>
      <c r="H2" s="4"/>
      <c r="I2" s="4" t="s">
        <v>3</v>
      </c>
      <c r="J2" s="5" t="s">
        <v>4</v>
      </c>
      <c r="K2" s="1"/>
      <c r="L2" s="1"/>
    </row>
    <row r="3" spans="1:12" ht="15.75" customHeight="1" x14ac:dyDescent="0.2">
      <c r="A3" s="1"/>
      <c r="B3" s="2" t="s">
        <v>5</v>
      </c>
      <c r="C3" s="3"/>
      <c r="D3" s="3"/>
      <c r="E3" s="3"/>
      <c r="F3" s="3"/>
      <c r="G3" s="3"/>
      <c r="H3" s="4"/>
      <c r="I3" s="4" t="s">
        <v>6</v>
      </c>
      <c r="J3" s="5">
        <v>3</v>
      </c>
      <c r="K3" s="1"/>
      <c r="L3" s="1"/>
    </row>
    <row r="4" spans="1:12" x14ac:dyDescent="0.2">
      <c r="B4" s="7" t="s">
        <v>7</v>
      </c>
      <c r="C4" s="8"/>
      <c r="D4" s="8"/>
      <c r="E4" s="8"/>
      <c r="F4" s="8"/>
      <c r="G4" s="8"/>
      <c r="H4" s="8"/>
      <c r="I4" s="8"/>
      <c r="J4" s="8"/>
    </row>
    <row r="5" spans="1:12" ht="22.5" customHeight="1" x14ac:dyDescent="0.25">
      <c r="A5" s="9"/>
      <c r="B5" s="179"/>
      <c r="C5" s="179"/>
      <c r="D5" s="179"/>
      <c r="E5" s="179"/>
      <c r="F5" s="179"/>
      <c r="G5" s="179"/>
      <c r="H5" s="179"/>
      <c r="I5" s="180"/>
      <c r="J5" s="179"/>
      <c r="K5" s="9"/>
      <c r="L5" s="9"/>
    </row>
    <row r="6" spans="1:12" ht="12" customHeight="1" x14ac:dyDescent="0.2">
      <c r="B6" s="10"/>
      <c r="C6" s="11"/>
      <c r="D6" s="12"/>
      <c r="E6" s="13"/>
      <c r="F6" s="13"/>
      <c r="G6" s="14"/>
    </row>
    <row r="7" spans="1:12" ht="12" customHeight="1" x14ac:dyDescent="0.2">
      <c r="B7" s="8" t="s">
        <v>8</v>
      </c>
      <c r="C7" s="8"/>
      <c r="D7" s="8"/>
      <c r="E7" s="8"/>
      <c r="F7" s="8"/>
      <c r="G7" s="8"/>
      <c r="H7" s="8"/>
      <c r="I7" s="8"/>
    </row>
    <row r="8" spans="1:12" ht="12" customHeight="1" x14ac:dyDescent="0.2">
      <c r="B8" s="16" t="s">
        <v>9</v>
      </c>
      <c r="C8" s="16" t="s">
        <v>10</v>
      </c>
      <c r="D8" s="16" t="s">
        <v>11</v>
      </c>
      <c r="E8" s="16" t="s">
        <v>12</v>
      </c>
      <c r="F8" s="16"/>
      <c r="G8" s="16"/>
      <c r="H8" s="16"/>
      <c r="I8" s="16"/>
    </row>
    <row r="9" spans="1:12" ht="12" customHeight="1" x14ac:dyDescent="0.2">
      <c r="B9" s="17">
        <v>1114</v>
      </c>
      <c r="C9" s="18" t="s">
        <v>13</v>
      </c>
      <c r="D9" s="19">
        <v>0</v>
      </c>
      <c r="E9" s="18"/>
      <c r="F9" s="18"/>
      <c r="G9" s="18"/>
      <c r="H9" s="18"/>
      <c r="I9" s="18"/>
    </row>
    <row r="10" spans="1:12" ht="12" customHeight="1" x14ac:dyDescent="0.2">
      <c r="B10" s="17">
        <v>1115</v>
      </c>
      <c r="C10" s="18" t="s">
        <v>14</v>
      </c>
      <c r="D10" s="19">
        <v>0</v>
      </c>
      <c r="E10" s="18"/>
      <c r="F10" s="18"/>
      <c r="G10" s="18"/>
      <c r="H10" s="18"/>
      <c r="I10" s="18"/>
    </row>
    <row r="11" spans="1:12" ht="12" customHeight="1" x14ac:dyDescent="0.2">
      <c r="B11" s="17">
        <v>1121</v>
      </c>
      <c r="C11" s="18" t="s">
        <v>15</v>
      </c>
      <c r="D11" s="19">
        <v>398818.16</v>
      </c>
      <c r="E11" s="18"/>
      <c r="F11" s="18"/>
      <c r="G11" s="18"/>
      <c r="H11" s="18"/>
      <c r="I11" s="18"/>
    </row>
    <row r="12" spans="1:12" ht="12" customHeight="1" x14ac:dyDescent="0.2">
      <c r="B12" s="17">
        <v>1211</v>
      </c>
      <c r="C12" s="18" t="s">
        <v>16</v>
      </c>
      <c r="D12" s="19">
        <v>434453.71</v>
      </c>
      <c r="E12" s="18"/>
      <c r="F12" s="18"/>
      <c r="G12" s="18"/>
      <c r="H12" s="18"/>
      <c r="I12" s="18"/>
    </row>
    <row r="13" spans="1:12" ht="12" customHeight="1" x14ac:dyDescent="0.2">
      <c r="B13" s="18"/>
      <c r="C13" s="18"/>
      <c r="D13" s="18"/>
      <c r="E13" s="18"/>
      <c r="F13" s="18"/>
      <c r="G13" s="18"/>
      <c r="H13" s="18"/>
      <c r="I13" s="18"/>
    </row>
    <row r="14" spans="1:12" ht="12" customHeight="1" x14ac:dyDescent="0.2">
      <c r="B14" s="8" t="s">
        <v>17</v>
      </c>
      <c r="C14" s="8"/>
      <c r="D14" s="8"/>
      <c r="E14" s="8"/>
      <c r="F14" s="8"/>
      <c r="G14" s="8"/>
      <c r="H14" s="8"/>
      <c r="I14" s="8"/>
    </row>
    <row r="15" spans="1:12" ht="12" customHeight="1" x14ac:dyDescent="0.2">
      <c r="B15" s="16" t="s">
        <v>9</v>
      </c>
      <c r="C15" s="16" t="s">
        <v>10</v>
      </c>
      <c r="D15" s="16" t="s">
        <v>11</v>
      </c>
      <c r="E15" s="16">
        <v>2021</v>
      </c>
      <c r="F15" s="16">
        <v>2020</v>
      </c>
      <c r="G15" s="16">
        <v>2019</v>
      </c>
      <c r="H15" s="16">
        <v>2018</v>
      </c>
      <c r="I15" s="16" t="s">
        <v>18</v>
      </c>
    </row>
    <row r="16" spans="1:12" ht="12" customHeight="1" x14ac:dyDescent="0.2">
      <c r="B16" s="17">
        <v>1122</v>
      </c>
      <c r="C16" s="18" t="s">
        <v>19</v>
      </c>
      <c r="D16" s="19">
        <v>0</v>
      </c>
      <c r="E16" s="19">
        <v>0</v>
      </c>
      <c r="F16" s="19">
        <v>0</v>
      </c>
      <c r="G16" s="19">
        <v>0</v>
      </c>
      <c r="H16" s="19">
        <v>0</v>
      </c>
      <c r="I16" s="18"/>
    </row>
    <row r="17" spans="1:9" ht="12" customHeight="1" x14ac:dyDescent="0.2">
      <c r="B17" s="17">
        <v>1124</v>
      </c>
      <c r="C17" s="18" t="s">
        <v>20</v>
      </c>
      <c r="D17" s="19">
        <v>0</v>
      </c>
      <c r="E17" s="19">
        <v>0</v>
      </c>
      <c r="F17" s="19">
        <v>0</v>
      </c>
      <c r="G17" s="19">
        <v>0</v>
      </c>
      <c r="H17" s="19">
        <v>0</v>
      </c>
      <c r="I17" s="18"/>
    </row>
    <row r="18" spans="1:9" ht="12" customHeight="1" x14ac:dyDescent="0.2">
      <c r="B18" s="18"/>
      <c r="C18" s="18"/>
      <c r="D18" s="18"/>
      <c r="E18" s="18"/>
      <c r="F18" s="18"/>
      <c r="G18" s="18"/>
      <c r="H18" s="18"/>
      <c r="I18" s="18"/>
    </row>
    <row r="19" spans="1:9" ht="12" customHeight="1" x14ac:dyDescent="0.2">
      <c r="B19" s="8" t="s">
        <v>21</v>
      </c>
      <c r="C19" s="8"/>
      <c r="D19" s="8"/>
      <c r="E19" s="8"/>
      <c r="F19" s="8"/>
      <c r="G19" s="8"/>
      <c r="H19" s="8"/>
      <c r="I19" s="8"/>
    </row>
    <row r="20" spans="1:9" ht="12" customHeight="1" x14ac:dyDescent="0.2">
      <c r="B20" s="16" t="s">
        <v>9</v>
      </c>
      <c r="C20" s="16" t="s">
        <v>10</v>
      </c>
      <c r="D20" s="16" t="s">
        <v>11</v>
      </c>
      <c r="E20" s="16" t="s">
        <v>22</v>
      </c>
      <c r="F20" s="16" t="s">
        <v>23</v>
      </c>
      <c r="G20" s="16" t="s">
        <v>24</v>
      </c>
      <c r="H20" s="16" t="s">
        <v>25</v>
      </c>
      <c r="I20" s="16" t="s">
        <v>26</v>
      </c>
    </row>
    <row r="21" spans="1:9" ht="12" customHeight="1" x14ac:dyDescent="0.2">
      <c r="B21" s="17">
        <v>1123</v>
      </c>
      <c r="C21" s="18" t="s">
        <v>27</v>
      </c>
      <c r="D21" s="19">
        <v>2769921.33</v>
      </c>
      <c r="E21" s="19">
        <v>2769921.33</v>
      </c>
      <c r="F21" s="19">
        <v>0</v>
      </c>
      <c r="G21" s="19">
        <v>0</v>
      </c>
      <c r="H21" s="19">
        <v>0</v>
      </c>
      <c r="I21" s="18"/>
    </row>
    <row r="22" spans="1:9" ht="12" customHeight="1" x14ac:dyDescent="0.2">
      <c r="B22" s="17">
        <v>1125</v>
      </c>
      <c r="C22" s="18" t="s">
        <v>28</v>
      </c>
      <c r="D22" s="19">
        <v>140000</v>
      </c>
      <c r="E22" s="19">
        <v>140000</v>
      </c>
      <c r="F22" s="19">
        <v>0</v>
      </c>
      <c r="G22" s="19">
        <v>0</v>
      </c>
      <c r="H22" s="19">
        <v>0</v>
      </c>
      <c r="I22" s="18"/>
    </row>
    <row r="23" spans="1:9" ht="12" customHeight="1" x14ac:dyDescent="0.2">
      <c r="B23" s="17">
        <v>1126</v>
      </c>
      <c r="C23" s="18" t="s">
        <v>29</v>
      </c>
      <c r="D23" s="19">
        <v>0</v>
      </c>
      <c r="E23" s="19">
        <v>0</v>
      </c>
      <c r="F23" s="19">
        <v>0</v>
      </c>
      <c r="G23" s="19">
        <v>0</v>
      </c>
      <c r="H23" s="19">
        <v>0</v>
      </c>
      <c r="I23" s="18"/>
    </row>
    <row r="24" spans="1:9" ht="12" customHeight="1" x14ac:dyDescent="0.2">
      <c r="B24" s="17">
        <v>1129</v>
      </c>
      <c r="C24" s="18" t="s">
        <v>30</v>
      </c>
      <c r="D24" s="19">
        <v>0</v>
      </c>
      <c r="E24" s="19">
        <v>0</v>
      </c>
      <c r="F24" s="19">
        <v>0</v>
      </c>
      <c r="G24" s="19">
        <v>0</v>
      </c>
      <c r="H24" s="19">
        <v>0</v>
      </c>
      <c r="I24" s="18"/>
    </row>
    <row r="25" spans="1:9" ht="12" customHeight="1" x14ac:dyDescent="0.2">
      <c r="B25" s="17">
        <v>1131</v>
      </c>
      <c r="C25" s="18" t="s">
        <v>31</v>
      </c>
      <c r="D25" s="19">
        <v>8442663.3399999999</v>
      </c>
      <c r="E25" s="19">
        <v>8442663.3399999999</v>
      </c>
      <c r="F25" s="19">
        <v>0</v>
      </c>
      <c r="G25" s="19">
        <v>0</v>
      </c>
      <c r="H25" s="19">
        <v>0</v>
      </c>
      <c r="I25" s="18"/>
    </row>
    <row r="26" spans="1:9" ht="12" customHeight="1" x14ac:dyDescent="0.2">
      <c r="A26" s="20"/>
      <c r="B26" s="17">
        <v>1132</v>
      </c>
      <c r="C26" s="18" t="s">
        <v>32</v>
      </c>
      <c r="D26" s="19">
        <v>0</v>
      </c>
      <c r="E26" s="19">
        <v>0</v>
      </c>
      <c r="F26" s="19">
        <v>0</v>
      </c>
      <c r="G26" s="19">
        <v>0</v>
      </c>
      <c r="H26" s="19">
        <v>0</v>
      </c>
      <c r="I26" s="18"/>
    </row>
    <row r="27" spans="1:9" ht="12" customHeight="1" x14ac:dyDescent="0.2">
      <c r="A27" s="20"/>
      <c r="B27" s="17">
        <v>1133</v>
      </c>
      <c r="C27" s="18" t="s">
        <v>33</v>
      </c>
      <c r="D27" s="19">
        <v>0</v>
      </c>
      <c r="E27" s="19">
        <v>0</v>
      </c>
      <c r="F27" s="19">
        <v>0</v>
      </c>
      <c r="G27" s="19">
        <v>0</v>
      </c>
      <c r="H27" s="19">
        <v>0</v>
      </c>
      <c r="I27" s="18"/>
    </row>
    <row r="28" spans="1:9" x14ac:dyDescent="0.2">
      <c r="A28" s="20"/>
      <c r="B28" s="17">
        <v>1134</v>
      </c>
      <c r="C28" s="18" t="s">
        <v>34</v>
      </c>
      <c r="D28" s="19">
        <v>1025887.9</v>
      </c>
      <c r="E28" s="19">
        <v>0</v>
      </c>
      <c r="F28" s="19">
        <v>0</v>
      </c>
      <c r="G28" s="19">
        <v>0</v>
      </c>
      <c r="H28" s="19">
        <v>1025887.9</v>
      </c>
      <c r="I28" s="18"/>
    </row>
    <row r="29" spans="1:9" ht="12" customHeight="1" x14ac:dyDescent="0.2">
      <c r="A29" s="20"/>
      <c r="B29" s="17">
        <v>1139</v>
      </c>
      <c r="C29" s="18" t="s">
        <v>35</v>
      </c>
      <c r="D29" s="19">
        <v>0</v>
      </c>
      <c r="E29" s="19">
        <v>0</v>
      </c>
      <c r="F29" s="19">
        <v>0</v>
      </c>
      <c r="G29" s="19">
        <v>0</v>
      </c>
      <c r="H29" s="19">
        <v>0</v>
      </c>
      <c r="I29" s="18"/>
    </row>
    <row r="30" spans="1:9" ht="12" customHeight="1" x14ac:dyDescent="0.2">
      <c r="C30" s="21"/>
    </row>
    <row r="31" spans="1:9" ht="12" customHeight="1" x14ac:dyDescent="0.2">
      <c r="B31" s="6" t="s">
        <v>36</v>
      </c>
    </row>
    <row r="32" spans="1:9" ht="12" customHeight="1" x14ac:dyDescent="0.2">
      <c r="B32" s="6" t="s">
        <v>37</v>
      </c>
    </row>
    <row r="33" spans="2:10" ht="12" customHeight="1" x14ac:dyDescent="0.2"/>
    <row r="34" spans="2:10" ht="12" customHeight="1" x14ac:dyDescent="0.2">
      <c r="B34" s="8" t="s">
        <v>38</v>
      </c>
      <c r="C34" s="8"/>
      <c r="D34" s="8"/>
      <c r="E34" s="8"/>
      <c r="F34" s="8"/>
      <c r="G34" s="8"/>
      <c r="H34" s="8"/>
      <c r="I34" s="8"/>
      <c r="J34" s="18"/>
    </row>
    <row r="35" spans="2:10" ht="12.75" customHeight="1" x14ac:dyDescent="0.2">
      <c r="B35" s="16" t="s">
        <v>9</v>
      </c>
      <c r="C35" s="16" t="s">
        <v>10</v>
      </c>
      <c r="D35" s="16" t="s">
        <v>11</v>
      </c>
      <c r="E35" s="16" t="s">
        <v>39</v>
      </c>
      <c r="F35" s="16" t="s">
        <v>40</v>
      </c>
      <c r="G35" s="16" t="s">
        <v>41</v>
      </c>
      <c r="H35" s="16" t="s">
        <v>42</v>
      </c>
      <c r="I35" s="16"/>
      <c r="J35" s="18"/>
    </row>
    <row r="36" spans="2:10" x14ac:dyDescent="0.2">
      <c r="B36" s="17">
        <v>1140</v>
      </c>
      <c r="C36" s="18" t="s">
        <v>43</v>
      </c>
      <c r="D36" s="19">
        <f>SUM(D37:D41)</f>
        <v>0</v>
      </c>
      <c r="E36" s="18"/>
      <c r="F36" s="18"/>
      <c r="G36" s="18"/>
      <c r="H36" s="18"/>
      <c r="I36" s="18"/>
      <c r="J36" s="18"/>
    </row>
    <row r="37" spans="2:10" x14ac:dyDescent="0.2">
      <c r="B37" s="17">
        <v>1141</v>
      </c>
      <c r="C37" s="18" t="s">
        <v>44</v>
      </c>
      <c r="D37" s="19">
        <v>0</v>
      </c>
      <c r="E37" s="18"/>
      <c r="F37" s="18"/>
      <c r="G37" s="18"/>
      <c r="H37" s="18"/>
      <c r="I37" s="18"/>
      <c r="J37" s="18"/>
    </row>
    <row r="38" spans="2:10" x14ac:dyDescent="0.2">
      <c r="B38" s="17">
        <v>1142</v>
      </c>
      <c r="C38" s="18" t="s">
        <v>45</v>
      </c>
      <c r="D38" s="19">
        <v>0</v>
      </c>
      <c r="E38" s="18"/>
      <c r="F38" s="18"/>
      <c r="G38" s="18"/>
      <c r="H38" s="18"/>
      <c r="I38" s="18"/>
      <c r="J38" s="18"/>
    </row>
    <row r="39" spans="2:10" x14ac:dyDescent="0.2">
      <c r="B39" s="17">
        <v>1143</v>
      </c>
      <c r="C39" s="18" t="s">
        <v>46</v>
      </c>
      <c r="D39" s="19">
        <v>0</v>
      </c>
      <c r="E39" s="18"/>
      <c r="F39" s="18"/>
      <c r="G39" s="18"/>
      <c r="H39" s="18"/>
      <c r="I39" s="18"/>
      <c r="J39" s="18"/>
    </row>
    <row r="40" spans="2:10" x14ac:dyDescent="0.2">
      <c r="B40" s="17">
        <v>1144</v>
      </c>
      <c r="C40" s="18" t="s">
        <v>47</v>
      </c>
      <c r="D40" s="19">
        <v>0</v>
      </c>
      <c r="E40" s="18"/>
      <c r="F40" s="18"/>
      <c r="G40" s="18"/>
      <c r="H40" s="18"/>
      <c r="I40" s="18"/>
      <c r="J40" s="18"/>
    </row>
    <row r="41" spans="2:10" x14ac:dyDescent="0.2">
      <c r="B41" s="17">
        <v>1145</v>
      </c>
      <c r="C41" s="18" t="s">
        <v>48</v>
      </c>
      <c r="D41" s="19">
        <v>0</v>
      </c>
      <c r="E41" s="18"/>
      <c r="F41" s="18"/>
      <c r="G41" s="18"/>
      <c r="H41" s="18"/>
      <c r="I41" s="18"/>
      <c r="J41" s="18"/>
    </row>
    <row r="42" spans="2:10" x14ac:dyDescent="0.2">
      <c r="B42" s="18"/>
      <c r="C42" s="18"/>
      <c r="D42" s="18"/>
      <c r="E42" s="18"/>
      <c r="F42" s="18"/>
      <c r="G42" s="18"/>
      <c r="H42" s="18"/>
      <c r="I42" s="18"/>
      <c r="J42" s="18"/>
    </row>
    <row r="43" spans="2:10" ht="12" customHeight="1" x14ac:dyDescent="0.2">
      <c r="B43" s="8" t="s">
        <v>49</v>
      </c>
      <c r="C43" s="8"/>
      <c r="D43" s="8"/>
      <c r="E43" s="8"/>
      <c r="F43" s="8"/>
      <c r="G43" s="8"/>
      <c r="H43" s="8"/>
      <c r="I43" s="8"/>
      <c r="J43" s="18"/>
    </row>
    <row r="44" spans="2:10" ht="14.25" customHeight="1" x14ac:dyDescent="0.2">
      <c r="B44" s="16" t="s">
        <v>9</v>
      </c>
      <c r="C44" s="16" t="s">
        <v>10</v>
      </c>
      <c r="D44" s="16" t="s">
        <v>11</v>
      </c>
      <c r="E44" s="16" t="s">
        <v>50</v>
      </c>
      <c r="F44" s="16" t="s">
        <v>51</v>
      </c>
      <c r="G44" s="16" t="s">
        <v>52</v>
      </c>
      <c r="H44" s="16"/>
      <c r="I44" s="16"/>
      <c r="J44" s="18"/>
    </row>
    <row r="45" spans="2:10" x14ac:dyDescent="0.2">
      <c r="B45" s="17">
        <v>1150</v>
      </c>
      <c r="C45" s="18" t="s">
        <v>53</v>
      </c>
      <c r="D45" s="19">
        <f>D46</f>
        <v>0</v>
      </c>
      <c r="E45" s="18"/>
      <c r="F45" s="18"/>
      <c r="G45" s="18"/>
      <c r="H45" s="18"/>
      <c r="I45" s="18"/>
      <c r="J45" s="18"/>
    </row>
    <row r="46" spans="2:10" x14ac:dyDescent="0.2">
      <c r="B46" s="17">
        <v>1151</v>
      </c>
      <c r="C46" s="18" t="s">
        <v>54</v>
      </c>
      <c r="D46" s="19">
        <v>0</v>
      </c>
      <c r="E46" s="18"/>
      <c r="F46" s="18"/>
      <c r="G46" s="18"/>
      <c r="H46" s="18"/>
      <c r="I46" s="18"/>
      <c r="J46" s="18"/>
    </row>
    <row r="47" spans="2:10" x14ac:dyDescent="0.2">
      <c r="B47" s="18"/>
      <c r="C47" s="18"/>
      <c r="D47" s="18"/>
      <c r="E47" s="18"/>
      <c r="F47" s="18"/>
      <c r="G47" s="18"/>
      <c r="H47" s="18"/>
      <c r="I47" s="18"/>
      <c r="J47" s="18"/>
    </row>
    <row r="48" spans="2:10" x14ac:dyDescent="0.2">
      <c r="B48" s="8" t="s">
        <v>55</v>
      </c>
      <c r="C48" s="8"/>
      <c r="D48" s="8"/>
      <c r="E48" s="8"/>
      <c r="F48" s="8"/>
      <c r="G48" s="8"/>
      <c r="H48" s="8"/>
      <c r="I48" s="8"/>
      <c r="J48" s="18"/>
    </row>
    <row r="49" spans="2:10" x14ac:dyDescent="0.2">
      <c r="B49" s="16" t="s">
        <v>9</v>
      </c>
      <c r="C49" s="16" t="s">
        <v>10</v>
      </c>
      <c r="D49" s="16" t="s">
        <v>11</v>
      </c>
      <c r="E49" s="16" t="s">
        <v>12</v>
      </c>
      <c r="F49" s="16" t="s">
        <v>26</v>
      </c>
      <c r="G49" s="16"/>
      <c r="H49" s="16"/>
      <c r="I49" s="16"/>
      <c r="J49" s="18"/>
    </row>
    <row r="50" spans="2:10" x14ac:dyDescent="0.2">
      <c r="B50" s="17">
        <v>1213</v>
      </c>
      <c r="C50" s="18" t="s">
        <v>56</v>
      </c>
      <c r="D50" s="19">
        <v>0</v>
      </c>
      <c r="E50" s="18"/>
      <c r="F50" s="18"/>
      <c r="G50" s="18"/>
      <c r="H50" s="18"/>
      <c r="I50" s="18"/>
      <c r="J50" s="18"/>
    </row>
    <row r="51" spans="2:10" x14ac:dyDescent="0.2">
      <c r="B51" s="18"/>
      <c r="C51" s="18"/>
      <c r="D51" s="18"/>
      <c r="E51" s="18"/>
      <c r="F51" s="18"/>
      <c r="G51" s="18"/>
      <c r="H51" s="18"/>
      <c r="I51" s="18"/>
      <c r="J51" s="18"/>
    </row>
    <row r="52" spans="2:10" x14ac:dyDescent="0.2">
      <c r="B52" s="8" t="s">
        <v>57</v>
      </c>
      <c r="C52" s="8"/>
      <c r="D52" s="8"/>
      <c r="E52" s="8"/>
      <c r="F52" s="8"/>
      <c r="G52" s="8"/>
      <c r="H52" s="8"/>
      <c r="I52" s="8"/>
      <c r="J52" s="18"/>
    </row>
    <row r="53" spans="2:10" x14ac:dyDescent="0.2">
      <c r="B53" s="16" t="s">
        <v>9</v>
      </c>
      <c r="C53" s="16" t="s">
        <v>10</v>
      </c>
      <c r="D53" s="16" t="s">
        <v>11</v>
      </c>
      <c r="E53" s="16"/>
      <c r="F53" s="16"/>
      <c r="G53" s="16"/>
      <c r="H53" s="16"/>
      <c r="I53" s="16"/>
      <c r="J53" s="18"/>
    </row>
    <row r="54" spans="2:10" x14ac:dyDescent="0.2">
      <c r="B54" s="17">
        <v>1214</v>
      </c>
      <c r="C54" s="18" t="s">
        <v>58</v>
      </c>
      <c r="D54" s="19">
        <v>0</v>
      </c>
      <c r="E54" s="18"/>
      <c r="F54" s="18"/>
      <c r="G54" s="18"/>
      <c r="H54" s="18"/>
      <c r="I54" s="18"/>
      <c r="J54" s="18"/>
    </row>
    <row r="55" spans="2:10" x14ac:dyDescent="0.2">
      <c r="B55" s="18"/>
      <c r="C55" s="18"/>
      <c r="D55" s="18"/>
      <c r="E55" s="18"/>
      <c r="F55" s="18"/>
      <c r="G55" s="18"/>
      <c r="H55" s="18"/>
      <c r="I55" s="18"/>
      <c r="J55" s="18"/>
    </row>
    <row r="56" spans="2:10" x14ac:dyDescent="0.2">
      <c r="B56" s="8" t="s">
        <v>59</v>
      </c>
      <c r="C56" s="8"/>
      <c r="D56" s="8"/>
      <c r="E56" s="8"/>
      <c r="F56" s="8"/>
      <c r="G56" s="8"/>
      <c r="H56" s="8"/>
      <c r="I56" s="8"/>
      <c r="J56" s="8"/>
    </row>
    <row r="57" spans="2:10" x14ac:dyDescent="0.2">
      <c r="B57" s="16" t="s">
        <v>9</v>
      </c>
      <c r="C57" s="16" t="s">
        <v>10</v>
      </c>
      <c r="D57" s="16" t="s">
        <v>11</v>
      </c>
      <c r="E57" s="16" t="s">
        <v>60</v>
      </c>
      <c r="F57" s="16" t="s">
        <v>61</v>
      </c>
      <c r="G57" s="16" t="s">
        <v>50</v>
      </c>
      <c r="H57" s="16" t="s">
        <v>62</v>
      </c>
      <c r="I57" s="16" t="s">
        <v>63</v>
      </c>
      <c r="J57" s="16" t="s">
        <v>64</v>
      </c>
    </row>
    <row r="58" spans="2:10" x14ac:dyDescent="0.2">
      <c r="B58" s="17">
        <v>1230</v>
      </c>
      <c r="C58" s="18" t="s">
        <v>65</v>
      </c>
      <c r="D58" s="19">
        <v>1029804273.01</v>
      </c>
      <c r="E58" s="19">
        <v>0</v>
      </c>
      <c r="F58" s="19">
        <v>257173043.71000001</v>
      </c>
      <c r="G58" s="18"/>
      <c r="H58" s="18"/>
      <c r="I58" s="18"/>
      <c r="J58" s="18"/>
    </row>
    <row r="59" spans="2:10" x14ac:dyDescent="0.2">
      <c r="B59" s="17">
        <v>1231</v>
      </c>
      <c r="C59" s="18" t="s">
        <v>66</v>
      </c>
      <c r="D59" s="19">
        <v>203139841.38999999</v>
      </c>
      <c r="E59" s="19">
        <v>0</v>
      </c>
      <c r="F59" s="19">
        <v>0</v>
      </c>
      <c r="G59" s="18"/>
      <c r="H59" s="18"/>
      <c r="I59" s="18"/>
      <c r="J59" s="18"/>
    </row>
    <row r="60" spans="2:10" x14ac:dyDescent="0.2">
      <c r="B60" s="17">
        <v>1232</v>
      </c>
      <c r="C60" s="18" t="s">
        <v>67</v>
      </c>
      <c r="D60" s="19">
        <v>0</v>
      </c>
      <c r="E60" s="19">
        <v>0</v>
      </c>
      <c r="F60" s="19">
        <v>0</v>
      </c>
      <c r="G60" s="18"/>
      <c r="H60" s="18"/>
      <c r="I60" s="18"/>
      <c r="J60" s="18"/>
    </row>
    <row r="61" spans="2:10" x14ac:dyDescent="0.2">
      <c r="B61" s="17">
        <v>1233</v>
      </c>
      <c r="C61" s="18" t="s">
        <v>68</v>
      </c>
      <c r="D61" s="19">
        <v>818266032.25</v>
      </c>
      <c r="E61" s="19">
        <v>0</v>
      </c>
      <c r="F61" s="19">
        <v>257173043.71000001</v>
      </c>
      <c r="G61" s="18"/>
      <c r="H61" s="18"/>
      <c r="I61" s="18"/>
      <c r="J61" s="18"/>
    </row>
    <row r="62" spans="2:10" x14ac:dyDescent="0.2">
      <c r="B62" s="17">
        <v>1234</v>
      </c>
      <c r="C62" s="18" t="s">
        <v>69</v>
      </c>
      <c r="D62" s="19">
        <v>0</v>
      </c>
      <c r="E62" s="19">
        <v>0</v>
      </c>
      <c r="F62" s="19">
        <v>0</v>
      </c>
      <c r="G62" s="18"/>
      <c r="H62" s="18"/>
      <c r="I62" s="18"/>
      <c r="J62" s="18"/>
    </row>
    <row r="63" spans="2:10" x14ac:dyDescent="0.2">
      <c r="B63" s="17">
        <v>1235</v>
      </c>
      <c r="C63" s="18" t="s">
        <v>70</v>
      </c>
      <c r="D63" s="19">
        <v>0</v>
      </c>
      <c r="E63" s="19">
        <v>0</v>
      </c>
      <c r="F63" s="19">
        <v>0</v>
      </c>
      <c r="G63" s="18"/>
      <c r="H63" s="18"/>
      <c r="I63" s="18"/>
      <c r="J63" s="18"/>
    </row>
    <row r="64" spans="2:10" x14ac:dyDescent="0.2">
      <c r="B64" s="17">
        <v>1236</v>
      </c>
      <c r="C64" s="18" t="s">
        <v>71</v>
      </c>
      <c r="D64" s="19">
        <v>8398399.3699999992</v>
      </c>
      <c r="E64" s="19">
        <v>0</v>
      </c>
      <c r="F64" s="19">
        <v>0</v>
      </c>
      <c r="G64" s="18"/>
      <c r="H64" s="18"/>
      <c r="I64" s="18"/>
      <c r="J64" s="18"/>
    </row>
    <row r="65" spans="1:10" x14ac:dyDescent="0.2">
      <c r="B65" s="17">
        <v>1239</v>
      </c>
      <c r="C65" s="18" t="s">
        <v>72</v>
      </c>
      <c r="D65" s="19">
        <v>0</v>
      </c>
      <c r="E65" s="19">
        <v>0</v>
      </c>
      <c r="F65" s="19">
        <v>0</v>
      </c>
      <c r="G65" s="18"/>
      <c r="H65" s="18"/>
      <c r="I65" s="18"/>
      <c r="J65" s="18"/>
    </row>
    <row r="66" spans="1:10" x14ac:dyDescent="0.2">
      <c r="B66" s="17">
        <v>1240</v>
      </c>
      <c r="C66" s="18" t="s">
        <v>73</v>
      </c>
      <c r="D66" s="19">
        <v>520314875.38999993</v>
      </c>
      <c r="E66" s="19">
        <v>0</v>
      </c>
      <c r="F66" s="19">
        <v>348832722.80999994</v>
      </c>
      <c r="G66" s="18"/>
      <c r="H66" s="18"/>
      <c r="I66" s="18"/>
      <c r="J66" s="18"/>
    </row>
    <row r="67" spans="1:10" x14ac:dyDescent="0.2">
      <c r="B67" s="17">
        <v>1241</v>
      </c>
      <c r="C67" s="18" t="s">
        <v>74</v>
      </c>
      <c r="D67" s="19">
        <v>291905535.69999999</v>
      </c>
      <c r="E67" s="19">
        <v>0</v>
      </c>
      <c r="F67" s="19">
        <v>202806028.50999999</v>
      </c>
      <c r="G67" s="18"/>
      <c r="H67" s="18"/>
      <c r="I67" s="18"/>
      <c r="J67" s="18"/>
    </row>
    <row r="68" spans="1:10" x14ac:dyDescent="0.2">
      <c r="B68" s="17">
        <v>1242</v>
      </c>
      <c r="C68" s="18" t="s">
        <v>75</v>
      </c>
      <c r="D68" s="19">
        <v>124962676.94</v>
      </c>
      <c r="E68" s="19">
        <v>0</v>
      </c>
      <c r="F68" s="19">
        <v>79312974.560000002</v>
      </c>
      <c r="G68" s="18"/>
      <c r="H68" s="18"/>
      <c r="I68" s="18"/>
      <c r="J68" s="18"/>
    </row>
    <row r="69" spans="1:10" x14ac:dyDescent="0.2">
      <c r="B69" s="17">
        <v>1243</v>
      </c>
      <c r="C69" s="18" t="s">
        <v>76</v>
      </c>
      <c r="D69" s="19">
        <v>26086880.460000001</v>
      </c>
      <c r="E69" s="19">
        <v>0</v>
      </c>
      <c r="F69" s="19">
        <v>20262962.52</v>
      </c>
      <c r="G69" s="18"/>
      <c r="H69" s="18"/>
      <c r="I69" s="18"/>
      <c r="J69" s="18"/>
    </row>
    <row r="70" spans="1:10" x14ac:dyDescent="0.2">
      <c r="B70" s="17">
        <v>1244</v>
      </c>
      <c r="C70" s="18" t="s">
        <v>77</v>
      </c>
      <c r="D70" s="19">
        <v>21422722.760000002</v>
      </c>
      <c r="E70" s="19">
        <v>0</v>
      </c>
      <c r="F70" s="19">
        <v>18981286.02</v>
      </c>
      <c r="G70" s="18"/>
      <c r="H70" s="18"/>
      <c r="I70" s="18"/>
      <c r="J70" s="18"/>
    </row>
    <row r="71" spans="1:10" x14ac:dyDescent="0.2">
      <c r="B71" s="17">
        <v>1245</v>
      </c>
      <c r="C71" s="18" t="s">
        <v>78</v>
      </c>
      <c r="D71" s="19">
        <v>0</v>
      </c>
      <c r="E71" s="19">
        <v>0</v>
      </c>
      <c r="F71" s="19">
        <v>0</v>
      </c>
      <c r="G71" s="18"/>
      <c r="H71" s="18"/>
      <c r="I71" s="18"/>
      <c r="J71" s="18"/>
    </row>
    <row r="72" spans="1:10" x14ac:dyDescent="0.2">
      <c r="B72" s="17">
        <v>1246</v>
      </c>
      <c r="C72" s="18" t="s">
        <v>79</v>
      </c>
      <c r="D72" s="19">
        <v>55191331.200000003</v>
      </c>
      <c r="E72" s="19">
        <v>0</v>
      </c>
      <c r="F72" s="19">
        <v>27469471.199999999</v>
      </c>
      <c r="G72" s="18"/>
      <c r="H72" s="18"/>
      <c r="I72" s="18"/>
      <c r="J72" s="18"/>
    </row>
    <row r="73" spans="1:10" x14ac:dyDescent="0.2">
      <c r="B73" s="17">
        <v>1247</v>
      </c>
      <c r="C73" s="18" t="s">
        <v>80</v>
      </c>
      <c r="D73" s="19">
        <v>745728.33</v>
      </c>
      <c r="E73" s="19">
        <v>0</v>
      </c>
      <c r="F73" s="19">
        <v>0</v>
      </c>
      <c r="G73" s="18"/>
      <c r="H73" s="18"/>
      <c r="I73" s="18"/>
      <c r="J73" s="18"/>
    </row>
    <row r="74" spans="1:10" x14ac:dyDescent="0.2">
      <c r="B74" s="17">
        <v>1248</v>
      </c>
      <c r="C74" s="18" t="s">
        <v>81</v>
      </c>
      <c r="D74" s="19">
        <v>0</v>
      </c>
      <c r="E74" s="19">
        <v>0</v>
      </c>
      <c r="F74" s="19">
        <v>0</v>
      </c>
      <c r="G74" s="18"/>
      <c r="H74" s="18"/>
      <c r="I74" s="18"/>
      <c r="J74" s="18"/>
    </row>
    <row r="75" spans="1:10" x14ac:dyDescent="0.2">
      <c r="A75" s="22"/>
      <c r="B75" s="18"/>
      <c r="C75" s="18"/>
      <c r="D75" s="18"/>
      <c r="E75" s="18"/>
      <c r="F75" s="18"/>
      <c r="G75" s="18"/>
      <c r="H75" s="18"/>
      <c r="I75" s="18"/>
      <c r="J75" s="18"/>
    </row>
    <row r="76" spans="1:10" x14ac:dyDescent="0.2">
      <c r="B76" s="8" t="s">
        <v>82</v>
      </c>
      <c r="C76" s="8"/>
      <c r="D76" s="8"/>
      <c r="E76" s="8"/>
      <c r="F76" s="8"/>
      <c r="G76" s="8"/>
      <c r="H76" s="8"/>
      <c r="I76" s="8"/>
      <c r="J76" s="8"/>
    </row>
    <row r="77" spans="1:10" x14ac:dyDescent="0.2">
      <c r="B77" s="16" t="s">
        <v>9</v>
      </c>
      <c r="C77" s="16" t="s">
        <v>10</v>
      </c>
      <c r="D77" s="16" t="s">
        <v>11</v>
      </c>
      <c r="E77" s="16" t="s">
        <v>83</v>
      </c>
      <c r="F77" s="16" t="s">
        <v>84</v>
      </c>
      <c r="G77" s="16" t="s">
        <v>50</v>
      </c>
      <c r="H77" s="16" t="s">
        <v>62</v>
      </c>
      <c r="I77" s="16" t="s">
        <v>63</v>
      </c>
      <c r="J77" s="16" t="s">
        <v>64</v>
      </c>
    </row>
    <row r="78" spans="1:10" x14ac:dyDescent="0.2">
      <c r="B78" s="17">
        <v>1250</v>
      </c>
      <c r="C78" s="18" t="s">
        <v>85</v>
      </c>
      <c r="D78" s="19">
        <f>SUM(D79:D83)</f>
        <v>0</v>
      </c>
      <c r="E78" s="19">
        <f>SUM(E79:E83)</f>
        <v>0</v>
      </c>
      <c r="F78" s="19">
        <f>SUM(F79:F83)</f>
        <v>0</v>
      </c>
      <c r="G78" s="18"/>
      <c r="H78" s="18"/>
      <c r="I78" s="18"/>
      <c r="J78" s="18"/>
    </row>
    <row r="79" spans="1:10" x14ac:dyDescent="0.2">
      <c r="B79" s="17">
        <v>1251</v>
      </c>
      <c r="C79" s="18" t="s">
        <v>86</v>
      </c>
      <c r="D79" s="19">
        <v>0</v>
      </c>
      <c r="E79" s="19">
        <v>0</v>
      </c>
      <c r="F79" s="19">
        <v>0</v>
      </c>
      <c r="G79" s="18"/>
      <c r="H79" s="18"/>
      <c r="I79" s="18"/>
      <c r="J79" s="18"/>
    </row>
    <row r="80" spans="1:10" x14ac:dyDescent="0.2">
      <c r="B80" s="17">
        <v>1252</v>
      </c>
      <c r="C80" s="18" t="s">
        <v>87</v>
      </c>
      <c r="D80" s="19">
        <v>0</v>
      </c>
      <c r="E80" s="19">
        <v>0</v>
      </c>
      <c r="F80" s="19">
        <v>0</v>
      </c>
      <c r="G80" s="18"/>
      <c r="H80" s="18"/>
      <c r="I80" s="18"/>
      <c r="J80" s="18"/>
    </row>
    <row r="81" spans="2:10" x14ac:dyDescent="0.2">
      <c r="B81" s="17">
        <v>1253</v>
      </c>
      <c r="C81" s="18" t="s">
        <v>88</v>
      </c>
      <c r="D81" s="19">
        <v>0</v>
      </c>
      <c r="E81" s="19">
        <v>0</v>
      </c>
      <c r="F81" s="19">
        <v>0</v>
      </c>
      <c r="G81" s="18"/>
      <c r="H81" s="18"/>
      <c r="I81" s="18"/>
      <c r="J81" s="18"/>
    </row>
    <row r="82" spans="2:10" x14ac:dyDescent="0.2">
      <c r="B82" s="17">
        <v>1254</v>
      </c>
      <c r="C82" s="18" t="s">
        <v>89</v>
      </c>
      <c r="D82" s="19">
        <v>0</v>
      </c>
      <c r="E82" s="19">
        <v>0</v>
      </c>
      <c r="F82" s="19">
        <v>0</v>
      </c>
      <c r="G82" s="18"/>
      <c r="H82" s="18"/>
      <c r="I82" s="18"/>
      <c r="J82" s="18"/>
    </row>
    <row r="83" spans="2:10" x14ac:dyDescent="0.2">
      <c r="B83" s="17">
        <v>1259</v>
      </c>
      <c r="C83" s="18" t="s">
        <v>90</v>
      </c>
      <c r="D83" s="19">
        <v>0</v>
      </c>
      <c r="E83" s="19">
        <v>0</v>
      </c>
      <c r="F83" s="19">
        <v>0</v>
      </c>
      <c r="G83" s="18"/>
      <c r="H83" s="18"/>
      <c r="I83" s="18"/>
      <c r="J83" s="18"/>
    </row>
    <row r="84" spans="2:10" x14ac:dyDescent="0.2">
      <c r="B84" s="17">
        <v>1270</v>
      </c>
      <c r="C84" s="18" t="s">
        <v>91</v>
      </c>
      <c r="D84" s="19">
        <f>SUM(D85:D90)</f>
        <v>0</v>
      </c>
      <c r="E84" s="19">
        <f>SUM(E85:E90)</f>
        <v>0</v>
      </c>
      <c r="F84" s="19">
        <f>SUM(F85:F90)</f>
        <v>0</v>
      </c>
      <c r="G84" s="18"/>
      <c r="H84" s="18"/>
      <c r="I84" s="18"/>
      <c r="J84" s="18"/>
    </row>
    <row r="85" spans="2:10" x14ac:dyDescent="0.2">
      <c r="B85" s="17">
        <v>1271</v>
      </c>
      <c r="C85" s="18" t="s">
        <v>92</v>
      </c>
      <c r="D85" s="19">
        <v>0</v>
      </c>
      <c r="E85" s="19">
        <v>0</v>
      </c>
      <c r="F85" s="19">
        <v>0</v>
      </c>
      <c r="G85" s="18"/>
      <c r="H85" s="18"/>
      <c r="I85" s="18"/>
      <c r="J85" s="18"/>
    </row>
    <row r="86" spans="2:10" x14ac:dyDescent="0.2">
      <c r="B86" s="17">
        <v>1272</v>
      </c>
      <c r="C86" s="18" t="s">
        <v>93</v>
      </c>
      <c r="D86" s="19">
        <v>0</v>
      </c>
      <c r="E86" s="19">
        <v>0</v>
      </c>
      <c r="F86" s="19">
        <v>0</v>
      </c>
      <c r="G86" s="18"/>
      <c r="H86" s="18"/>
      <c r="I86" s="18"/>
      <c r="J86" s="18"/>
    </row>
    <row r="87" spans="2:10" x14ac:dyDescent="0.2">
      <c r="B87" s="17">
        <v>1273</v>
      </c>
      <c r="C87" s="18" t="s">
        <v>94</v>
      </c>
      <c r="D87" s="19">
        <v>0</v>
      </c>
      <c r="E87" s="19">
        <v>0</v>
      </c>
      <c r="F87" s="19">
        <v>0</v>
      </c>
      <c r="G87" s="18"/>
      <c r="H87" s="18"/>
      <c r="I87" s="18"/>
      <c r="J87" s="18"/>
    </row>
    <row r="88" spans="2:10" x14ac:dyDescent="0.2">
      <c r="B88" s="17">
        <v>1274</v>
      </c>
      <c r="C88" s="18" t="s">
        <v>95</v>
      </c>
      <c r="D88" s="19">
        <v>0</v>
      </c>
      <c r="E88" s="19">
        <v>0</v>
      </c>
      <c r="F88" s="19">
        <v>0</v>
      </c>
      <c r="G88" s="18"/>
      <c r="H88" s="18"/>
      <c r="I88" s="18"/>
      <c r="J88" s="18"/>
    </row>
    <row r="89" spans="2:10" x14ac:dyDescent="0.2">
      <c r="B89" s="17">
        <v>1275</v>
      </c>
      <c r="C89" s="18" t="s">
        <v>96</v>
      </c>
      <c r="D89" s="19">
        <v>0</v>
      </c>
      <c r="E89" s="19">
        <v>0</v>
      </c>
      <c r="F89" s="19">
        <v>0</v>
      </c>
      <c r="G89" s="18"/>
      <c r="H89" s="18"/>
      <c r="I89" s="18"/>
      <c r="J89" s="18"/>
    </row>
    <row r="90" spans="2:10" x14ac:dyDescent="0.2">
      <c r="B90" s="17">
        <v>1279</v>
      </c>
      <c r="C90" s="18" t="s">
        <v>97</v>
      </c>
      <c r="D90" s="19">
        <v>0</v>
      </c>
      <c r="E90" s="19">
        <v>0</v>
      </c>
      <c r="F90" s="19">
        <v>0</v>
      </c>
      <c r="G90" s="18"/>
      <c r="H90" s="18"/>
      <c r="I90" s="18"/>
      <c r="J90" s="18"/>
    </row>
    <row r="91" spans="2:10" x14ac:dyDescent="0.2">
      <c r="B91" s="18"/>
      <c r="C91" s="18"/>
      <c r="D91" s="18"/>
      <c r="E91" s="18"/>
      <c r="F91" s="18"/>
      <c r="G91" s="18"/>
      <c r="H91" s="18"/>
      <c r="I91" s="18"/>
      <c r="J91" s="18"/>
    </row>
    <row r="92" spans="2:10" x14ac:dyDescent="0.2">
      <c r="B92" s="8" t="s">
        <v>98</v>
      </c>
      <c r="C92" s="8"/>
      <c r="D92" s="8"/>
      <c r="E92" s="8"/>
      <c r="F92" s="8"/>
      <c r="G92" s="8"/>
      <c r="H92" s="8"/>
      <c r="I92" s="8"/>
      <c r="J92" s="18"/>
    </row>
    <row r="93" spans="2:10" x14ac:dyDescent="0.2">
      <c r="B93" s="16" t="s">
        <v>9</v>
      </c>
      <c r="C93" s="16" t="s">
        <v>10</v>
      </c>
      <c r="D93" s="16" t="s">
        <v>11</v>
      </c>
      <c r="E93" s="16" t="s">
        <v>99</v>
      </c>
      <c r="F93" s="16"/>
      <c r="G93" s="16"/>
      <c r="H93" s="16"/>
      <c r="I93" s="16"/>
      <c r="J93" s="18"/>
    </row>
    <row r="94" spans="2:10" x14ac:dyDescent="0.2">
      <c r="B94" s="17">
        <v>1160</v>
      </c>
      <c r="C94" s="18" t="s">
        <v>100</v>
      </c>
      <c r="D94" s="19">
        <f>SUM(D95:D96)</f>
        <v>-61765</v>
      </c>
      <c r="E94" s="18"/>
      <c r="F94" s="18"/>
      <c r="G94" s="18"/>
      <c r="H94" s="18"/>
      <c r="I94" s="18"/>
      <c r="J94" s="18"/>
    </row>
    <row r="95" spans="2:10" x14ac:dyDescent="0.2">
      <c r="B95" s="17">
        <v>1161</v>
      </c>
      <c r="C95" s="18" t="s">
        <v>101</v>
      </c>
      <c r="D95" s="19">
        <v>-61765</v>
      </c>
      <c r="E95" s="18"/>
      <c r="F95" s="18"/>
      <c r="G95" s="18"/>
      <c r="H95" s="18"/>
      <c r="I95" s="18"/>
      <c r="J95" s="18"/>
    </row>
    <row r="96" spans="2:10" x14ac:dyDescent="0.2">
      <c r="B96" s="17">
        <v>1162</v>
      </c>
      <c r="C96" s="18" t="s">
        <v>102</v>
      </c>
      <c r="D96" s="19">
        <v>0</v>
      </c>
      <c r="E96" s="18"/>
      <c r="F96" s="18"/>
      <c r="G96" s="18"/>
      <c r="H96" s="18"/>
      <c r="I96" s="18"/>
      <c r="J96" s="18"/>
    </row>
    <row r="97" spans="1:10" x14ac:dyDescent="0.2">
      <c r="B97" s="18"/>
      <c r="C97" s="18"/>
      <c r="D97" s="18"/>
      <c r="E97" s="18"/>
      <c r="F97" s="18"/>
      <c r="G97" s="18"/>
      <c r="H97" s="18"/>
      <c r="I97" s="18"/>
      <c r="J97" s="18"/>
    </row>
    <row r="98" spans="1:10" x14ac:dyDescent="0.2">
      <c r="B98" s="8" t="s">
        <v>103</v>
      </c>
      <c r="C98" s="8"/>
      <c r="D98" s="8"/>
      <c r="E98" s="8"/>
      <c r="F98" s="8"/>
      <c r="G98" s="8"/>
      <c r="H98" s="8"/>
      <c r="I98" s="8"/>
      <c r="J98" s="18"/>
    </row>
    <row r="99" spans="1:10" x14ac:dyDescent="0.2">
      <c r="B99" s="16" t="s">
        <v>9</v>
      </c>
      <c r="C99" s="16" t="s">
        <v>10</v>
      </c>
      <c r="D99" s="16" t="s">
        <v>11</v>
      </c>
      <c r="E99" s="16" t="s">
        <v>26</v>
      </c>
      <c r="F99" s="16"/>
      <c r="G99" s="16"/>
      <c r="H99" s="16"/>
      <c r="I99" s="16"/>
      <c r="J99" s="18"/>
    </row>
    <row r="100" spans="1:10" x14ac:dyDescent="0.2">
      <c r="B100" s="17">
        <v>1190</v>
      </c>
      <c r="C100" s="18" t="s">
        <v>104</v>
      </c>
      <c r="D100" s="19">
        <f>SUM(D101:D104)</f>
        <v>69124.009999999995</v>
      </c>
      <c r="E100" s="18"/>
      <c r="F100" s="18"/>
      <c r="G100" s="18"/>
      <c r="H100" s="18"/>
      <c r="I100" s="18"/>
      <c r="J100" s="18"/>
    </row>
    <row r="101" spans="1:10" x14ac:dyDescent="0.2">
      <c r="B101" s="17">
        <v>1191</v>
      </c>
      <c r="C101" s="18" t="s">
        <v>105</v>
      </c>
      <c r="D101" s="19">
        <v>69124.009999999995</v>
      </c>
      <c r="E101" s="18"/>
      <c r="F101" s="18"/>
      <c r="G101" s="18"/>
      <c r="H101" s="18"/>
      <c r="I101" s="18"/>
      <c r="J101" s="18"/>
    </row>
    <row r="102" spans="1:10" x14ac:dyDescent="0.2">
      <c r="B102" s="17">
        <v>1192</v>
      </c>
      <c r="C102" s="18" t="s">
        <v>106</v>
      </c>
      <c r="D102" s="19">
        <v>0</v>
      </c>
      <c r="E102" s="18"/>
      <c r="F102" s="18"/>
      <c r="G102" s="18"/>
      <c r="H102" s="18"/>
      <c r="I102" s="18"/>
      <c r="J102" s="18"/>
    </row>
    <row r="103" spans="1:10" x14ac:dyDescent="0.2">
      <c r="B103" s="17">
        <v>1193</v>
      </c>
      <c r="C103" s="18" t="s">
        <v>107</v>
      </c>
      <c r="D103" s="19">
        <v>0</v>
      </c>
      <c r="E103" s="18"/>
      <c r="F103" s="18"/>
      <c r="G103" s="18"/>
      <c r="H103" s="18"/>
      <c r="I103" s="18"/>
      <c r="J103" s="18"/>
    </row>
    <row r="104" spans="1:10" x14ac:dyDescent="0.2">
      <c r="B104" s="17">
        <v>1194</v>
      </c>
      <c r="C104" s="18" t="s">
        <v>108</v>
      </c>
      <c r="D104" s="19">
        <v>0</v>
      </c>
      <c r="E104" s="18"/>
      <c r="F104" s="18"/>
      <c r="G104" s="18"/>
      <c r="H104" s="18"/>
      <c r="I104" s="18"/>
      <c r="J104" s="18"/>
    </row>
    <row r="105" spans="1:10" x14ac:dyDescent="0.2">
      <c r="B105" s="8" t="s">
        <v>109</v>
      </c>
      <c r="C105" s="18"/>
      <c r="D105" s="19"/>
      <c r="E105" s="18"/>
      <c r="F105" s="18"/>
      <c r="G105" s="18"/>
      <c r="H105" s="18"/>
      <c r="I105" s="18"/>
      <c r="J105" s="18"/>
    </row>
    <row r="106" spans="1:10" x14ac:dyDescent="0.2">
      <c r="B106" s="16" t="s">
        <v>9</v>
      </c>
      <c r="C106" s="16" t="s">
        <v>10</v>
      </c>
      <c r="D106" s="16" t="s">
        <v>11</v>
      </c>
      <c r="E106" s="16" t="s">
        <v>26</v>
      </c>
      <c r="F106" s="16"/>
      <c r="G106" s="16"/>
      <c r="H106" s="16"/>
      <c r="I106" s="16"/>
      <c r="J106" s="18"/>
    </row>
    <row r="107" spans="1:10" x14ac:dyDescent="0.2">
      <c r="B107" s="17">
        <v>1290</v>
      </c>
      <c r="C107" s="18" t="s">
        <v>110</v>
      </c>
      <c r="D107" s="19">
        <f>SUM(D108:D110)</f>
        <v>0</v>
      </c>
      <c r="E107" s="18"/>
      <c r="F107" s="18"/>
      <c r="G107" s="18"/>
      <c r="H107" s="18"/>
      <c r="I107" s="18"/>
      <c r="J107" s="18"/>
    </row>
    <row r="108" spans="1:10" x14ac:dyDescent="0.2">
      <c r="B108" s="17">
        <v>1291</v>
      </c>
      <c r="C108" s="18" t="s">
        <v>111</v>
      </c>
      <c r="D108" s="19">
        <v>0</v>
      </c>
      <c r="E108" s="18"/>
      <c r="F108" s="18"/>
      <c r="G108" s="18"/>
      <c r="H108" s="18"/>
      <c r="I108" s="18"/>
      <c r="J108" s="18"/>
    </row>
    <row r="109" spans="1:10" x14ac:dyDescent="0.2">
      <c r="A109" s="22"/>
      <c r="B109" s="17">
        <v>1292</v>
      </c>
      <c r="C109" s="18" t="s">
        <v>112</v>
      </c>
      <c r="D109" s="19">
        <v>0</v>
      </c>
      <c r="E109" s="18"/>
      <c r="F109" s="18"/>
      <c r="G109" s="18"/>
      <c r="H109" s="18"/>
      <c r="I109" s="18"/>
      <c r="J109" s="18"/>
    </row>
    <row r="110" spans="1:10" x14ac:dyDescent="0.2">
      <c r="A110" s="22"/>
      <c r="B110" s="17">
        <v>1293</v>
      </c>
      <c r="C110" s="18" t="s">
        <v>113</v>
      </c>
      <c r="D110" s="19">
        <v>0</v>
      </c>
      <c r="E110" s="18"/>
      <c r="F110" s="18"/>
      <c r="G110" s="18"/>
      <c r="H110" s="18"/>
      <c r="I110" s="18"/>
      <c r="J110" s="18"/>
    </row>
    <row r="111" spans="1:10" x14ac:dyDescent="0.2">
      <c r="B111" s="18"/>
      <c r="C111" s="18"/>
      <c r="D111" s="18"/>
      <c r="E111" s="18"/>
      <c r="F111" s="18"/>
      <c r="G111" s="18"/>
      <c r="H111" s="18"/>
      <c r="I111" s="18"/>
      <c r="J111" s="18"/>
    </row>
    <row r="112" spans="1:10" x14ac:dyDescent="0.2">
      <c r="B112" s="8" t="s">
        <v>114</v>
      </c>
      <c r="C112" s="8"/>
      <c r="D112" s="8"/>
      <c r="E112" s="8"/>
      <c r="F112" s="8"/>
      <c r="G112" s="8"/>
      <c r="H112" s="8"/>
      <c r="I112" s="8"/>
      <c r="J112" s="18"/>
    </row>
    <row r="113" spans="2:11" x14ac:dyDescent="0.2">
      <c r="B113" s="16" t="s">
        <v>9</v>
      </c>
      <c r="C113" s="16" t="s">
        <v>10</v>
      </c>
      <c r="D113" s="16" t="s">
        <v>11</v>
      </c>
      <c r="E113" s="16" t="s">
        <v>22</v>
      </c>
      <c r="F113" s="16" t="s">
        <v>23</v>
      </c>
      <c r="G113" s="16" t="s">
        <v>24</v>
      </c>
      <c r="H113" s="16" t="s">
        <v>115</v>
      </c>
      <c r="I113" s="16" t="s">
        <v>116</v>
      </c>
      <c r="J113" s="18"/>
    </row>
    <row r="114" spans="2:11" x14ac:dyDescent="0.2">
      <c r="B114" s="17">
        <v>2110</v>
      </c>
      <c r="C114" s="18" t="s">
        <v>117</v>
      </c>
      <c r="D114" s="19">
        <v>42191698.359999999</v>
      </c>
      <c r="E114" s="19">
        <v>42191698.359999999</v>
      </c>
      <c r="F114" s="19">
        <f>SUM(F115:F123)</f>
        <v>0</v>
      </c>
      <c r="G114" s="19">
        <f>SUM(G115:G123)</f>
        <v>0</v>
      </c>
      <c r="H114" s="19">
        <f>SUM(H115:H123)</f>
        <v>0</v>
      </c>
      <c r="I114" s="18"/>
      <c r="J114" s="18"/>
    </row>
    <row r="115" spans="2:11" x14ac:dyDescent="0.2">
      <c r="B115" s="17">
        <v>2111</v>
      </c>
      <c r="C115" s="18" t="s">
        <v>118</v>
      </c>
      <c r="D115" s="19">
        <v>9256428.3800000008</v>
      </c>
      <c r="E115" s="19">
        <v>9256428.3800000008</v>
      </c>
      <c r="F115" s="19">
        <v>0</v>
      </c>
      <c r="G115" s="19">
        <v>0</v>
      </c>
      <c r="H115" s="19">
        <v>0</v>
      </c>
      <c r="I115" s="18"/>
      <c r="J115" s="18"/>
      <c r="K115" s="21"/>
    </row>
    <row r="116" spans="2:11" x14ac:dyDescent="0.2">
      <c r="B116" s="17">
        <v>2112</v>
      </c>
      <c r="C116" s="18" t="s">
        <v>119</v>
      </c>
      <c r="D116" s="19">
        <v>548278.96</v>
      </c>
      <c r="E116" s="19">
        <v>548278.96</v>
      </c>
      <c r="F116" s="19">
        <v>0</v>
      </c>
      <c r="G116" s="19">
        <v>0</v>
      </c>
      <c r="H116" s="19">
        <v>0</v>
      </c>
      <c r="I116" s="18"/>
      <c r="J116" s="18"/>
      <c r="K116" s="21"/>
    </row>
    <row r="117" spans="2:11" x14ac:dyDescent="0.2">
      <c r="B117" s="17">
        <v>2113</v>
      </c>
      <c r="C117" s="18" t="s">
        <v>120</v>
      </c>
      <c r="D117" s="19">
        <v>0</v>
      </c>
      <c r="E117" s="19">
        <v>0</v>
      </c>
      <c r="F117" s="19">
        <v>0</v>
      </c>
      <c r="G117" s="19">
        <v>0</v>
      </c>
      <c r="H117" s="19">
        <v>0</v>
      </c>
      <c r="I117" s="18"/>
      <c r="J117" s="18"/>
    </row>
    <row r="118" spans="2:11" x14ac:dyDescent="0.2">
      <c r="B118" s="17">
        <v>2114</v>
      </c>
      <c r="C118" s="18" t="s">
        <v>121</v>
      </c>
      <c r="D118" s="19">
        <v>0</v>
      </c>
      <c r="E118" s="19">
        <v>0</v>
      </c>
      <c r="F118" s="19">
        <v>0</v>
      </c>
      <c r="G118" s="19">
        <v>0</v>
      </c>
      <c r="H118" s="19">
        <v>0</v>
      </c>
      <c r="I118" s="18"/>
      <c r="J118" s="18"/>
      <c r="K118" s="21"/>
    </row>
    <row r="119" spans="2:11" x14ac:dyDescent="0.2">
      <c r="B119" s="17">
        <v>2115</v>
      </c>
      <c r="C119" s="18" t="s">
        <v>122</v>
      </c>
      <c r="D119" s="19">
        <v>0</v>
      </c>
      <c r="E119" s="19">
        <v>0</v>
      </c>
      <c r="F119" s="19">
        <v>0</v>
      </c>
      <c r="G119" s="19">
        <v>0</v>
      </c>
      <c r="H119" s="19">
        <v>0</v>
      </c>
      <c r="I119" s="18"/>
      <c r="J119" s="18"/>
    </row>
    <row r="120" spans="2:11" x14ac:dyDescent="0.2">
      <c r="B120" s="17">
        <v>2116</v>
      </c>
      <c r="C120" s="18" t="s">
        <v>123</v>
      </c>
      <c r="D120" s="19">
        <v>0</v>
      </c>
      <c r="E120" s="19">
        <v>0</v>
      </c>
      <c r="F120" s="19">
        <v>0</v>
      </c>
      <c r="G120" s="19">
        <v>0</v>
      </c>
      <c r="H120" s="19">
        <v>0</v>
      </c>
      <c r="I120" s="18"/>
      <c r="J120" s="18"/>
    </row>
    <row r="121" spans="2:11" x14ac:dyDescent="0.2">
      <c r="B121" s="17">
        <v>2117</v>
      </c>
      <c r="C121" s="18" t="s">
        <v>124</v>
      </c>
      <c r="D121" s="19">
        <v>28839093.09</v>
      </c>
      <c r="E121" s="19">
        <v>28839093.09</v>
      </c>
      <c r="F121" s="19">
        <v>0</v>
      </c>
      <c r="G121" s="19">
        <v>0</v>
      </c>
      <c r="H121" s="19">
        <v>0</v>
      </c>
      <c r="I121" s="18"/>
      <c r="J121" s="18"/>
      <c r="K121" s="21"/>
    </row>
    <row r="122" spans="2:11" x14ac:dyDescent="0.2">
      <c r="B122" s="17">
        <v>2118</v>
      </c>
      <c r="C122" s="18" t="s">
        <v>125</v>
      </c>
      <c r="D122" s="19">
        <v>0</v>
      </c>
      <c r="E122" s="19">
        <v>0</v>
      </c>
      <c r="F122" s="19">
        <v>0</v>
      </c>
      <c r="G122" s="19">
        <v>0</v>
      </c>
      <c r="H122" s="19">
        <v>0</v>
      </c>
      <c r="I122" s="18"/>
      <c r="J122" s="18"/>
      <c r="K122" s="21"/>
    </row>
    <row r="123" spans="2:11" x14ac:dyDescent="0.2">
      <c r="B123" s="17">
        <v>2119</v>
      </c>
      <c r="C123" s="18" t="s">
        <v>126</v>
      </c>
      <c r="D123" s="19">
        <v>3547897.93</v>
      </c>
      <c r="E123" s="19">
        <v>3547897.93</v>
      </c>
      <c r="F123" s="19">
        <v>0</v>
      </c>
      <c r="G123" s="19">
        <v>0</v>
      </c>
      <c r="H123" s="19">
        <v>0</v>
      </c>
      <c r="I123" s="18"/>
      <c r="J123" s="18"/>
      <c r="K123" s="21"/>
    </row>
    <row r="124" spans="2:11" x14ac:dyDescent="0.2">
      <c r="B124" s="17">
        <v>2120</v>
      </c>
      <c r="C124" s="18" t="s">
        <v>127</v>
      </c>
      <c r="D124" s="19">
        <v>0</v>
      </c>
      <c r="E124" s="19">
        <v>0</v>
      </c>
      <c r="F124" s="19">
        <f t="shared" ref="F124:H124" si="0">SUM(F125:F127)</f>
        <v>0</v>
      </c>
      <c r="G124" s="19">
        <f t="shared" si="0"/>
        <v>0</v>
      </c>
      <c r="H124" s="19">
        <f t="shared" si="0"/>
        <v>0</v>
      </c>
      <c r="I124" s="18"/>
      <c r="J124" s="18"/>
    </row>
    <row r="125" spans="2:11" x14ac:dyDescent="0.2">
      <c r="B125" s="17">
        <v>2121</v>
      </c>
      <c r="C125" s="18" t="s">
        <v>128</v>
      </c>
      <c r="D125" s="19">
        <v>0</v>
      </c>
      <c r="E125" s="19">
        <v>0</v>
      </c>
      <c r="F125" s="19">
        <v>0</v>
      </c>
      <c r="G125" s="19">
        <v>0</v>
      </c>
      <c r="H125" s="19">
        <v>0</v>
      </c>
      <c r="I125" s="18"/>
      <c r="J125" s="18"/>
    </row>
    <row r="126" spans="2:11" x14ac:dyDescent="0.2">
      <c r="B126" s="17">
        <v>2122</v>
      </c>
      <c r="C126" s="18" t="s">
        <v>129</v>
      </c>
      <c r="D126" s="19">
        <v>0</v>
      </c>
      <c r="E126" s="19">
        <v>0</v>
      </c>
      <c r="F126" s="19">
        <v>0</v>
      </c>
      <c r="G126" s="19">
        <v>0</v>
      </c>
      <c r="H126" s="19">
        <v>0</v>
      </c>
      <c r="I126" s="18"/>
      <c r="J126" s="18"/>
      <c r="K126" s="21"/>
    </row>
    <row r="127" spans="2:11" x14ac:dyDescent="0.2">
      <c r="B127" s="17">
        <v>2129</v>
      </c>
      <c r="C127" s="18" t="s">
        <v>130</v>
      </c>
      <c r="D127" s="19">
        <v>0</v>
      </c>
      <c r="E127" s="19">
        <v>0</v>
      </c>
      <c r="F127" s="19">
        <v>0</v>
      </c>
      <c r="G127" s="19">
        <v>0</v>
      </c>
      <c r="H127" s="19">
        <v>0</v>
      </c>
      <c r="I127" s="18"/>
      <c r="J127" s="18"/>
      <c r="K127" s="21"/>
    </row>
    <row r="128" spans="2:11" x14ac:dyDescent="0.2">
      <c r="B128" s="18"/>
      <c r="C128" s="18"/>
      <c r="D128" s="18"/>
      <c r="E128" s="18"/>
      <c r="F128" s="18"/>
      <c r="G128" s="18"/>
      <c r="H128" s="18"/>
      <c r="I128" s="18"/>
      <c r="J128" s="18"/>
      <c r="K128" s="21"/>
    </row>
    <row r="129" spans="2:11" x14ac:dyDescent="0.2">
      <c r="B129" s="8" t="s">
        <v>131</v>
      </c>
      <c r="C129" s="8"/>
      <c r="D129" s="8"/>
      <c r="E129" s="8"/>
      <c r="F129" s="8"/>
      <c r="G129" s="8"/>
      <c r="H129" s="8"/>
      <c r="I129" s="8"/>
      <c r="J129" s="18"/>
    </row>
    <row r="130" spans="2:11" x14ac:dyDescent="0.2">
      <c r="B130" s="16" t="s">
        <v>9</v>
      </c>
      <c r="C130" s="16" t="s">
        <v>10</v>
      </c>
      <c r="D130" s="16" t="s">
        <v>11</v>
      </c>
      <c r="E130" s="16" t="s">
        <v>132</v>
      </c>
      <c r="F130" s="16" t="s">
        <v>26</v>
      </c>
      <c r="G130" s="16"/>
      <c r="H130" s="16"/>
      <c r="I130" s="16"/>
      <c r="J130" s="18"/>
    </row>
    <row r="131" spans="2:11" x14ac:dyDescent="0.2">
      <c r="B131" s="17">
        <v>2160</v>
      </c>
      <c r="C131" s="18" t="s">
        <v>133</v>
      </c>
      <c r="D131" s="19">
        <f>SUM(D132:D137)</f>
        <v>1000</v>
      </c>
      <c r="E131" s="18"/>
      <c r="F131" s="18"/>
      <c r="G131" s="18"/>
      <c r="H131" s="18"/>
      <c r="I131" s="18"/>
      <c r="J131" s="18"/>
      <c r="K131" s="21"/>
    </row>
    <row r="132" spans="2:11" x14ac:dyDescent="0.2">
      <c r="B132" s="17">
        <v>2161</v>
      </c>
      <c r="C132" s="18" t="s">
        <v>134</v>
      </c>
      <c r="D132" s="19">
        <v>1000</v>
      </c>
      <c r="E132" s="18"/>
      <c r="F132" s="18"/>
      <c r="G132" s="18"/>
      <c r="H132" s="18"/>
      <c r="I132" s="18"/>
      <c r="J132" s="18"/>
    </row>
    <row r="133" spans="2:11" x14ac:dyDescent="0.2">
      <c r="B133" s="17">
        <v>2162</v>
      </c>
      <c r="C133" s="18" t="s">
        <v>135</v>
      </c>
      <c r="D133" s="19">
        <v>0</v>
      </c>
      <c r="E133" s="18"/>
      <c r="F133" s="18"/>
      <c r="G133" s="18"/>
      <c r="H133" s="18"/>
      <c r="I133" s="18"/>
      <c r="J133" s="18"/>
      <c r="K133" s="21"/>
    </row>
    <row r="134" spans="2:11" x14ac:dyDescent="0.2">
      <c r="B134" s="17">
        <v>2163</v>
      </c>
      <c r="C134" s="18" t="s">
        <v>136</v>
      </c>
      <c r="D134" s="19">
        <v>0</v>
      </c>
      <c r="E134" s="18"/>
      <c r="F134" s="18"/>
      <c r="G134" s="18"/>
      <c r="H134" s="18"/>
      <c r="I134" s="18"/>
      <c r="J134" s="18"/>
      <c r="K134" s="21"/>
    </row>
    <row r="135" spans="2:11" x14ac:dyDescent="0.2">
      <c r="B135" s="17">
        <v>2164</v>
      </c>
      <c r="C135" s="18" t="s">
        <v>137</v>
      </c>
      <c r="D135" s="19">
        <v>0</v>
      </c>
      <c r="E135" s="18"/>
      <c r="F135" s="18"/>
      <c r="G135" s="18"/>
      <c r="H135" s="18"/>
      <c r="I135" s="18"/>
      <c r="J135" s="18"/>
      <c r="K135" s="21"/>
    </row>
    <row r="136" spans="2:11" x14ac:dyDescent="0.2">
      <c r="B136" s="17">
        <v>2165</v>
      </c>
      <c r="C136" s="18" t="s">
        <v>138</v>
      </c>
      <c r="D136" s="19">
        <v>0</v>
      </c>
      <c r="E136" s="18"/>
      <c r="F136" s="18"/>
      <c r="G136" s="18"/>
      <c r="H136" s="18"/>
      <c r="I136" s="18"/>
      <c r="J136" s="18"/>
      <c r="K136" s="21"/>
    </row>
    <row r="137" spans="2:11" x14ac:dyDescent="0.2">
      <c r="B137" s="17">
        <v>2166</v>
      </c>
      <c r="C137" s="18" t="s">
        <v>139</v>
      </c>
      <c r="D137" s="19">
        <v>0</v>
      </c>
      <c r="E137" s="18"/>
      <c r="F137" s="18"/>
      <c r="G137" s="18"/>
      <c r="H137" s="18"/>
      <c r="I137" s="18"/>
      <c r="J137" s="18"/>
      <c r="K137" s="21"/>
    </row>
    <row r="138" spans="2:11" x14ac:dyDescent="0.2">
      <c r="B138" s="17">
        <v>2250</v>
      </c>
      <c r="C138" s="18" t="s">
        <v>140</v>
      </c>
      <c r="D138" s="19">
        <f>SUM(D139:D144)</f>
        <v>0</v>
      </c>
      <c r="E138" s="18"/>
      <c r="F138" s="18"/>
      <c r="G138" s="18"/>
      <c r="H138" s="18"/>
      <c r="I138" s="18"/>
      <c r="J138" s="18"/>
      <c r="K138" s="21"/>
    </row>
    <row r="139" spans="2:11" x14ac:dyDescent="0.2">
      <c r="B139" s="17">
        <v>2251</v>
      </c>
      <c r="C139" s="18" t="s">
        <v>141</v>
      </c>
      <c r="D139" s="19">
        <v>0</v>
      </c>
      <c r="E139" s="18"/>
      <c r="F139" s="18"/>
      <c r="G139" s="18"/>
      <c r="H139" s="18"/>
      <c r="I139" s="18"/>
      <c r="J139" s="18"/>
    </row>
    <row r="140" spans="2:11" x14ac:dyDescent="0.2">
      <c r="B140" s="17">
        <v>2252</v>
      </c>
      <c r="C140" s="18" t="s">
        <v>142</v>
      </c>
      <c r="D140" s="19">
        <v>0</v>
      </c>
      <c r="E140" s="18"/>
      <c r="F140" s="18"/>
      <c r="G140" s="18"/>
      <c r="H140" s="18"/>
      <c r="I140" s="18"/>
      <c r="J140" s="18"/>
    </row>
    <row r="141" spans="2:11" x14ac:dyDescent="0.2">
      <c r="B141" s="17">
        <v>2253</v>
      </c>
      <c r="C141" s="18" t="s">
        <v>143</v>
      </c>
      <c r="D141" s="19">
        <v>0</v>
      </c>
      <c r="E141" s="18"/>
      <c r="F141" s="18"/>
      <c r="G141" s="18"/>
      <c r="H141" s="18"/>
      <c r="I141" s="18"/>
      <c r="J141" s="18"/>
    </row>
    <row r="142" spans="2:11" x14ac:dyDescent="0.2">
      <c r="B142" s="17">
        <v>2254</v>
      </c>
      <c r="C142" s="18" t="s">
        <v>144</v>
      </c>
      <c r="D142" s="19">
        <v>0</v>
      </c>
      <c r="E142" s="18"/>
      <c r="F142" s="18"/>
      <c r="G142" s="18"/>
      <c r="H142" s="18"/>
      <c r="I142" s="18"/>
      <c r="J142" s="18"/>
    </row>
    <row r="143" spans="2:11" x14ac:dyDescent="0.2">
      <c r="B143" s="17">
        <v>2255</v>
      </c>
      <c r="C143" s="18" t="s">
        <v>145</v>
      </c>
      <c r="D143" s="19">
        <v>0</v>
      </c>
      <c r="E143" s="18"/>
      <c r="F143" s="18"/>
      <c r="G143" s="18"/>
      <c r="H143" s="18"/>
      <c r="I143" s="18"/>
      <c r="J143" s="18"/>
    </row>
    <row r="144" spans="2:11" x14ac:dyDescent="0.2">
      <c r="B144" s="17">
        <v>2256</v>
      </c>
      <c r="C144" s="18" t="s">
        <v>146</v>
      </c>
      <c r="D144" s="19">
        <v>0</v>
      </c>
      <c r="E144" s="18"/>
      <c r="F144" s="18"/>
      <c r="G144" s="18"/>
      <c r="H144" s="18"/>
      <c r="I144" s="18"/>
      <c r="J144" s="18"/>
    </row>
    <row r="145" spans="2:10" x14ac:dyDescent="0.2">
      <c r="B145" s="18"/>
      <c r="C145" s="18"/>
      <c r="D145" s="18"/>
      <c r="E145" s="18"/>
      <c r="F145" s="18"/>
      <c r="G145" s="18"/>
      <c r="H145" s="18"/>
      <c r="I145" s="18"/>
      <c r="J145" s="18"/>
    </row>
    <row r="146" spans="2:10" x14ac:dyDescent="0.2">
      <c r="B146" s="8" t="s">
        <v>147</v>
      </c>
      <c r="C146" s="8"/>
      <c r="D146" s="8"/>
      <c r="E146" s="8"/>
      <c r="F146" s="8"/>
      <c r="G146" s="8"/>
      <c r="H146" s="8"/>
      <c r="I146" s="8"/>
      <c r="J146" s="18"/>
    </row>
    <row r="147" spans="2:10" x14ac:dyDescent="0.2">
      <c r="B147" s="23" t="s">
        <v>9</v>
      </c>
      <c r="C147" s="23" t="s">
        <v>10</v>
      </c>
      <c r="D147" s="23" t="s">
        <v>11</v>
      </c>
      <c r="E147" s="23" t="s">
        <v>132</v>
      </c>
      <c r="F147" s="23" t="s">
        <v>26</v>
      </c>
      <c r="G147" s="23"/>
      <c r="H147" s="23"/>
      <c r="I147" s="23"/>
      <c r="J147" s="18"/>
    </row>
    <row r="148" spans="2:10" x14ac:dyDescent="0.2">
      <c r="B148" s="17">
        <v>2159</v>
      </c>
      <c r="C148" s="18" t="s">
        <v>148</v>
      </c>
      <c r="D148" s="19">
        <v>0</v>
      </c>
      <c r="E148" s="18"/>
      <c r="F148" s="18"/>
      <c r="G148" s="18"/>
      <c r="H148" s="18"/>
      <c r="I148" s="18"/>
      <c r="J148" s="18"/>
    </row>
    <row r="149" spans="2:10" x14ac:dyDescent="0.2">
      <c r="B149" s="17">
        <v>2199</v>
      </c>
      <c r="C149" s="18" t="s">
        <v>149</v>
      </c>
      <c r="D149" s="19">
        <v>0</v>
      </c>
      <c r="E149" s="18"/>
      <c r="F149" s="18"/>
      <c r="G149" s="18"/>
      <c r="H149" s="18"/>
      <c r="I149" s="18"/>
      <c r="J149" s="18"/>
    </row>
    <row r="150" spans="2:10" x14ac:dyDescent="0.2">
      <c r="B150" s="17">
        <v>2240</v>
      </c>
      <c r="C150" s="18" t="s">
        <v>150</v>
      </c>
      <c r="D150" s="19">
        <f>SUM(D151:D153)</f>
        <v>0</v>
      </c>
      <c r="E150" s="18"/>
      <c r="F150" s="18"/>
      <c r="G150" s="18"/>
      <c r="H150" s="18"/>
      <c r="I150" s="18"/>
      <c r="J150" s="18"/>
    </row>
    <row r="151" spans="2:10" x14ac:dyDescent="0.2">
      <c r="B151" s="17">
        <v>2241</v>
      </c>
      <c r="C151" s="18" t="s">
        <v>151</v>
      </c>
      <c r="D151" s="19">
        <v>0</v>
      </c>
      <c r="E151" s="18"/>
      <c r="F151" s="18"/>
      <c r="G151" s="18"/>
      <c r="H151" s="18"/>
      <c r="I151" s="18"/>
      <c r="J151" s="18"/>
    </row>
    <row r="152" spans="2:10" x14ac:dyDescent="0.2">
      <c r="B152" s="17">
        <v>2242</v>
      </c>
      <c r="C152" s="18" t="s">
        <v>152</v>
      </c>
      <c r="D152" s="19">
        <v>0</v>
      </c>
      <c r="E152" s="18"/>
      <c r="F152" s="18"/>
      <c r="G152" s="18"/>
      <c r="H152" s="18"/>
      <c r="I152" s="18"/>
      <c r="J152" s="18"/>
    </row>
    <row r="153" spans="2:10" x14ac:dyDescent="0.2">
      <c r="B153" s="17">
        <v>2249</v>
      </c>
      <c r="C153" s="18" t="s">
        <v>153</v>
      </c>
      <c r="D153" s="19">
        <v>0</v>
      </c>
      <c r="E153" s="18"/>
      <c r="F153" s="18"/>
      <c r="G153" s="18"/>
      <c r="H153" s="18"/>
      <c r="I153" s="18"/>
      <c r="J153" s="18"/>
    </row>
    <row r="154" spans="2:10" ht="12.75" customHeight="1" x14ac:dyDescent="0.2">
      <c r="B154" s="18"/>
      <c r="C154" s="18"/>
      <c r="D154" s="18"/>
      <c r="E154" s="18"/>
      <c r="F154" s="18"/>
      <c r="G154" s="18"/>
      <c r="H154" s="18"/>
      <c r="I154" s="18"/>
      <c r="J154" s="18"/>
    </row>
    <row r="155" spans="2:10" x14ac:dyDescent="0.2">
      <c r="B155" s="18"/>
      <c r="C155" s="24" t="s">
        <v>154</v>
      </c>
      <c r="D155" s="24"/>
      <c r="E155" s="24"/>
      <c r="F155" s="24"/>
      <c r="G155" s="18"/>
      <c r="H155" s="18"/>
      <c r="I155" s="18"/>
      <c r="J155" s="18"/>
    </row>
    <row r="158" spans="2:10" x14ac:dyDescent="0.2">
      <c r="B158" s="25" t="s">
        <v>155</v>
      </c>
      <c r="C158" s="25"/>
      <c r="D158" s="25"/>
      <c r="E158" s="25"/>
      <c r="F158" s="25"/>
    </row>
    <row r="159" spans="2:10" x14ac:dyDescent="0.2">
      <c r="B159" s="26" t="s">
        <v>9</v>
      </c>
      <c r="C159" s="26" t="s">
        <v>10</v>
      </c>
      <c r="D159" s="26" t="s">
        <v>11</v>
      </c>
      <c r="E159" s="26" t="s">
        <v>156</v>
      </c>
      <c r="F159" s="26"/>
    </row>
    <row r="160" spans="2:10" x14ac:dyDescent="0.2">
      <c r="B160" s="27">
        <v>4100</v>
      </c>
      <c r="C160" s="28" t="s">
        <v>157</v>
      </c>
      <c r="D160" s="29">
        <f>SUM(D161+D171+D177+D180+D186+D189+D198)</f>
        <v>87490251</v>
      </c>
      <c r="E160" s="30"/>
      <c r="F160" s="31"/>
    </row>
    <row r="161" spans="2:7" x14ac:dyDescent="0.2">
      <c r="B161" s="27">
        <v>4110</v>
      </c>
      <c r="C161" s="28" t="s">
        <v>158</v>
      </c>
      <c r="D161" s="29">
        <f>SUM(D162:D170)</f>
        <v>0</v>
      </c>
      <c r="E161" s="30"/>
      <c r="F161" s="31"/>
    </row>
    <row r="162" spans="2:7" x14ac:dyDescent="0.2">
      <c r="B162" s="27">
        <v>4111</v>
      </c>
      <c r="C162" s="28" t="s">
        <v>159</v>
      </c>
      <c r="D162" s="29">
        <v>0</v>
      </c>
      <c r="E162" s="30"/>
      <c r="F162" s="31"/>
    </row>
    <row r="163" spans="2:7" ht="12.75" customHeight="1" x14ac:dyDescent="0.2">
      <c r="B163" s="27">
        <v>4112</v>
      </c>
      <c r="C163" s="28" t="s">
        <v>160</v>
      </c>
      <c r="D163" s="29">
        <v>0</v>
      </c>
      <c r="E163" s="30"/>
      <c r="F163" s="31"/>
    </row>
    <row r="164" spans="2:7" x14ac:dyDescent="0.2">
      <c r="B164" s="27">
        <v>4113</v>
      </c>
      <c r="C164" s="28" t="s">
        <v>161</v>
      </c>
      <c r="D164" s="29">
        <v>0</v>
      </c>
      <c r="E164" s="30"/>
      <c r="F164" s="31"/>
      <c r="G164" s="15" t="s">
        <v>162</v>
      </c>
    </row>
    <row r="165" spans="2:7" x14ac:dyDescent="0.2">
      <c r="B165" s="27">
        <v>4114</v>
      </c>
      <c r="C165" s="28" t="s">
        <v>163</v>
      </c>
      <c r="D165" s="29">
        <v>0</v>
      </c>
      <c r="E165" s="30"/>
      <c r="F165" s="31"/>
    </row>
    <row r="166" spans="2:7" x14ac:dyDescent="0.2">
      <c r="B166" s="27">
        <v>4115</v>
      </c>
      <c r="C166" s="28" t="s">
        <v>164</v>
      </c>
      <c r="D166" s="29">
        <v>0</v>
      </c>
      <c r="E166" s="30"/>
      <c r="F166" s="31"/>
    </row>
    <row r="167" spans="2:7" x14ac:dyDescent="0.2">
      <c r="B167" s="27">
        <v>4116</v>
      </c>
      <c r="C167" s="28" t="s">
        <v>165</v>
      </c>
      <c r="D167" s="29">
        <v>0</v>
      </c>
      <c r="E167" s="30"/>
      <c r="F167" s="31"/>
    </row>
    <row r="168" spans="2:7" x14ac:dyDescent="0.2">
      <c r="B168" s="27">
        <v>4117</v>
      </c>
      <c r="C168" s="28" t="s">
        <v>166</v>
      </c>
      <c r="D168" s="29">
        <v>0</v>
      </c>
      <c r="E168" s="30"/>
      <c r="F168" s="31"/>
    </row>
    <row r="169" spans="2:7" ht="33.75" x14ac:dyDescent="0.2">
      <c r="B169" s="27">
        <v>4118</v>
      </c>
      <c r="C169" s="32" t="s">
        <v>167</v>
      </c>
      <c r="D169" s="29">
        <v>0</v>
      </c>
      <c r="E169" s="30"/>
      <c r="F169" s="31"/>
    </row>
    <row r="170" spans="2:7" x14ac:dyDescent="0.2">
      <c r="B170" s="27">
        <v>4119</v>
      </c>
      <c r="C170" s="28" t="s">
        <v>168</v>
      </c>
      <c r="D170" s="29">
        <v>0</v>
      </c>
      <c r="E170" s="30"/>
      <c r="F170" s="31"/>
    </row>
    <row r="171" spans="2:7" x14ac:dyDescent="0.2">
      <c r="B171" s="27">
        <v>4120</v>
      </c>
      <c r="C171" s="28" t="s">
        <v>169</v>
      </c>
      <c r="D171" s="29">
        <f>SUM(D172:D176)</f>
        <v>0</v>
      </c>
      <c r="E171" s="30"/>
      <c r="F171" s="31"/>
    </row>
    <row r="172" spans="2:7" x14ac:dyDescent="0.2">
      <c r="B172" s="27">
        <v>4121</v>
      </c>
      <c r="C172" s="28" t="s">
        <v>170</v>
      </c>
      <c r="D172" s="29">
        <v>0</v>
      </c>
      <c r="E172" s="30"/>
      <c r="F172" s="31"/>
    </row>
    <row r="173" spans="2:7" x14ac:dyDescent="0.2">
      <c r="B173" s="27">
        <v>4122</v>
      </c>
      <c r="C173" s="28" t="s">
        <v>171</v>
      </c>
      <c r="D173" s="29">
        <v>0</v>
      </c>
      <c r="E173" s="30"/>
      <c r="F173" s="31"/>
    </row>
    <row r="174" spans="2:7" x14ac:dyDescent="0.2">
      <c r="B174" s="27">
        <v>4123</v>
      </c>
      <c r="C174" s="28" t="s">
        <v>172</v>
      </c>
      <c r="D174" s="29">
        <v>0</v>
      </c>
      <c r="E174" s="30"/>
      <c r="F174" s="31"/>
    </row>
    <row r="175" spans="2:7" x14ac:dyDescent="0.2">
      <c r="B175" s="27">
        <v>4124</v>
      </c>
      <c r="C175" s="28" t="s">
        <v>173</v>
      </c>
      <c r="D175" s="29">
        <v>0</v>
      </c>
      <c r="E175" s="30"/>
      <c r="F175" s="31"/>
    </row>
    <row r="176" spans="2:7" x14ac:dyDescent="0.2">
      <c r="B176" s="27">
        <v>4129</v>
      </c>
      <c r="C176" s="28" t="s">
        <v>174</v>
      </c>
      <c r="D176" s="29">
        <v>0</v>
      </c>
      <c r="E176" s="30"/>
      <c r="F176" s="31"/>
    </row>
    <row r="177" spans="2:6" x14ac:dyDescent="0.2">
      <c r="B177" s="27">
        <v>4130</v>
      </c>
      <c r="C177" s="28" t="s">
        <v>175</v>
      </c>
      <c r="D177" s="29">
        <f>SUM(D178:D179)</f>
        <v>0</v>
      </c>
      <c r="E177" s="30"/>
      <c r="F177" s="31"/>
    </row>
    <row r="178" spans="2:6" x14ac:dyDescent="0.2">
      <c r="B178" s="27">
        <v>4131</v>
      </c>
      <c r="C178" s="28" t="s">
        <v>176</v>
      </c>
      <c r="D178" s="29">
        <v>0</v>
      </c>
      <c r="E178" s="30"/>
      <c r="F178" s="31"/>
    </row>
    <row r="179" spans="2:6" ht="45" x14ac:dyDescent="0.2">
      <c r="B179" s="27">
        <v>4132</v>
      </c>
      <c r="C179" s="32" t="s">
        <v>177</v>
      </c>
      <c r="D179" s="29">
        <v>0</v>
      </c>
      <c r="E179" s="30"/>
      <c r="F179" s="31"/>
    </row>
    <row r="180" spans="2:6" x14ac:dyDescent="0.2">
      <c r="B180" s="27">
        <v>4140</v>
      </c>
      <c r="C180" s="28" t="s">
        <v>178</v>
      </c>
      <c r="D180" s="29">
        <f>SUM(D181:D185)</f>
        <v>0</v>
      </c>
      <c r="E180" s="30"/>
      <c r="F180" s="31"/>
    </row>
    <row r="181" spans="2:6" x14ac:dyDescent="0.2">
      <c r="B181" s="27">
        <v>4141</v>
      </c>
      <c r="C181" s="28" t="s">
        <v>179</v>
      </c>
      <c r="D181" s="29">
        <v>0</v>
      </c>
      <c r="E181" s="30"/>
      <c r="F181" s="31"/>
    </row>
    <row r="182" spans="2:6" x14ac:dyDescent="0.2">
      <c r="B182" s="27">
        <v>4143</v>
      </c>
      <c r="C182" s="28" t="s">
        <v>180</v>
      </c>
      <c r="D182" s="29">
        <v>0</v>
      </c>
      <c r="E182" s="30"/>
      <c r="F182" s="31"/>
    </row>
    <row r="183" spans="2:6" x14ac:dyDescent="0.2">
      <c r="B183" s="27">
        <v>4144</v>
      </c>
      <c r="C183" s="28" t="s">
        <v>181</v>
      </c>
      <c r="D183" s="29">
        <v>0</v>
      </c>
      <c r="E183" s="30"/>
      <c r="F183" s="31"/>
    </row>
    <row r="184" spans="2:6" ht="33.75" x14ac:dyDescent="0.2">
      <c r="B184" s="27">
        <v>4145</v>
      </c>
      <c r="C184" s="32" t="s">
        <v>182</v>
      </c>
      <c r="D184" s="29">
        <v>0</v>
      </c>
      <c r="E184" s="30"/>
      <c r="F184" s="31"/>
    </row>
    <row r="185" spans="2:6" x14ac:dyDescent="0.2">
      <c r="B185" s="27">
        <v>4149</v>
      </c>
      <c r="C185" s="28" t="s">
        <v>183</v>
      </c>
      <c r="D185" s="29">
        <v>0</v>
      </c>
      <c r="E185" s="30"/>
      <c r="F185" s="31"/>
    </row>
    <row r="186" spans="2:6" x14ac:dyDescent="0.2">
      <c r="B186" s="27">
        <v>4150</v>
      </c>
      <c r="C186" s="28" t="s">
        <v>184</v>
      </c>
      <c r="D186" s="29">
        <f>SUM(D187:D188)</f>
        <v>0</v>
      </c>
      <c r="E186" s="30"/>
      <c r="F186" s="31"/>
    </row>
    <row r="187" spans="2:6" x14ac:dyDescent="0.2">
      <c r="B187" s="27">
        <v>4151</v>
      </c>
      <c r="C187" s="28" t="s">
        <v>184</v>
      </c>
      <c r="D187" s="29">
        <v>0</v>
      </c>
      <c r="E187" s="30"/>
      <c r="F187" s="31"/>
    </row>
    <row r="188" spans="2:6" ht="33.75" x14ac:dyDescent="0.2">
      <c r="B188" s="27">
        <v>4154</v>
      </c>
      <c r="C188" s="32" t="s">
        <v>185</v>
      </c>
      <c r="D188" s="29">
        <v>0</v>
      </c>
      <c r="E188" s="30"/>
      <c r="F188" s="31"/>
    </row>
    <row r="189" spans="2:6" ht="25.5" customHeight="1" x14ac:dyDescent="0.2">
      <c r="B189" s="27">
        <v>4160</v>
      </c>
      <c r="C189" s="28" t="s">
        <v>186</v>
      </c>
      <c r="D189" s="29">
        <f>SUM(D190:D197)</f>
        <v>0</v>
      </c>
      <c r="E189" s="30"/>
      <c r="F189" s="31"/>
    </row>
    <row r="190" spans="2:6" x14ac:dyDescent="0.2">
      <c r="B190" s="27">
        <v>4161</v>
      </c>
      <c r="C190" s="28" t="s">
        <v>187</v>
      </c>
      <c r="D190" s="29">
        <v>0</v>
      </c>
      <c r="E190" s="30"/>
      <c r="F190" s="31"/>
    </row>
    <row r="191" spans="2:6" x14ac:dyDescent="0.2">
      <c r="B191" s="27">
        <v>4162</v>
      </c>
      <c r="C191" s="28" t="s">
        <v>188</v>
      </c>
      <c r="D191" s="29">
        <v>0</v>
      </c>
      <c r="E191" s="30"/>
      <c r="F191" s="31"/>
    </row>
    <row r="192" spans="2:6" x14ac:dyDescent="0.2">
      <c r="B192" s="27">
        <v>4163</v>
      </c>
      <c r="C192" s="28" t="s">
        <v>189</v>
      </c>
      <c r="D192" s="29">
        <v>0</v>
      </c>
      <c r="E192" s="30"/>
      <c r="F192" s="31"/>
    </row>
    <row r="193" spans="1:19" x14ac:dyDescent="0.2">
      <c r="B193" s="27">
        <v>4164</v>
      </c>
      <c r="C193" s="28" t="s">
        <v>190</v>
      </c>
      <c r="D193" s="29">
        <v>0</v>
      </c>
      <c r="E193" s="30"/>
      <c r="F193" s="31"/>
    </row>
    <row r="194" spans="1:19" x14ac:dyDescent="0.2">
      <c r="B194" s="27">
        <v>4165</v>
      </c>
      <c r="C194" s="28" t="s">
        <v>191</v>
      </c>
      <c r="D194" s="29">
        <v>0</v>
      </c>
      <c r="E194" s="30"/>
      <c r="F194" s="31"/>
    </row>
    <row r="195" spans="1:19" ht="33.75" x14ac:dyDescent="0.2">
      <c r="B195" s="27">
        <v>4166</v>
      </c>
      <c r="C195" s="32" t="s">
        <v>192</v>
      </c>
      <c r="D195" s="29">
        <v>0</v>
      </c>
      <c r="E195" s="30"/>
      <c r="F195" s="31"/>
    </row>
    <row r="196" spans="1:19" x14ac:dyDescent="0.2">
      <c r="B196" s="27">
        <v>4168</v>
      </c>
      <c r="C196" s="28" t="s">
        <v>193</v>
      </c>
      <c r="D196" s="29">
        <v>0</v>
      </c>
      <c r="E196" s="30"/>
      <c r="F196" s="31"/>
    </row>
    <row r="197" spans="1:19" s="15" customFormat="1" x14ac:dyDescent="0.2">
      <c r="A197" s="6"/>
      <c r="B197" s="27">
        <v>4169</v>
      </c>
      <c r="C197" s="28" t="s">
        <v>194</v>
      </c>
      <c r="D197" s="29">
        <v>0</v>
      </c>
      <c r="E197" s="30"/>
      <c r="F197" s="31"/>
      <c r="J197" s="6"/>
      <c r="K197" s="6"/>
      <c r="L197" s="6"/>
      <c r="M197" s="6"/>
      <c r="N197" s="6"/>
      <c r="O197" s="6"/>
      <c r="P197" s="6"/>
      <c r="Q197" s="6"/>
      <c r="R197" s="6"/>
      <c r="S197" s="6"/>
    </row>
    <row r="198" spans="1:19" s="15" customFormat="1" x14ac:dyDescent="0.2">
      <c r="A198" s="6"/>
      <c r="B198" s="27">
        <v>4170</v>
      </c>
      <c r="C198" s="28" t="s">
        <v>195</v>
      </c>
      <c r="D198" s="29">
        <f>SUM(D199:D206)</f>
        <v>87490251</v>
      </c>
      <c r="E198" s="30"/>
      <c r="F198" s="31"/>
      <c r="J198" s="6"/>
      <c r="K198" s="6"/>
      <c r="L198" s="6"/>
      <c r="M198" s="6"/>
      <c r="N198" s="6"/>
      <c r="O198" s="6"/>
      <c r="P198" s="6"/>
      <c r="Q198" s="6"/>
      <c r="R198" s="6"/>
      <c r="S198" s="6"/>
    </row>
    <row r="199" spans="1:19" x14ac:dyDescent="0.2">
      <c r="B199" s="27">
        <v>4171</v>
      </c>
      <c r="C199" s="33" t="s">
        <v>196</v>
      </c>
      <c r="D199" s="29">
        <v>0</v>
      </c>
      <c r="E199" s="30"/>
      <c r="F199" s="31"/>
    </row>
    <row r="200" spans="1:19" x14ac:dyDescent="0.2">
      <c r="B200" s="27">
        <v>4172</v>
      </c>
      <c r="C200" s="28" t="s">
        <v>197</v>
      </c>
      <c r="D200" s="29">
        <v>0</v>
      </c>
      <c r="E200" s="30"/>
      <c r="F200" s="31"/>
    </row>
    <row r="201" spans="1:19" s="15" customFormat="1" ht="36.75" customHeight="1" x14ac:dyDescent="0.2">
      <c r="A201" s="6"/>
      <c r="B201" s="27">
        <v>4173</v>
      </c>
      <c r="C201" s="32" t="s">
        <v>198</v>
      </c>
      <c r="D201" s="29">
        <v>87490251</v>
      </c>
      <c r="E201" s="30"/>
      <c r="F201" s="31"/>
      <c r="J201" s="6"/>
      <c r="K201" s="6"/>
      <c r="L201" s="6"/>
      <c r="M201" s="6"/>
      <c r="N201" s="6"/>
      <c r="O201" s="6"/>
      <c r="P201" s="6"/>
      <c r="Q201" s="6"/>
      <c r="R201" s="6"/>
      <c r="S201" s="6"/>
    </row>
    <row r="202" spans="1:19" s="15" customFormat="1" ht="34.5" customHeight="1" x14ac:dyDescent="0.2">
      <c r="A202" s="6"/>
      <c r="B202" s="27">
        <v>4174</v>
      </c>
      <c r="C202" s="32" t="s">
        <v>199</v>
      </c>
      <c r="D202" s="29">
        <v>0</v>
      </c>
      <c r="E202" s="30"/>
      <c r="F202" s="31"/>
      <c r="J202" s="6"/>
      <c r="K202" s="6"/>
      <c r="L202" s="6"/>
      <c r="M202" s="6"/>
      <c r="N202" s="6"/>
      <c r="O202" s="6"/>
      <c r="P202" s="6"/>
      <c r="Q202" s="6"/>
      <c r="R202" s="6"/>
      <c r="S202" s="6"/>
    </row>
    <row r="203" spans="1:19" s="15" customFormat="1" ht="12.75" customHeight="1" x14ac:dyDescent="0.2">
      <c r="A203" s="6"/>
      <c r="B203" s="27">
        <v>4175</v>
      </c>
      <c r="C203" s="32" t="s">
        <v>200</v>
      </c>
      <c r="D203" s="29">
        <v>0</v>
      </c>
      <c r="E203" s="30"/>
      <c r="F203" s="31"/>
      <c r="J203" s="6"/>
      <c r="K203" s="6"/>
      <c r="L203" s="6"/>
      <c r="M203" s="6"/>
      <c r="N203" s="6"/>
      <c r="O203" s="6"/>
      <c r="P203" s="6"/>
      <c r="Q203" s="6"/>
      <c r="R203" s="6"/>
      <c r="S203" s="6"/>
    </row>
    <row r="204" spans="1:19" s="15" customFormat="1" ht="12.75" customHeight="1" x14ac:dyDescent="0.2">
      <c r="A204" s="6"/>
      <c r="B204" s="27">
        <v>4176</v>
      </c>
      <c r="C204" s="32" t="s">
        <v>201</v>
      </c>
      <c r="D204" s="29">
        <v>0</v>
      </c>
      <c r="E204" s="30"/>
      <c r="F204" s="31"/>
      <c r="J204" s="6"/>
      <c r="K204" s="6"/>
      <c r="L204" s="6"/>
      <c r="M204" s="6"/>
      <c r="N204" s="6"/>
      <c r="O204" s="6"/>
      <c r="P204" s="6"/>
      <c r="Q204" s="6"/>
      <c r="R204" s="6"/>
      <c r="S204" s="6"/>
    </row>
    <row r="205" spans="1:19" s="15" customFormat="1" ht="12.75" customHeight="1" x14ac:dyDescent="0.2">
      <c r="A205" s="6"/>
      <c r="B205" s="27">
        <v>4177</v>
      </c>
      <c r="C205" s="32" t="s">
        <v>202</v>
      </c>
      <c r="D205" s="29">
        <v>0</v>
      </c>
      <c r="E205" s="30"/>
      <c r="F205" s="31"/>
      <c r="J205" s="6"/>
      <c r="K205" s="6"/>
      <c r="L205" s="6"/>
      <c r="M205" s="6"/>
      <c r="N205" s="6"/>
      <c r="O205" s="6"/>
      <c r="P205" s="6"/>
      <c r="Q205" s="6"/>
      <c r="R205" s="6"/>
      <c r="S205" s="6"/>
    </row>
    <row r="206" spans="1:19" s="15" customFormat="1" ht="12.75" customHeight="1" x14ac:dyDescent="0.2">
      <c r="A206" s="6"/>
      <c r="B206" s="27">
        <v>4178</v>
      </c>
      <c r="C206" s="32" t="s">
        <v>203</v>
      </c>
      <c r="D206" s="29">
        <v>0</v>
      </c>
      <c r="E206" s="30"/>
      <c r="F206" s="31"/>
      <c r="J206" s="6"/>
      <c r="K206" s="6"/>
      <c r="L206" s="6"/>
      <c r="M206" s="6"/>
      <c r="N206" s="6"/>
      <c r="O206" s="6"/>
      <c r="P206" s="6"/>
      <c r="Q206" s="6"/>
      <c r="R206" s="6"/>
      <c r="S206" s="6"/>
    </row>
    <row r="207" spans="1:19" s="15" customFormat="1" ht="12.75" customHeight="1" x14ac:dyDescent="0.2">
      <c r="A207" s="6"/>
      <c r="B207" s="27"/>
      <c r="C207" s="32"/>
      <c r="D207" s="29"/>
      <c r="E207" s="30"/>
      <c r="F207" s="31"/>
      <c r="J207" s="6"/>
      <c r="K207" s="6"/>
      <c r="L207" s="6"/>
      <c r="M207" s="6"/>
      <c r="N207" s="6"/>
      <c r="O207" s="6"/>
      <c r="P207" s="6"/>
      <c r="Q207" s="6"/>
      <c r="R207" s="6"/>
      <c r="S207" s="6"/>
    </row>
    <row r="208" spans="1:19" s="15" customFormat="1" ht="12.75" customHeight="1" x14ac:dyDescent="0.2">
      <c r="A208" s="6"/>
      <c r="B208" s="25" t="s">
        <v>204</v>
      </c>
      <c r="C208" s="25"/>
      <c r="D208" s="25"/>
      <c r="E208" s="25"/>
      <c r="F208" s="25"/>
      <c r="J208" s="6"/>
      <c r="K208" s="6"/>
      <c r="L208" s="6"/>
      <c r="M208" s="6"/>
      <c r="N208" s="6"/>
      <c r="O208" s="6"/>
      <c r="P208" s="6"/>
      <c r="Q208" s="6"/>
      <c r="R208" s="6"/>
      <c r="S208" s="6"/>
    </row>
    <row r="209" spans="1:19" s="15" customFormat="1" ht="12.75" customHeight="1" x14ac:dyDescent="0.2">
      <c r="A209" s="6"/>
      <c r="B209" s="26" t="s">
        <v>9</v>
      </c>
      <c r="C209" s="26" t="s">
        <v>10</v>
      </c>
      <c r="D209" s="26" t="s">
        <v>11</v>
      </c>
      <c r="E209" s="26" t="s">
        <v>156</v>
      </c>
      <c r="F209" s="26"/>
      <c r="J209" s="6"/>
      <c r="K209" s="6"/>
      <c r="L209" s="6"/>
      <c r="M209" s="6"/>
      <c r="N209" s="6"/>
      <c r="O209" s="6"/>
      <c r="P209" s="6"/>
      <c r="Q209" s="6"/>
      <c r="R209" s="6"/>
      <c r="S209" s="6"/>
    </row>
    <row r="210" spans="1:19" s="15" customFormat="1" ht="56.25" x14ac:dyDescent="0.2">
      <c r="A210" s="6"/>
      <c r="B210" s="27">
        <v>4200</v>
      </c>
      <c r="C210" s="32" t="s">
        <v>205</v>
      </c>
      <c r="D210" s="29">
        <f>+D211+D217</f>
        <v>615565575.92000008</v>
      </c>
      <c r="E210" s="30"/>
      <c r="F210" s="31"/>
      <c r="J210" s="6"/>
      <c r="K210" s="6"/>
      <c r="L210" s="6"/>
      <c r="M210" s="6"/>
      <c r="N210" s="6"/>
      <c r="O210" s="6"/>
      <c r="P210" s="6"/>
      <c r="Q210" s="6"/>
      <c r="R210" s="6"/>
      <c r="S210" s="6"/>
    </row>
    <row r="211" spans="1:19" s="15" customFormat="1" ht="33.75" x14ac:dyDescent="0.2">
      <c r="A211" s="6"/>
      <c r="B211" s="27">
        <v>4210</v>
      </c>
      <c r="C211" s="32" t="s">
        <v>206</v>
      </c>
      <c r="D211" s="29">
        <f>SUM(D212:D216)</f>
        <v>8993616.4800000004</v>
      </c>
      <c r="E211" s="30"/>
      <c r="F211" s="31"/>
      <c r="J211" s="6"/>
      <c r="K211" s="6"/>
      <c r="L211" s="6"/>
      <c r="M211" s="6"/>
      <c r="N211" s="6"/>
      <c r="O211" s="6"/>
      <c r="P211" s="6"/>
      <c r="Q211" s="6"/>
      <c r="R211" s="6"/>
      <c r="S211" s="6"/>
    </row>
    <row r="212" spans="1:19" x14ac:dyDescent="0.2">
      <c r="B212" s="27">
        <v>4211</v>
      </c>
      <c r="C212" s="28" t="s">
        <v>207</v>
      </c>
      <c r="D212" s="29">
        <v>0</v>
      </c>
      <c r="E212" s="30"/>
      <c r="F212" s="31"/>
    </row>
    <row r="213" spans="1:19" x14ac:dyDescent="0.2">
      <c r="B213" s="27">
        <v>4212</v>
      </c>
      <c r="C213" s="28" t="s">
        <v>208</v>
      </c>
      <c r="D213" s="29">
        <v>8993616.4800000004</v>
      </c>
      <c r="E213" s="30"/>
      <c r="F213" s="31"/>
    </row>
    <row r="214" spans="1:19" x14ac:dyDescent="0.2">
      <c r="B214" s="27">
        <v>4213</v>
      </c>
      <c r="C214" s="28" t="s">
        <v>209</v>
      </c>
      <c r="D214" s="29">
        <v>0</v>
      </c>
      <c r="E214" s="30"/>
      <c r="F214" s="31"/>
    </row>
    <row r="215" spans="1:19" s="15" customFormat="1" x14ac:dyDescent="0.2">
      <c r="A215" s="6"/>
      <c r="B215" s="27">
        <v>4214</v>
      </c>
      <c r="C215" s="28" t="s">
        <v>210</v>
      </c>
      <c r="D215" s="29">
        <v>0</v>
      </c>
      <c r="E215" s="30"/>
      <c r="F215" s="31"/>
      <c r="J215" s="6"/>
      <c r="K215" s="6"/>
      <c r="L215" s="6"/>
      <c r="M215" s="6"/>
      <c r="N215" s="6"/>
      <c r="O215" s="6"/>
      <c r="P215" s="6"/>
      <c r="Q215" s="6"/>
      <c r="R215" s="6"/>
      <c r="S215" s="6"/>
    </row>
    <row r="216" spans="1:19" x14ac:dyDescent="0.2">
      <c r="B216" s="27">
        <v>4215</v>
      </c>
      <c r="C216" s="28" t="s">
        <v>211</v>
      </c>
      <c r="D216" s="29">
        <v>0</v>
      </c>
      <c r="E216" s="30"/>
      <c r="F216" s="31"/>
    </row>
    <row r="217" spans="1:19" s="15" customFormat="1" ht="12.75" customHeight="1" x14ac:dyDescent="0.2">
      <c r="A217" s="6"/>
      <c r="B217" s="27">
        <v>4220</v>
      </c>
      <c r="C217" s="28" t="s">
        <v>212</v>
      </c>
      <c r="D217" s="29">
        <f>SUM(D218:D221)</f>
        <v>606571959.44000006</v>
      </c>
      <c r="E217" s="30"/>
      <c r="F217" s="31"/>
      <c r="J217" s="6"/>
      <c r="K217" s="6"/>
      <c r="L217" s="6"/>
      <c r="M217" s="6"/>
      <c r="N217" s="6"/>
      <c r="O217" s="6"/>
      <c r="P217" s="6"/>
      <c r="Q217" s="6"/>
      <c r="R217" s="6"/>
      <c r="S217" s="6"/>
    </row>
    <row r="218" spans="1:19" s="15" customFormat="1" x14ac:dyDescent="0.2">
      <c r="A218" s="6"/>
      <c r="B218" s="27">
        <v>4221</v>
      </c>
      <c r="C218" s="28" t="s">
        <v>213</v>
      </c>
      <c r="D218" s="29">
        <v>606571959.44000006</v>
      </c>
      <c r="E218" s="30"/>
      <c r="F218" s="31"/>
      <c r="J218" s="6"/>
      <c r="K218" s="6"/>
      <c r="L218" s="6"/>
      <c r="M218" s="6"/>
      <c r="N218" s="6"/>
      <c r="O218" s="6"/>
      <c r="P218" s="6"/>
      <c r="Q218" s="6"/>
      <c r="R218" s="6"/>
      <c r="S218" s="6"/>
    </row>
    <row r="219" spans="1:19" s="15" customFormat="1" x14ac:dyDescent="0.2">
      <c r="A219" s="6"/>
      <c r="B219" s="27">
        <v>4223</v>
      </c>
      <c r="C219" s="28" t="s">
        <v>214</v>
      </c>
      <c r="D219" s="29">
        <v>0</v>
      </c>
      <c r="E219" s="30"/>
      <c r="F219" s="31"/>
      <c r="G219" s="15" t="s">
        <v>162</v>
      </c>
      <c r="J219" s="6"/>
      <c r="K219" s="6"/>
      <c r="L219" s="6"/>
      <c r="M219" s="6"/>
      <c r="N219" s="6"/>
      <c r="O219" s="6"/>
      <c r="P219" s="6"/>
      <c r="Q219" s="6"/>
      <c r="R219" s="6"/>
      <c r="S219" s="6"/>
    </row>
    <row r="220" spans="1:19" s="15" customFormat="1" x14ac:dyDescent="0.2">
      <c r="A220" s="6"/>
      <c r="B220" s="27">
        <v>4225</v>
      </c>
      <c r="C220" s="28" t="s">
        <v>215</v>
      </c>
      <c r="D220" s="29">
        <v>0</v>
      </c>
      <c r="E220" s="30"/>
      <c r="F220" s="31"/>
      <c r="J220" s="6"/>
      <c r="K220" s="6"/>
      <c r="L220" s="6"/>
      <c r="M220" s="6"/>
      <c r="N220" s="6"/>
      <c r="O220" s="6"/>
      <c r="P220" s="6"/>
      <c r="Q220" s="6"/>
      <c r="R220" s="6"/>
      <c r="S220" s="6"/>
    </row>
    <row r="221" spans="1:19" s="15" customFormat="1" x14ac:dyDescent="0.2">
      <c r="A221" s="6"/>
      <c r="B221" s="27">
        <v>4227</v>
      </c>
      <c r="C221" s="28" t="s">
        <v>216</v>
      </c>
      <c r="D221" s="29">
        <v>0</v>
      </c>
      <c r="E221" s="30"/>
      <c r="F221" s="31"/>
      <c r="J221" s="6"/>
      <c r="K221" s="6"/>
      <c r="L221" s="6"/>
      <c r="M221" s="6"/>
      <c r="N221" s="6"/>
      <c r="O221" s="6"/>
      <c r="P221" s="6"/>
      <c r="Q221" s="6"/>
      <c r="R221" s="6"/>
      <c r="S221" s="6"/>
    </row>
    <row r="222" spans="1:19" s="15" customFormat="1" x14ac:dyDescent="0.2">
      <c r="A222" s="6"/>
      <c r="B222" s="31"/>
      <c r="C222" s="31"/>
      <c r="D222" s="31"/>
      <c r="E222" s="31"/>
      <c r="F222" s="31"/>
      <c r="J222" s="6"/>
      <c r="K222" s="6"/>
      <c r="L222" s="6"/>
      <c r="M222" s="6"/>
      <c r="N222" s="6"/>
      <c r="O222" s="6"/>
      <c r="P222" s="6"/>
      <c r="Q222" s="6"/>
      <c r="R222" s="6"/>
      <c r="S222" s="6"/>
    </row>
    <row r="223" spans="1:19" s="15" customFormat="1" x14ac:dyDescent="0.2">
      <c r="A223" s="6"/>
      <c r="B223" s="25" t="s">
        <v>217</v>
      </c>
      <c r="C223" s="25"/>
      <c r="D223" s="25"/>
      <c r="E223" s="25"/>
      <c r="F223" s="25"/>
      <c r="J223" s="6"/>
      <c r="K223" s="6"/>
      <c r="L223" s="6"/>
      <c r="M223" s="6"/>
      <c r="N223" s="6"/>
      <c r="O223" s="6"/>
      <c r="P223" s="6"/>
      <c r="Q223" s="6"/>
      <c r="R223" s="6"/>
      <c r="S223" s="6"/>
    </row>
    <row r="224" spans="1:19" s="15" customFormat="1" x14ac:dyDescent="0.2">
      <c r="A224" s="6"/>
      <c r="B224" s="26" t="s">
        <v>9</v>
      </c>
      <c r="C224" s="26" t="s">
        <v>10</v>
      </c>
      <c r="D224" s="26" t="s">
        <v>11</v>
      </c>
      <c r="E224" s="26" t="s">
        <v>132</v>
      </c>
      <c r="F224" s="26" t="s">
        <v>26</v>
      </c>
      <c r="J224" s="6"/>
      <c r="K224" s="6"/>
      <c r="L224" s="6"/>
      <c r="M224" s="6"/>
      <c r="N224" s="6"/>
      <c r="O224" s="6"/>
      <c r="P224" s="6"/>
      <c r="Q224" s="6"/>
      <c r="R224" s="6"/>
      <c r="S224" s="6"/>
    </row>
    <row r="225" spans="1:19" s="15" customFormat="1" x14ac:dyDescent="0.2">
      <c r="A225" s="6"/>
      <c r="B225" s="34">
        <v>4300</v>
      </c>
      <c r="C225" s="28" t="s">
        <v>218</v>
      </c>
      <c r="D225" s="29">
        <f>D226+D229+D235+D237+D239</f>
        <v>9571419.0600000005</v>
      </c>
      <c r="E225" s="35"/>
      <c r="F225" s="35"/>
      <c r="J225" s="6"/>
      <c r="K225" s="6"/>
      <c r="L225" s="6"/>
      <c r="M225" s="6"/>
      <c r="N225" s="6"/>
      <c r="O225" s="6"/>
      <c r="P225" s="6"/>
      <c r="Q225" s="6"/>
      <c r="R225" s="6"/>
      <c r="S225" s="6"/>
    </row>
    <row r="226" spans="1:19" s="15" customFormat="1" x14ac:dyDescent="0.2">
      <c r="A226" s="6"/>
      <c r="B226" s="34">
        <v>4310</v>
      </c>
      <c r="C226" s="28" t="s">
        <v>219</v>
      </c>
      <c r="D226" s="29">
        <f>SUM(D227:D228)</f>
        <v>0</v>
      </c>
      <c r="E226" s="35"/>
      <c r="F226" s="35"/>
      <c r="J226" s="6"/>
      <c r="K226" s="6"/>
      <c r="L226" s="6"/>
      <c r="M226" s="6"/>
      <c r="N226" s="6"/>
      <c r="O226" s="6"/>
      <c r="P226" s="6"/>
      <c r="Q226" s="6"/>
      <c r="R226" s="6"/>
      <c r="S226" s="6"/>
    </row>
    <row r="227" spans="1:19" s="15" customFormat="1" x14ac:dyDescent="0.2">
      <c r="A227" s="6"/>
      <c r="B227" s="34">
        <v>4311</v>
      </c>
      <c r="C227" s="28" t="s">
        <v>220</v>
      </c>
      <c r="D227" s="29">
        <v>0</v>
      </c>
      <c r="E227" s="35"/>
      <c r="F227" s="35"/>
      <c r="J227" s="6"/>
      <c r="K227" s="6"/>
      <c r="L227" s="6"/>
      <c r="M227" s="6"/>
      <c r="N227" s="6"/>
      <c r="O227" s="6"/>
      <c r="P227" s="6"/>
      <c r="Q227" s="6"/>
      <c r="R227" s="6"/>
      <c r="S227" s="6"/>
    </row>
    <row r="228" spans="1:19" s="15" customFormat="1" x14ac:dyDescent="0.2">
      <c r="A228" s="6"/>
      <c r="B228" s="34">
        <v>4319</v>
      </c>
      <c r="C228" s="28" t="s">
        <v>221</v>
      </c>
      <c r="D228" s="29">
        <v>0</v>
      </c>
      <c r="E228" s="35"/>
      <c r="F228" s="35"/>
      <c r="J228" s="6"/>
      <c r="K228" s="6"/>
      <c r="L228" s="6"/>
      <c r="M228" s="6"/>
      <c r="N228" s="6"/>
      <c r="O228" s="6"/>
      <c r="P228" s="6"/>
      <c r="Q228" s="6"/>
      <c r="R228" s="6"/>
      <c r="S228" s="6"/>
    </row>
    <row r="229" spans="1:19" s="15" customFormat="1" x14ac:dyDescent="0.2">
      <c r="A229" s="6"/>
      <c r="B229" s="34">
        <v>4320</v>
      </c>
      <c r="C229" s="28" t="s">
        <v>222</v>
      </c>
      <c r="D229" s="29">
        <f>SUM(D230:D234)</f>
        <v>0</v>
      </c>
      <c r="E229" s="35"/>
      <c r="F229" s="35"/>
      <c r="J229" s="6"/>
      <c r="K229" s="6"/>
      <c r="L229" s="6"/>
      <c r="M229" s="6"/>
      <c r="N229" s="6"/>
      <c r="O229" s="6"/>
      <c r="P229" s="6"/>
      <c r="Q229" s="6"/>
      <c r="R229" s="6"/>
      <c r="S229" s="6"/>
    </row>
    <row r="230" spans="1:19" s="15" customFormat="1" x14ac:dyDescent="0.2">
      <c r="A230" s="6"/>
      <c r="B230" s="34">
        <v>4321</v>
      </c>
      <c r="C230" s="28" t="s">
        <v>223</v>
      </c>
      <c r="D230" s="29">
        <v>0</v>
      </c>
      <c r="E230" s="35"/>
      <c r="F230" s="35"/>
      <c r="J230" s="6"/>
      <c r="K230" s="6"/>
      <c r="L230" s="6"/>
      <c r="M230" s="6"/>
      <c r="N230" s="6"/>
      <c r="O230" s="6"/>
      <c r="P230" s="6"/>
      <c r="Q230" s="6"/>
      <c r="R230" s="6"/>
      <c r="S230" s="6"/>
    </row>
    <row r="231" spans="1:19" s="15" customFormat="1" x14ac:dyDescent="0.2">
      <c r="A231" s="6"/>
      <c r="B231" s="34">
        <v>4322</v>
      </c>
      <c r="C231" s="28" t="s">
        <v>224</v>
      </c>
      <c r="D231" s="29">
        <v>0</v>
      </c>
      <c r="E231" s="35"/>
      <c r="F231" s="35"/>
      <c r="J231" s="6"/>
      <c r="K231" s="6"/>
      <c r="L231" s="6"/>
      <c r="M231" s="6"/>
      <c r="N231" s="6"/>
      <c r="O231" s="6"/>
      <c r="P231" s="6"/>
      <c r="Q231" s="6"/>
      <c r="R231" s="6"/>
      <c r="S231" s="6"/>
    </row>
    <row r="232" spans="1:19" s="15" customFormat="1" x14ac:dyDescent="0.2">
      <c r="A232" s="6"/>
      <c r="B232" s="34">
        <v>4323</v>
      </c>
      <c r="C232" s="28" t="s">
        <v>225</v>
      </c>
      <c r="D232" s="29">
        <v>0</v>
      </c>
      <c r="E232" s="35"/>
      <c r="F232" s="35"/>
      <c r="J232" s="6"/>
      <c r="K232" s="6"/>
      <c r="L232" s="6"/>
      <c r="M232" s="6"/>
      <c r="N232" s="6"/>
      <c r="O232" s="6"/>
      <c r="P232" s="6"/>
      <c r="Q232" s="6"/>
      <c r="R232" s="6"/>
      <c r="S232" s="6"/>
    </row>
    <row r="233" spans="1:19" s="15" customFormat="1" x14ac:dyDescent="0.2">
      <c r="A233" s="6"/>
      <c r="B233" s="34">
        <v>4324</v>
      </c>
      <c r="C233" s="28" t="s">
        <v>226</v>
      </c>
      <c r="D233" s="29">
        <v>0</v>
      </c>
      <c r="E233" s="35"/>
      <c r="F233" s="35"/>
      <c r="J233" s="6"/>
      <c r="K233" s="6"/>
      <c r="L233" s="6"/>
      <c r="M233" s="6"/>
      <c r="N233" s="6"/>
      <c r="O233" s="6"/>
      <c r="P233" s="6"/>
      <c r="Q233" s="6"/>
      <c r="R233" s="6"/>
      <c r="S233" s="6"/>
    </row>
    <row r="234" spans="1:19" s="15" customFormat="1" x14ac:dyDescent="0.2">
      <c r="A234" s="6"/>
      <c r="B234" s="34">
        <v>4325</v>
      </c>
      <c r="C234" s="28" t="s">
        <v>227</v>
      </c>
      <c r="D234" s="29">
        <v>0</v>
      </c>
      <c r="E234" s="35"/>
      <c r="F234" s="35"/>
      <c r="J234" s="6"/>
      <c r="K234" s="6"/>
      <c r="L234" s="6"/>
      <c r="M234" s="6"/>
      <c r="N234" s="6"/>
      <c r="O234" s="6"/>
      <c r="P234" s="6"/>
      <c r="Q234" s="6"/>
      <c r="R234" s="6"/>
      <c r="S234" s="6"/>
    </row>
    <row r="235" spans="1:19" s="15" customFormat="1" x14ac:dyDescent="0.2">
      <c r="A235" s="6"/>
      <c r="B235" s="34">
        <v>4330</v>
      </c>
      <c r="C235" s="28" t="s">
        <v>228</v>
      </c>
      <c r="D235" s="29">
        <f>SUM(D236)</f>
        <v>0</v>
      </c>
      <c r="E235" s="35"/>
      <c r="F235" s="35"/>
      <c r="J235" s="6"/>
      <c r="K235" s="6"/>
      <c r="L235" s="6"/>
      <c r="M235" s="6"/>
      <c r="N235" s="6"/>
      <c r="O235" s="6"/>
      <c r="P235" s="6"/>
      <c r="Q235" s="6"/>
      <c r="R235" s="6"/>
      <c r="S235" s="6"/>
    </row>
    <row r="236" spans="1:19" s="15" customFormat="1" x14ac:dyDescent="0.2">
      <c r="A236" s="6"/>
      <c r="B236" s="34">
        <v>4331</v>
      </c>
      <c r="C236" s="28" t="s">
        <v>228</v>
      </c>
      <c r="D236" s="29">
        <v>0</v>
      </c>
      <c r="E236" s="35"/>
      <c r="F236" s="35"/>
      <c r="J236" s="6"/>
      <c r="K236" s="6"/>
      <c r="L236" s="6"/>
      <c r="M236" s="6"/>
      <c r="N236" s="6"/>
      <c r="O236" s="6"/>
      <c r="P236" s="6"/>
      <c r="Q236" s="6"/>
      <c r="R236" s="6"/>
      <c r="S236" s="6"/>
    </row>
    <row r="237" spans="1:19" s="15" customFormat="1" x14ac:dyDescent="0.2">
      <c r="A237" s="6"/>
      <c r="B237" s="34">
        <v>4340</v>
      </c>
      <c r="C237" s="28" t="s">
        <v>229</v>
      </c>
      <c r="D237" s="29">
        <f>SUM(D238)</f>
        <v>0</v>
      </c>
      <c r="E237" s="35"/>
      <c r="F237" s="35"/>
      <c r="J237" s="6"/>
      <c r="K237" s="6"/>
      <c r="L237" s="6"/>
      <c r="M237" s="6"/>
      <c r="N237" s="6"/>
      <c r="O237" s="6"/>
      <c r="P237" s="6"/>
      <c r="Q237" s="6"/>
      <c r="R237" s="6"/>
      <c r="S237" s="6"/>
    </row>
    <row r="238" spans="1:19" s="15" customFormat="1" x14ac:dyDescent="0.2">
      <c r="A238" s="6"/>
      <c r="B238" s="34">
        <v>4341</v>
      </c>
      <c r="C238" s="28" t="s">
        <v>229</v>
      </c>
      <c r="D238" s="29">
        <v>0</v>
      </c>
      <c r="E238" s="35"/>
      <c r="F238" s="35"/>
      <c r="J238" s="6"/>
      <c r="K238" s="6"/>
      <c r="L238" s="6"/>
      <c r="M238" s="6"/>
      <c r="N238" s="6"/>
      <c r="O238" s="6"/>
      <c r="P238" s="6"/>
      <c r="Q238" s="6"/>
      <c r="R238" s="6"/>
      <c r="S238" s="6"/>
    </row>
    <row r="239" spans="1:19" s="15" customFormat="1" x14ac:dyDescent="0.2">
      <c r="A239" s="6"/>
      <c r="B239" s="34">
        <v>4390</v>
      </c>
      <c r="C239" s="28" t="s">
        <v>230</v>
      </c>
      <c r="D239" s="29">
        <f>SUM(D240:D246)</f>
        <v>9571419.0600000005</v>
      </c>
      <c r="E239" s="35"/>
      <c r="F239" s="35"/>
      <c r="J239" s="6"/>
      <c r="K239" s="6"/>
      <c r="L239" s="6"/>
      <c r="M239" s="6"/>
      <c r="N239" s="6"/>
      <c r="O239" s="6"/>
      <c r="P239" s="6"/>
      <c r="Q239" s="6"/>
      <c r="R239" s="6"/>
      <c r="S239" s="6"/>
    </row>
    <row r="240" spans="1:19" s="15" customFormat="1" x14ac:dyDescent="0.2">
      <c r="A240" s="6"/>
      <c r="B240" s="34">
        <v>4392</v>
      </c>
      <c r="C240" s="28" t="s">
        <v>231</v>
      </c>
      <c r="D240" s="29">
        <v>0</v>
      </c>
      <c r="E240" s="35"/>
      <c r="F240" s="35"/>
      <c r="J240" s="6"/>
      <c r="K240" s="6"/>
      <c r="L240" s="6"/>
      <c r="M240" s="6"/>
      <c r="N240" s="6"/>
      <c r="O240" s="6"/>
      <c r="P240" s="6"/>
      <c r="Q240" s="6"/>
      <c r="R240" s="6"/>
      <c r="S240" s="6"/>
    </row>
    <row r="241" spans="1:19" s="15" customFormat="1" x14ac:dyDescent="0.2">
      <c r="A241" s="6"/>
      <c r="B241" s="34">
        <v>4393</v>
      </c>
      <c r="C241" s="28" t="s">
        <v>232</v>
      </c>
      <c r="D241" s="29">
        <v>0</v>
      </c>
      <c r="E241" s="35"/>
      <c r="F241" s="35"/>
      <c r="J241" s="6"/>
      <c r="K241" s="6"/>
      <c r="L241" s="6"/>
      <c r="M241" s="6"/>
      <c r="N241" s="6"/>
      <c r="O241" s="6"/>
      <c r="P241" s="6"/>
      <c r="Q241" s="6"/>
      <c r="R241" s="6"/>
      <c r="S241" s="6"/>
    </row>
    <row r="242" spans="1:19" s="15" customFormat="1" x14ac:dyDescent="0.2">
      <c r="A242" s="6"/>
      <c r="B242" s="34">
        <v>4394</v>
      </c>
      <c r="C242" s="28" t="s">
        <v>233</v>
      </c>
      <c r="D242" s="29">
        <v>0</v>
      </c>
      <c r="E242" s="35"/>
      <c r="F242" s="35"/>
      <c r="J242" s="6"/>
      <c r="K242" s="6"/>
      <c r="L242" s="6"/>
      <c r="M242" s="6"/>
      <c r="N242" s="6"/>
      <c r="O242" s="6"/>
      <c r="P242" s="6"/>
      <c r="Q242" s="6"/>
      <c r="R242" s="6"/>
      <c r="S242" s="6"/>
    </row>
    <row r="243" spans="1:19" s="15" customFormat="1" x14ac:dyDescent="0.2">
      <c r="A243" s="6"/>
      <c r="B243" s="34">
        <v>4395</v>
      </c>
      <c r="C243" s="28" t="s">
        <v>234</v>
      </c>
      <c r="D243" s="29">
        <v>0</v>
      </c>
      <c r="E243" s="35"/>
      <c r="F243" s="35"/>
      <c r="J243" s="6"/>
      <c r="K243" s="6"/>
      <c r="L243" s="6"/>
      <c r="M243" s="6"/>
      <c r="N243" s="6"/>
      <c r="O243" s="6"/>
      <c r="P243" s="6"/>
      <c r="Q243" s="6"/>
      <c r="R243" s="6"/>
      <c r="S243" s="6"/>
    </row>
    <row r="244" spans="1:19" s="15" customFormat="1" x14ac:dyDescent="0.2">
      <c r="A244" s="6"/>
      <c r="B244" s="34">
        <v>4396</v>
      </c>
      <c r="C244" s="28" t="s">
        <v>235</v>
      </c>
      <c r="D244" s="29">
        <v>0</v>
      </c>
      <c r="E244" s="35"/>
      <c r="F244" s="35"/>
      <c r="J244" s="6"/>
      <c r="K244" s="6"/>
      <c r="L244" s="6"/>
      <c r="M244" s="6"/>
      <c r="N244" s="6"/>
      <c r="O244" s="6"/>
      <c r="P244" s="6"/>
      <c r="Q244" s="6"/>
      <c r="R244" s="6"/>
      <c r="S244" s="6"/>
    </row>
    <row r="245" spans="1:19" s="15" customFormat="1" x14ac:dyDescent="0.2">
      <c r="A245" s="6"/>
      <c r="B245" s="34">
        <v>4397</v>
      </c>
      <c r="C245" s="28" t="s">
        <v>236</v>
      </c>
      <c r="D245" s="29">
        <v>0</v>
      </c>
      <c r="E245" s="35"/>
      <c r="F245" s="35"/>
      <c r="J245" s="6"/>
      <c r="K245" s="6"/>
      <c r="L245" s="6"/>
      <c r="M245" s="6"/>
      <c r="N245" s="6"/>
      <c r="O245" s="6"/>
      <c r="P245" s="6"/>
      <c r="Q245" s="6"/>
      <c r="R245" s="6"/>
      <c r="S245" s="6"/>
    </row>
    <row r="246" spans="1:19" s="15" customFormat="1" x14ac:dyDescent="0.2">
      <c r="A246" s="6"/>
      <c r="B246" s="34">
        <v>4399</v>
      </c>
      <c r="C246" s="28" t="s">
        <v>230</v>
      </c>
      <c r="D246" s="29">
        <v>9571419.0600000005</v>
      </c>
      <c r="E246" s="35"/>
      <c r="F246" s="35"/>
      <c r="J246" s="6"/>
      <c r="K246" s="6"/>
      <c r="L246" s="6"/>
      <c r="M246" s="6"/>
      <c r="N246" s="6"/>
      <c r="O246" s="6"/>
      <c r="P246" s="6"/>
      <c r="Q246" s="6"/>
      <c r="R246" s="6"/>
      <c r="S246" s="6"/>
    </row>
    <row r="247" spans="1:19" s="15" customFormat="1" x14ac:dyDescent="0.2">
      <c r="A247" s="6"/>
      <c r="B247" s="31"/>
      <c r="C247" s="31"/>
      <c r="D247" s="31"/>
      <c r="E247" s="31"/>
      <c r="F247" s="31"/>
      <c r="J247" s="6"/>
      <c r="K247" s="6"/>
      <c r="L247" s="6"/>
      <c r="M247" s="6"/>
      <c r="N247" s="6"/>
      <c r="O247" s="6"/>
      <c r="P247" s="6"/>
      <c r="Q247" s="6"/>
      <c r="R247" s="6"/>
      <c r="S247" s="6"/>
    </row>
    <row r="248" spans="1:19" s="15" customFormat="1" x14ac:dyDescent="0.2">
      <c r="A248" s="6"/>
      <c r="B248" s="25" t="s">
        <v>237</v>
      </c>
      <c r="C248" s="25"/>
      <c r="D248" s="25"/>
      <c r="E248" s="25"/>
      <c r="F248" s="25"/>
      <c r="J248" s="6"/>
      <c r="K248" s="6"/>
      <c r="L248" s="6"/>
      <c r="M248" s="6"/>
      <c r="N248" s="6"/>
      <c r="O248" s="6"/>
      <c r="P248" s="6"/>
      <c r="Q248" s="6"/>
      <c r="R248" s="6"/>
      <c r="S248" s="6"/>
    </row>
    <row r="249" spans="1:19" s="15" customFormat="1" x14ac:dyDescent="0.2">
      <c r="A249" s="6"/>
      <c r="B249" s="26" t="s">
        <v>9</v>
      </c>
      <c r="C249" s="26" t="s">
        <v>10</v>
      </c>
      <c r="D249" s="26" t="s">
        <v>11</v>
      </c>
      <c r="E249" s="26" t="s">
        <v>238</v>
      </c>
      <c r="F249" s="26" t="s">
        <v>26</v>
      </c>
      <c r="J249" s="6"/>
      <c r="K249" s="6"/>
      <c r="L249" s="6"/>
      <c r="M249" s="6"/>
      <c r="N249" s="6"/>
      <c r="O249" s="6"/>
      <c r="P249" s="6"/>
      <c r="Q249" s="6"/>
      <c r="R249" s="6"/>
      <c r="S249" s="6"/>
    </row>
    <row r="250" spans="1:19" s="15" customFormat="1" x14ac:dyDescent="0.2">
      <c r="A250" s="6"/>
      <c r="B250" s="34">
        <v>5000</v>
      </c>
      <c r="C250" s="28" t="s">
        <v>239</v>
      </c>
      <c r="D250" s="29">
        <f>D251+D279+D312+D322+D337+D370</f>
        <v>604289171.99000013</v>
      </c>
      <c r="E250" s="36">
        <v>1</v>
      </c>
      <c r="F250" s="35"/>
      <c r="J250" s="6"/>
      <c r="K250" s="6"/>
      <c r="L250" s="6"/>
      <c r="M250" s="6"/>
      <c r="N250" s="6"/>
      <c r="O250" s="6"/>
      <c r="P250" s="6"/>
      <c r="Q250" s="6"/>
      <c r="R250" s="6"/>
      <c r="S250" s="6"/>
    </row>
    <row r="251" spans="1:19" s="15" customFormat="1" x14ac:dyDescent="0.2">
      <c r="A251" s="6"/>
      <c r="B251" s="34">
        <v>5100</v>
      </c>
      <c r="C251" s="28" t="s">
        <v>240</v>
      </c>
      <c r="D251" s="29">
        <f>D252+D259+D269</f>
        <v>603518107.06000006</v>
      </c>
      <c r="E251" s="36">
        <v>0.9987240133271611</v>
      </c>
      <c r="F251" s="35"/>
      <c r="J251" s="6"/>
      <c r="K251" s="6"/>
      <c r="L251" s="6"/>
      <c r="M251" s="6"/>
      <c r="N251" s="6"/>
      <c r="O251" s="6"/>
      <c r="P251" s="6"/>
      <c r="Q251" s="6"/>
      <c r="R251" s="6"/>
      <c r="S251" s="6"/>
    </row>
    <row r="252" spans="1:19" s="15" customFormat="1" x14ac:dyDescent="0.2">
      <c r="A252" s="6"/>
      <c r="B252" s="34">
        <v>5110</v>
      </c>
      <c r="C252" s="28" t="s">
        <v>241</v>
      </c>
      <c r="D252" s="29">
        <f>SUM(D253:D258)</f>
        <v>530187042.76000011</v>
      </c>
      <c r="E252" s="36">
        <v>0.87737306464391474</v>
      </c>
      <c r="F252" s="35"/>
      <c r="J252" s="6"/>
      <c r="K252" s="6"/>
      <c r="L252" s="6"/>
      <c r="M252" s="6"/>
      <c r="N252" s="6"/>
      <c r="O252" s="6"/>
      <c r="P252" s="6"/>
      <c r="Q252" s="6"/>
      <c r="R252" s="6"/>
      <c r="S252" s="6"/>
    </row>
    <row r="253" spans="1:19" s="15" customFormat="1" x14ac:dyDescent="0.2">
      <c r="A253" s="6"/>
      <c r="B253" s="34">
        <v>5111</v>
      </c>
      <c r="C253" s="28" t="s">
        <v>242</v>
      </c>
      <c r="D253" s="29">
        <v>380920375.98000002</v>
      </c>
      <c r="E253" s="36">
        <v>0.63036108147624326</v>
      </c>
      <c r="F253" s="35"/>
      <c r="J253" s="6"/>
      <c r="K253" s="6"/>
      <c r="L253" s="6"/>
      <c r="M253" s="6"/>
      <c r="N253" s="6"/>
      <c r="O253" s="6"/>
      <c r="P253" s="6"/>
      <c r="Q253" s="6"/>
      <c r="R253" s="6"/>
      <c r="S253" s="6"/>
    </row>
    <row r="254" spans="1:19" s="15" customFormat="1" x14ac:dyDescent="0.2">
      <c r="A254" s="6"/>
      <c r="B254" s="34">
        <v>5112</v>
      </c>
      <c r="C254" s="28" t="s">
        <v>243</v>
      </c>
      <c r="D254" s="29">
        <v>1883756.98</v>
      </c>
      <c r="E254" s="36">
        <v>3.11731049854253E-3</v>
      </c>
      <c r="F254" s="35"/>
      <c r="J254" s="6"/>
      <c r="K254" s="6"/>
      <c r="L254" s="6"/>
      <c r="M254" s="6"/>
      <c r="N254" s="6"/>
      <c r="O254" s="6"/>
      <c r="P254" s="6"/>
      <c r="Q254" s="6"/>
      <c r="R254" s="6"/>
      <c r="S254" s="6"/>
    </row>
    <row r="255" spans="1:19" s="15" customFormat="1" x14ac:dyDescent="0.2">
      <c r="A255" s="6"/>
      <c r="B255" s="34">
        <v>5113</v>
      </c>
      <c r="C255" s="28" t="s">
        <v>244</v>
      </c>
      <c r="D255" s="29">
        <v>6348351.7199999997</v>
      </c>
      <c r="E255" s="36">
        <v>1.0505486469489567E-2</v>
      </c>
      <c r="F255" s="35"/>
      <c r="J255" s="6"/>
      <c r="K255" s="6"/>
      <c r="L255" s="6"/>
      <c r="M255" s="6"/>
      <c r="N255" s="6"/>
      <c r="O255" s="6"/>
      <c r="P255" s="6"/>
      <c r="Q255" s="6"/>
      <c r="R255" s="6"/>
      <c r="S255" s="6"/>
    </row>
    <row r="256" spans="1:19" s="15" customFormat="1" x14ac:dyDescent="0.2">
      <c r="A256" s="6"/>
      <c r="B256" s="34">
        <v>5114</v>
      </c>
      <c r="C256" s="28" t="s">
        <v>245</v>
      </c>
      <c r="D256" s="29">
        <v>84748557.670000002</v>
      </c>
      <c r="E256" s="36">
        <v>0.140245037638044</v>
      </c>
      <c r="F256" s="35"/>
      <c r="J256" s="6"/>
      <c r="K256" s="6"/>
      <c r="L256" s="6"/>
      <c r="M256" s="6"/>
      <c r="N256" s="6"/>
      <c r="O256" s="6"/>
      <c r="P256" s="6"/>
      <c r="Q256" s="6"/>
      <c r="R256" s="6"/>
      <c r="S256" s="6"/>
    </row>
    <row r="257" spans="1:19" s="15" customFormat="1" x14ac:dyDescent="0.2">
      <c r="A257" s="6"/>
      <c r="B257" s="34">
        <v>5115</v>
      </c>
      <c r="C257" s="28" t="s">
        <v>246</v>
      </c>
      <c r="D257" s="29">
        <v>56286000.409999996</v>
      </c>
      <c r="E257" s="36">
        <v>9.3144148561595322E-2</v>
      </c>
      <c r="F257" s="35"/>
      <c r="J257" s="6"/>
      <c r="K257" s="6"/>
      <c r="L257" s="6"/>
      <c r="M257" s="6"/>
      <c r="N257" s="6"/>
      <c r="O257" s="6"/>
      <c r="P257" s="6"/>
      <c r="Q257" s="6"/>
      <c r="R257" s="6"/>
      <c r="S257" s="6"/>
    </row>
    <row r="258" spans="1:19" s="15" customFormat="1" x14ac:dyDescent="0.2">
      <c r="A258" s="6"/>
      <c r="B258" s="34">
        <v>5116</v>
      </c>
      <c r="C258" s="28" t="s">
        <v>247</v>
      </c>
      <c r="D258" s="29">
        <v>0</v>
      </c>
      <c r="E258" s="36">
        <v>0</v>
      </c>
      <c r="F258" s="35"/>
      <c r="J258" s="6"/>
      <c r="K258" s="6"/>
      <c r="L258" s="6"/>
      <c r="M258" s="6"/>
      <c r="N258" s="6"/>
      <c r="O258" s="6"/>
      <c r="P258" s="6"/>
      <c r="Q258" s="6"/>
      <c r="R258" s="6"/>
      <c r="S258" s="6"/>
    </row>
    <row r="259" spans="1:19" s="15" customFormat="1" x14ac:dyDescent="0.2">
      <c r="A259" s="6"/>
      <c r="B259" s="34">
        <v>5120</v>
      </c>
      <c r="C259" s="28" t="s">
        <v>248</v>
      </c>
      <c r="D259" s="29">
        <f>SUM(D260:D268)</f>
        <v>6408072.6499999994</v>
      </c>
      <c r="E259" s="36">
        <v>1.0604314866171458E-2</v>
      </c>
      <c r="F259" s="35"/>
      <c r="J259" s="6"/>
      <c r="K259" s="6"/>
      <c r="L259" s="6"/>
      <c r="M259" s="6"/>
      <c r="N259" s="6"/>
      <c r="O259" s="6"/>
      <c r="P259" s="6"/>
      <c r="Q259" s="6"/>
      <c r="R259" s="6"/>
      <c r="S259" s="6"/>
    </row>
    <row r="260" spans="1:19" s="15" customFormat="1" x14ac:dyDescent="0.2">
      <c r="A260" s="6"/>
      <c r="B260" s="34">
        <v>5121</v>
      </c>
      <c r="C260" s="28" t="s">
        <v>249</v>
      </c>
      <c r="D260" s="29">
        <v>2126769.04</v>
      </c>
      <c r="E260" s="36">
        <v>3.5194558145006678E-3</v>
      </c>
      <c r="F260" s="35"/>
      <c r="J260" s="6"/>
      <c r="K260" s="6"/>
      <c r="L260" s="6"/>
      <c r="M260" s="6"/>
      <c r="N260" s="6"/>
      <c r="O260" s="6"/>
      <c r="P260" s="6"/>
      <c r="Q260" s="6"/>
      <c r="R260" s="6"/>
      <c r="S260" s="6"/>
    </row>
    <row r="261" spans="1:19" s="15" customFormat="1" x14ac:dyDescent="0.2">
      <c r="A261" s="6"/>
      <c r="B261" s="34">
        <v>5122</v>
      </c>
      <c r="C261" s="28" t="s">
        <v>250</v>
      </c>
      <c r="D261" s="29">
        <v>884540.63</v>
      </c>
      <c r="E261" s="36">
        <v>1.4637704446814703E-3</v>
      </c>
      <c r="F261" s="35"/>
      <c r="J261" s="6"/>
      <c r="K261" s="6"/>
      <c r="L261" s="6"/>
      <c r="M261" s="6"/>
      <c r="N261" s="6"/>
      <c r="O261" s="6"/>
      <c r="P261" s="6"/>
      <c r="Q261" s="6"/>
      <c r="R261" s="6"/>
      <c r="S261" s="6"/>
    </row>
    <row r="262" spans="1:19" s="15" customFormat="1" x14ac:dyDescent="0.2">
      <c r="A262" s="6"/>
      <c r="B262" s="34">
        <v>5123</v>
      </c>
      <c r="C262" s="28" t="s">
        <v>251</v>
      </c>
      <c r="D262" s="29">
        <v>122639.08</v>
      </c>
      <c r="E262" s="36">
        <v>2.0294767089096451E-4</v>
      </c>
      <c r="F262" s="35"/>
      <c r="J262" s="6"/>
      <c r="K262" s="6"/>
      <c r="L262" s="6"/>
      <c r="M262" s="6"/>
      <c r="N262" s="6"/>
      <c r="O262" s="6"/>
      <c r="P262" s="6"/>
      <c r="Q262" s="6"/>
      <c r="R262" s="6"/>
      <c r="S262" s="6"/>
    </row>
    <row r="263" spans="1:19" s="15" customFormat="1" x14ac:dyDescent="0.2">
      <c r="A263" s="6"/>
      <c r="B263" s="34">
        <v>5124</v>
      </c>
      <c r="C263" s="28" t="s">
        <v>252</v>
      </c>
      <c r="D263" s="29">
        <v>137528.35</v>
      </c>
      <c r="E263" s="36">
        <v>2.2758698380628248E-4</v>
      </c>
      <c r="F263" s="35"/>
      <c r="J263" s="6"/>
      <c r="K263" s="6"/>
      <c r="L263" s="6"/>
      <c r="M263" s="6"/>
      <c r="N263" s="6"/>
      <c r="O263" s="6"/>
      <c r="P263" s="6"/>
      <c r="Q263" s="6"/>
      <c r="R263" s="6"/>
      <c r="S263" s="6"/>
    </row>
    <row r="264" spans="1:19" s="15" customFormat="1" x14ac:dyDescent="0.2">
      <c r="A264" s="6"/>
      <c r="B264" s="34">
        <v>5125</v>
      </c>
      <c r="C264" s="28" t="s">
        <v>253</v>
      </c>
      <c r="D264" s="29">
        <v>371136.34</v>
      </c>
      <c r="E264" s="36">
        <v>6.1417009803071835E-4</v>
      </c>
      <c r="F264" s="35"/>
      <c r="J264" s="6"/>
      <c r="K264" s="6"/>
      <c r="L264" s="6"/>
      <c r="M264" s="6"/>
      <c r="N264" s="6"/>
      <c r="O264" s="6"/>
      <c r="P264" s="6"/>
      <c r="Q264" s="6"/>
      <c r="R264" s="6"/>
      <c r="S264" s="6"/>
    </row>
    <row r="265" spans="1:19" s="15" customFormat="1" x14ac:dyDescent="0.2">
      <c r="A265" s="6"/>
      <c r="B265" s="34">
        <v>5126</v>
      </c>
      <c r="C265" s="28" t="s">
        <v>254</v>
      </c>
      <c r="D265" s="29">
        <v>2118432.31</v>
      </c>
      <c r="E265" s="36">
        <v>3.5056598863483462E-3</v>
      </c>
      <c r="F265" s="35"/>
      <c r="J265" s="6"/>
      <c r="K265" s="6"/>
      <c r="L265" s="6"/>
      <c r="M265" s="6"/>
      <c r="N265" s="6"/>
      <c r="O265" s="6"/>
      <c r="P265" s="6"/>
      <c r="Q265" s="6"/>
      <c r="R265" s="6"/>
      <c r="S265" s="6"/>
    </row>
    <row r="266" spans="1:19" s="15" customFormat="1" x14ac:dyDescent="0.2">
      <c r="A266" s="6"/>
      <c r="B266" s="34">
        <v>5127</v>
      </c>
      <c r="C266" s="28" t="s">
        <v>255</v>
      </c>
      <c r="D266" s="29">
        <v>393220.26</v>
      </c>
      <c r="E266" s="36">
        <v>6.5071538300955534E-4</v>
      </c>
      <c r="F266" s="35"/>
      <c r="J266" s="6"/>
      <c r="K266" s="6"/>
      <c r="L266" s="6"/>
      <c r="M266" s="6"/>
      <c r="N266" s="6"/>
      <c r="O266" s="6"/>
      <c r="P266" s="6"/>
      <c r="Q266" s="6"/>
      <c r="R266" s="6"/>
      <c r="S266" s="6"/>
    </row>
    <row r="267" spans="1:19" s="15" customFormat="1" x14ac:dyDescent="0.2">
      <c r="A267" s="6"/>
      <c r="B267" s="34">
        <v>5128</v>
      </c>
      <c r="C267" s="28" t="s">
        <v>256</v>
      </c>
      <c r="D267" s="29">
        <v>0</v>
      </c>
      <c r="E267" s="36">
        <v>0</v>
      </c>
      <c r="F267" s="35"/>
      <c r="J267" s="6"/>
      <c r="K267" s="6"/>
      <c r="L267" s="6"/>
      <c r="M267" s="6"/>
      <c r="N267" s="6"/>
      <c r="O267" s="6"/>
      <c r="P267" s="6"/>
      <c r="Q267" s="6"/>
      <c r="R267" s="6"/>
      <c r="S267" s="6"/>
    </row>
    <row r="268" spans="1:19" s="15" customFormat="1" x14ac:dyDescent="0.2">
      <c r="A268" s="6"/>
      <c r="B268" s="34">
        <v>5129</v>
      </c>
      <c r="C268" s="28" t="s">
        <v>257</v>
      </c>
      <c r="D268" s="29">
        <v>253806.64</v>
      </c>
      <c r="E268" s="36">
        <v>4.2000858490345421E-4</v>
      </c>
      <c r="F268" s="35"/>
      <c r="J268" s="6"/>
      <c r="K268" s="6"/>
      <c r="L268" s="6"/>
      <c r="M268" s="6"/>
      <c r="N268" s="6"/>
      <c r="O268" s="6"/>
      <c r="P268" s="6"/>
      <c r="Q268" s="6"/>
      <c r="R268" s="6"/>
      <c r="S268" s="6"/>
    </row>
    <row r="269" spans="1:19" s="15" customFormat="1" x14ac:dyDescent="0.2">
      <c r="A269" s="6"/>
      <c r="B269" s="34">
        <v>5130</v>
      </c>
      <c r="C269" s="28" t="s">
        <v>258</v>
      </c>
      <c r="D269" s="29">
        <f>SUM(D270:D278)</f>
        <v>66922991.650000013</v>
      </c>
      <c r="E269" s="36">
        <v>0.11074663381707503</v>
      </c>
      <c r="F269" s="35"/>
      <c r="J269" s="6"/>
      <c r="K269" s="6"/>
      <c r="L269" s="6"/>
      <c r="M269" s="6"/>
      <c r="N269" s="6"/>
      <c r="O269" s="6"/>
      <c r="P269" s="6"/>
      <c r="Q269" s="6"/>
      <c r="R269" s="6"/>
      <c r="S269" s="6"/>
    </row>
    <row r="270" spans="1:19" s="15" customFormat="1" x14ac:dyDescent="0.2">
      <c r="A270" s="6"/>
      <c r="B270" s="34">
        <v>5131</v>
      </c>
      <c r="C270" s="28" t="s">
        <v>259</v>
      </c>
      <c r="D270" s="29">
        <v>3509659.53</v>
      </c>
      <c r="E270" s="36">
        <v>5.8079139800606555E-3</v>
      </c>
      <c r="F270" s="35"/>
      <c r="J270" s="6"/>
      <c r="K270" s="6"/>
      <c r="L270" s="6"/>
      <c r="M270" s="6"/>
      <c r="N270" s="6"/>
      <c r="O270" s="6"/>
      <c r="P270" s="6"/>
      <c r="Q270" s="6"/>
      <c r="R270" s="6"/>
      <c r="S270" s="6"/>
    </row>
    <row r="271" spans="1:19" s="15" customFormat="1" x14ac:dyDescent="0.2">
      <c r="A271" s="6"/>
      <c r="B271" s="34">
        <v>5132</v>
      </c>
      <c r="C271" s="28" t="s">
        <v>260</v>
      </c>
      <c r="D271" s="29">
        <v>4191273.32</v>
      </c>
      <c r="E271" s="36">
        <v>6.9358736086526434E-3</v>
      </c>
      <c r="F271" s="35"/>
      <c r="G271" s="15" t="s">
        <v>162</v>
      </c>
      <c r="J271" s="6"/>
      <c r="K271" s="6"/>
      <c r="L271" s="6"/>
      <c r="M271" s="6"/>
      <c r="N271" s="6"/>
      <c r="O271" s="6"/>
      <c r="P271" s="6"/>
      <c r="Q271" s="6"/>
      <c r="R271" s="6"/>
      <c r="S271" s="6"/>
    </row>
    <row r="272" spans="1:19" s="15" customFormat="1" x14ac:dyDescent="0.2">
      <c r="A272" s="6"/>
      <c r="B272" s="34">
        <v>5133</v>
      </c>
      <c r="C272" s="28" t="s">
        <v>261</v>
      </c>
      <c r="D272" s="29">
        <v>17265496.710000001</v>
      </c>
      <c r="E272" s="36">
        <v>2.857158047883359E-2</v>
      </c>
      <c r="F272" s="35"/>
      <c r="G272" s="15" t="s">
        <v>162</v>
      </c>
      <c r="J272" s="6"/>
      <c r="K272" s="6"/>
      <c r="L272" s="6"/>
      <c r="M272" s="6"/>
      <c r="N272" s="6"/>
      <c r="O272" s="6"/>
      <c r="P272" s="6"/>
      <c r="Q272" s="6"/>
      <c r="R272" s="6"/>
      <c r="S272" s="6"/>
    </row>
    <row r="273" spans="1:19" s="15" customFormat="1" x14ac:dyDescent="0.2">
      <c r="A273" s="6"/>
      <c r="B273" s="34">
        <v>5134</v>
      </c>
      <c r="C273" s="28" t="s">
        <v>262</v>
      </c>
      <c r="D273" s="29">
        <v>2873877.74</v>
      </c>
      <c r="E273" s="36">
        <v>4.75579883474655E-3</v>
      </c>
      <c r="F273" s="35"/>
      <c r="G273" s="15" t="s">
        <v>162</v>
      </c>
      <c r="J273" s="6"/>
      <c r="K273" s="6"/>
      <c r="L273" s="6"/>
      <c r="M273" s="6"/>
      <c r="N273" s="6"/>
      <c r="O273" s="6"/>
      <c r="P273" s="6"/>
      <c r="Q273" s="6"/>
      <c r="R273" s="6"/>
      <c r="S273" s="6"/>
    </row>
    <row r="274" spans="1:19" s="15" customFormat="1" x14ac:dyDescent="0.2">
      <c r="A274" s="6"/>
      <c r="B274" s="34">
        <v>5135</v>
      </c>
      <c r="C274" s="28" t="s">
        <v>263</v>
      </c>
      <c r="D274" s="29">
        <v>22466079.239999998</v>
      </c>
      <c r="E274" s="36">
        <v>3.717769617816645E-2</v>
      </c>
      <c r="F274" s="35"/>
      <c r="G274" s="15" t="s">
        <v>162</v>
      </c>
      <c r="J274" s="6"/>
      <c r="K274" s="6"/>
      <c r="L274" s="6"/>
      <c r="M274" s="6"/>
      <c r="N274" s="6"/>
      <c r="O274" s="6"/>
      <c r="P274" s="6"/>
      <c r="Q274" s="6"/>
      <c r="R274" s="6"/>
      <c r="S274" s="6"/>
    </row>
    <row r="275" spans="1:19" s="15" customFormat="1" x14ac:dyDescent="0.2">
      <c r="A275" s="6"/>
      <c r="B275" s="34">
        <v>5136</v>
      </c>
      <c r="C275" s="28" t="s">
        <v>264</v>
      </c>
      <c r="D275" s="29">
        <v>1322776.75</v>
      </c>
      <c r="E275" s="36">
        <v>2.1889797324084596E-3</v>
      </c>
      <c r="F275" s="35"/>
      <c r="G275" s="15" t="s">
        <v>162</v>
      </c>
      <c r="J275" s="6"/>
      <c r="K275" s="6"/>
      <c r="L275" s="6"/>
      <c r="M275" s="6"/>
      <c r="N275" s="6"/>
      <c r="O275" s="6"/>
      <c r="P275" s="6"/>
      <c r="Q275" s="6"/>
      <c r="R275" s="6"/>
      <c r="S275" s="6"/>
    </row>
    <row r="276" spans="1:19" s="15" customFormat="1" x14ac:dyDescent="0.2">
      <c r="A276" s="6"/>
      <c r="B276" s="34">
        <v>5137</v>
      </c>
      <c r="C276" s="28" t="s">
        <v>265</v>
      </c>
      <c r="D276" s="29">
        <v>194174.63</v>
      </c>
      <c r="E276" s="36">
        <v>3.2132733631575519E-4</v>
      </c>
      <c r="F276" s="35"/>
      <c r="G276" s="15" t="s">
        <v>162</v>
      </c>
      <c r="J276" s="6"/>
      <c r="K276" s="6"/>
      <c r="L276" s="6"/>
      <c r="M276" s="6"/>
      <c r="N276" s="6"/>
      <c r="O276" s="6"/>
      <c r="P276" s="6"/>
      <c r="Q276" s="6"/>
      <c r="R276" s="6"/>
      <c r="S276" s="6"/>
    </row>
    <row r="277" spans="1:19" s="15" customFormat="1" x14ac:dyDescent="0.2">
      <c r="A277" s="6"/>
      <c r="B277" s="34">
        <v>5138</v>
      </c>
      <c r="C277" s="28" t="s">
        <v>266</v>
      </c>
      <c r="D277" s="29">
        <v>1366681.95</v>
      </c>
      <c r="E277" s="36">
        <v>2.2616356760114444E-3</v>
      </c>
      <c r="F277" s="35"/>
      <c r="G277" s="15" t="s">
        <v>162</v>
      </c>
      <c r="J277" s="6"/>
      <c r="K277" s="6"/>
      <c r="L277" s="6"/>
      <c r="M277" s="6"/>
      <c r="N277" s="6"/>
      <c r="O277" s="6"/>
      <c r="P277" s="6"/>
      <c r="Q277" s="6"/>
      <c r="R277" s="6"/>
      <c r="S277" s="6"/>
    </row>
    <row r="278" spans="1:19" s="15" customFormat="1" x14ac:dyDescent="0.2">
      <c r="A278" s="6"/>
      <c r="B278" s="34">
        <v>5139</v>
      </c>
      <c r="C278" s="28" t="s">
        <v>267</v>
      </c>
      <c r="D278" s="29">
        <v>13732971.779999999</v>
      </c>
      <c r="E278" s="36">
        <v>2.2725827991879447E-2</v>
      </c>
      <c r="F278" s="35"/>
      <c r="G278" s="15" t="s">
        <v>162</v>
      </c>
      <c r="J278" s="6"/>
      <c r="K278" s="6"/>
      <c r="L278" s="6"/>
      <c r="M278" s="6"/>
      <c r="N278" s="6"/>
      <c r="O278" s="6"/>
      <c r="P278" s="6"/>
      <c r="Q278" s="6"/>
      <c r="R278" s="6"/>
      <c r="S278" s="6"/>
    </row>
    <row r="279" spans="1:19" s="15" customFormat="1" x14ac:dyDescent="0.2">
      <c r="A279" s="6"/>
      <c r="B279" s="34">
        <v>5200</v>
      </c>
      <c r="C279" s="28" t="s">
        <v>268</v>
      </c>
      <c r="D279" s="29">
        <f>D280+D283+D286+D289+D294+D298+D301+D303+D309</f>
        <v>339980.36</v>
      </c>
      <c r="E279" s="36">
        <v>5.6261203370631637E-4</v>
      </c>
      <c r="F279" s="35"/>
      <c r="G279" s="15" t="s">
        <v>162</v>
      </c>
      <c r="J279" s="6"/>
      <c r="K279" s="6"/>
      <c r="L279" s="6"/>
      <c r="M279" s="6"/>
      <c r="N279" s="6"/>
      <c r="O279" s="6"/>
      <c r="P279" s="6"/>
      <c r="Q279" s="6"/>
      <c r="R279" s="6"/>
      <c r="S279" s="6"/>
    </row>
    <row r="280" spans="1:19" s="15" customFormat="1" x14ac:dyDescent="0.2">
      <c r="A280" s="6"/>
      <c r="B280" s="34">
        <v>5210</v>
      </c>
      <c r="C280" s="28" t="s">
        <v>269</v>
      </c>
      <c r="D280" s="29">
        <f>SUM(D281:D282)</f>
        <v>0</v>
      </c>
      <c r="E280" s="36">
        <v>0</v>
      </c>
      <c r="F280" s="35"/>
      <c r="G280" s="15" t="s">
        <v>162</v>
      </c>
      <c r="J280" s="6"/>
      <c r="K280" s="6"/>
      <c r="L280" s="6"/>
      <c r="M280" s="6"/>
      <c r="N280" s="6"/>
      <c r="O280" s="6"/>
      <c r="P280" s="6"/>
      <c r="Q280" s="6"/>
      <c r="R280" s="6"/>
      <c r="S280" s="6"/>
    </row>
    <row r="281" spans="1:19" s="15" customFormat="1" x14ac:dyDescent="0.2">
      <c r="A281" s="6"/>
      <c r="B281" s="34">
        <v>5211</v>
      </c>
      <c r="C281" s="28" t="s">
        <v>270</v>
      </c>
      <c r="D281" s="29">
        <v>0</v>
      </c>
      <c r="E281" s="36">
        <v>0</v>
      </c>
      <c r="F281" s="35"/>
      <c r="G281" s="15" t="s">
        <v>162</v>
      </c>
      <c r="J281" s="6"/>
      <c r="K281" s="6"/>
      <c r="L281" s="6"/>
      <c r="M281" s="6"/>
      <c r="N281" s="6"/>
      <c r="O281" s="6"/>
      <c r="P281" s="6"/>
      <c r="Q281" s="6"/>
      <c r="R281" s="6"/>
      <c r="S281" s="6"/>
    </row>
    <row r="282" spans="1:19" s="15" customFormat="1" x14ac:dyDescent="0.2">
      <c r="A282" s="6"/>
      <c r="B282" s="34">
        <v>5212</v>
      </c>
      <c r="C282" s="28" t="s">
        <v>271</v>
      </c>
      <c r="D282" s="29">
        <v>0</v>
      </c>
      <c r="E282" s="36">
        <v>0</v>
      </c>
      <c r="F282" s="35"/>
      <c r="G282" s="15" t="s">
        <v>162</v>
      </c>
      <c r="J282" s="6"/>
      <c r="K282" s="6"/>
      <c r="L282" s="6"/>
      <c r="M282" s="6"/>
      <c r="N282" s="6"/>
      <c r="O282" s="6"/>
      <c r="P282" s="6"/>
      <c r="Q282" s="6"/>
      <c r="R282" s="6"/>
      <c r="S282" s="6"/>
    </row>
    <row r="283" spans="1:19" s="15" customFormat="1" x14ac:dyDescent="0.2">
      <c r="A283" s="6"/>
      <c r="B283" s="34">
        <v>5220</v>
      </c>
      <c r="C283" s="28" t="s">
        <v>272</v>
      </c>
      <c r="D283" s="29">
        <f>SUM(D284:D285)</f>
        <v>0</v>
      </c>
      <c r="E283" s="36">
        <v>0</v>
      </c>
      <c r="F283" s="35"/>
      <c r="G283" s="15" t="s">
        <v>162</v>
      </c>
      <c r="J283" s="6"/>
      <c r="K283" s="6"/>
      <c r="L283" s="6"/>
      <c r="M283" s="6"/>
      <c r="N283" s="6"/>
      <c r="O283" s="6"/>
      <c r="P283" s="6"/>
      <c r="Q283" s="6"/>
      <c r="R283" s="6"/>
      <c r="S283" s="6"/>
    </row>
    <row r="284" spans="1:19" s="15" customFormat="1" x14ac:dyDescent="0.2">
      <c r="A284" s="6"/>
      <c r="B284" s="34">
        <v>5221</v>
      </c>
      <c r="C284" s="28" t="s">
        <v>273</v>
      </c>
      <c r="D284" s="29">
        <v>0</v>
      </c>
      <c r="E284" s="36">
        <v>0</v>
      </c>
      <c r="F284" s="35"/>
      <c r="G284" s="15" t="s">
        <v>162</v>
      </c>
      <c r="J284" s="6"/>
      <c r="K284" s="6"/>
      <c r="L284" s="6"/>
      <c r="M284" s="6"/>
      <c r="N284" s="6"/>
      <c r="O284" s="6"/>
      <c r="P284" s="6"/>
      <c r="Q284" s="6"/>
      <c r="R284" s="6"/>
      <c r="S284" s="6"/>
    </row>
    <row r="285" spans="1:19" s="15" customFormat="1" x14ac:dyDescent="0.2">
      <c r="A285" s="6"/>
      <c r="B285" s="34">
        <v>5222</v>
      </c>
      <c r="C285" s="28" t="s">
        <v>274</v>
      </c>
      <c r="D285" s="29">
        <v>0</v>
      </c>
      <c r="E285" s="36">
        <v>0</v>
      </c>
      <c r="F285" s="35"/>
      <c r="G285" s="15" t="s">
        <v>162</v>
      </c>
      <c r="J285" s="6"/>
      <c r="K285" s="6"/>
      <c r="L285" s="6"/>
      <c r="M285" s="6"/>
      <c r="N285" s="6"/>
      <c r="O285" s="6"/>
      <c r="P285" s="6"/>
      <c r="Q285" s="6"/>
      <c r="R285" s="6"/>
      <c r="S285" s="6"/>
    </row>
    <row r="286" spans="1:19" s="15" customFormat="1" x14ac:dyDescent="0.2">
      <c r="A286" s="6"/>
      <c r="B286" s="34">
        <v>5230</v>
      </c>
      <c r="C286" s="28" t="s">
        <v>214</v>
      </c>
      <c r="D286" s="29">
        <f>SUM(D287:D288)</f>
        <v>0</v>
      </c>
      <c r="E286" s="36">
        <v>0</v>
      </c>
      <c r="F286" s="35"/>
      <c r="G286" s="15" t="s">
        <v>162</v>
      </c>
      <c r="J286" s="6"/>
      <c r="K286" s="6"/>
      <c r="L286" s="6"/>
      <c r="M286" s="6"/>
      <c r="N286" s="6"/>
      <c r="O286" s="6"/>
      <c r="P286" s="6"/>
      <c r="Q286" s="6"/>
      <c r="R286" s="6"/>
      <c r="S286" s="6"/>
    </row>
    <row r="287" spans="1:19" s="15" customFormat="1" x14ac:dyDescent="0.2">
      <c r="A287" s="6"/>
      <c r="B287" s="34">
        <v>5231</v>
      </c>
      <c r="C287" s="28" t="s">
        <v>275</v>
      </c>
      <c r="D287" s="29">
        <v>0</v>
      </c>
      <c r="E287" s="36">
        <v>0</v>
      </c>
      <c r="F287" s="35"/>
      <c r="G287" s="15" t="s">
        <v>162</v>
      </c>
      <c r="J287" s="6"/>
      <c r="K287" s="6"/>
      <c r="L287" s="6"/>
      <c r="M287" s="6"/>
      <c r="N287" s="6"/>
      <c r="O287" s="6"/>
      <c r="P287" s="6"/>
      <c r="Q287" s="6"/>
      <c r="R287" s="6"/>
      <c r="S287" s="6"/>
    </row>
    <row r="288" spans="1:19" s="15" customFormat="1" x14ac:dyDescent="0.2">
      <c r="A288" s="6"/>
      <c r="B288" s="34">
        <v>5232</v>
      </c>
      <c r="C288" s="28" t="s">
        <v>276</v>
      </c>
      <c r="D288" s="29">
        <v>0</v>
      </c>
      <c r="E288" s="36">
        <v>0</v>
      </c>
      <c r="F288" s="35"/>
      <c r="G288" s="15" t="s">
        <v>162</v>
      </c>
      <c r="J288" s="6"/>
      <c r="K288" s="6"/>
      <c r="L288" s="6"/>
      <c r="M288" s="6"/>
      <c r="N288" s="6"/>
      <c r="O288" s="6"/>
      <c r="P288" s="6"/>
      <c r="Q288" s="6"/>
      <c r="R288" s="6"/>
      <c r="S288" s="6"/>
    </row>
    <row r="289" spans="1:19" s="15" customFormat="1" x14ac:dyDescent="0.2">
      <c r="A289" s="6"/>
      <c r="B289" s="34">
        <v>5240</v>
      </c>
      <c r="C289" s="28" t="s">
        <v>277</v>
      </c>
      <c r="D289" s="29">
        <f>SUM(D290:D293)</f>
        <v>339980.36</v>
      </c>
      <c r="E289" s="36">
        <v>5.6261203370631637E-4</v>
      </c>
      <c r="F289" s="35"/>
      <c r="J289" s="6"/>
      <c r="K289" s="6"/>
      <c r="L289" s="6"/>
      <c r="M289" s="6"/>
      <c r="N289" s="6"/>
      <c r="O289" s="6"/>
      <c r="P289" s="6"/>
      <c r="Q289" s="6"/>
      <c r="R289" s="6"/>
      <c r="S289" s="6"/>
    </row>
    <row r="290" spans="1:19" s="15" customFormat="1" x14ac:dyDescent="0.2">
      <c r="A290" s="6"/>
      <c r="B290" s="34">
        <v>5241</v>
      </c>
      <c r="C290" s="28" t="s">
        <v>278</v>
      </c>
      <c r="D290" s="29">
        <v>339980.36</v>
      </c>
      <c r="E290" s="36">
        <v>5.6261203370631637E-4</v>
      </c>
      <c r="F290" s="35"/>
      <c r="J290" s="6"/>
      <c r="K290" s="6"/>
      <c r="L290" s="6"/>
      <c r="M290" s="6"/>
      <c r="N290" s="6"/>
      <c r="O290" s="6"/>
      <c r="P290" s="6"/>
      <c r="Q290" s="6"/>
      <c r="R290" s="6"/>
      <c r="S290" s="6"/>
    </row>
    <row r="291" spans="1:19" s="15" customFormat="1" x14ac:dyDescent="0.2">
      <c r="A291" s="6"/>
      <c r="B291" s="34">
        <v>5242</v>
      </c>
      <c r="C291" s="28" t="s">
        <v>279</v>
      </c>
      <c r="D291" s="29">
        <v>0</v>
      </c>
      <c r="E291" s="36">
        <v>0</v>
      </c>
      <c r="F291" s="35"/>
      <c r="J291" s="6"/>
      <c r="K291" s="6"/>
      <c r="L291" s="6"/>
      <c r="M291" s="6"/>
      <c r="N291" s="6"/>
      <c r="O291" s="6"/>
      <c r="P291" s="6"/>
      <c r="Q291" s="6"/>
      <c r="R291" s="6"/>
      <c r="S291" s="6"/>
    </row>
    <row r="292" spans="1:19" s="15" customFormat="1" x14ac:dyDescent="0.2">
      <c r="A292" s="6"/>
      <c r="B292" s="34">
        <v>5243</v>
      </c>
      <c r="C292" s="28" t="s">
        <v>280</v>
      </c>
      <c r="D292" s="29">
        <v>0</v>
      </c>
      <c r="E292" s="36">
        <v>0</v>
      </c>
      <c r="F292" s="35"/>
      <c r="J292" s="6"/>
      <c r="K292" s="6"/>
      <c r="L292" s="6"/>
      <c r="M292" s="6"/>
      <c r="N292" s="6"/>
      <c r="O292" s="6"/>
      <c r="P292" s="6"/>
      <c r="Q292" s="6"/>
      <c r="R292" s="6"/>
      <c r="S292" s="6"/>
    </row>
    <row r="293" spans="1:19" s="15" customFormat="1" x14ac:dyDescent="0.2">
      <c r="A293" s="6"/>
      <c r="B293" s="34">
        <v>5244</v>
      </c>
      <c r="C293" s="28" t="s">
        <v>281</v>
      </c>
      <c r="D293" s="29">
        <v>0</v>
      </c>
      <c r="E293" s="36">
        <v>0</v>
      </c>
      <c r="F293" s="35"/>
      <c r="J293" s="6"/>
      <c r="K293" s="6"/>
      <c r="L293" s="6"/>
      <c r="M293" s="6"/>
      <c r="N293" s="6"/>
      <c r="O293" s="6"/>
      <c r="P293" s="6"/>
      <c r="Q293" s="6"/>
      <c r="R293" s="6"/>
      <c r="S293" s="6"/>
    </row>
    <row r="294" spans="1:19" s="15" customFormat="1" x14ac:dyDescent="0.2">
      <c r="A294" s="6"/>
      <c r="B294" s="34">
        <v>5250</v>
      </c>
      <c r="C294" s="28" t="s">
        <v>215</v>
      </c>
      <c r="D294" s="29">
        <f>SUM(D295:D297)</f>
        <v>0</v>
      </c>
      <c r="E294" s="36">
        <v>0</v>
      </c>
      <c r="F294" s="35"/>
      <c r="J294" s="6"/>
      <c r="K294" s="6"/>
      <c r="L294" s="6"/>
      <c r="M294" s="6"/>
      <c r="N294" s="6"/>
      <c r="O294" s="6"/>
      <c r="P294" s="6"/>
      <c r="Q294" s="6"/>
      <c r="R294" s="6"/>
      <c r="S294" s="6"/>
    </row>
    <row r="295" spans="1:19" s="15" customFormat="1" x14ac:dyDescent="0.2">
      <c r="A295" s="6"/>
      <c r="B295" s="34">
        <v>5251</v>
      </c>
      <c r="C295" s="28" t="s">
        <v>282</v>
      </c>
      <c r="D295" s="29">
        <v>0</v>
      </c>
      <c r="E295" s="36">
        <v>0</v>
      </c>
      <c r="F295" s="35"/>
      <c r="J295" s="6"/>
      <c r="K295" s="6"/>
      <c r="L295" s="6"/>
      <c r="M295" s="6"/>
      <c r="N295" s="6"/>
      <c r="O295" s="6"/>
      <c r="P295" s="6"/>
      <c r="Q295" s="6"/>
      <c r="R295" s="6"/>
      <c r="S295" s="6"/>
    </row>
    <row r="296" spans="1:19" s="15" customFormat="1" x14ac:dyDescent="0.2">
      <c r="A296" s="6"/>
      <c r="B296" s="34">
        <v>5252</v>
      </c>
      <c r="C296" s="28" t="s">
        <v>283</v>
      </c>
      <c r="D296" s="29">
        <v>0</v>
      </c>
      <c r="E296" s="36">
        <v>0</v>
      </c>
      <c r="F296" s="35"/>
      <c r="J296" s="6"/>
      <c r="K296" s="6"/>
      <c r="L296" s="6"/>
      <c r="M296" s="6"/>
      <c r="N296" s="6"/>
      <c r="O296" s="6"/>
      <c r="P296" s="6"/>
      <c r="Q296" s="6"/>
      <c r="R296" s="6"/>
      <c r="S296" s="6"/>
    </row>
    <row r="297" spans="1:19" s="15" customFormat="1" x14ac:dyDescent="0.2">
      <c r="A297" s="6"/>
      <c r="B297" s="34">
        <v>5259</v>
      </c>
      <c r="C297" s="28" t="s">
        <v>284</v>
      </c>
      <c r="D297" s="29">
        <v>0</v>
      </c>
      <c r="E297" s="36">
        <v>0</v>
      </c>
      <c r="F297" s="35"/>
      <c r="J297" s="6"/>
      <c r="K297" s="6"/>
      <c r="L297" s="6"/>
      <c r="M297" s="6"/>
      <c r="N297" s="6"/>
      <c r="O297" s="6"/>
      <c r="P297" s="6"/>
      <c r="Q297" s="6"/>
      <c r="R297" s="6"/>
      <c r="S297" s="6"/>
    </row>
    <row r="298" spans="1:19" s="15" customFormat="1" x14ac:dyDescent="0.2">
      <c r="A298" s="6"/>
      <c r="B298" s="34">
        <v>5260</v>
      </c>
      <c r="C298" s="28" t="s">
        <v>285</v>
      </c>
      <c r="D298" s="29">
        <f>SUM(D299:D300)</f>
        <v>0</v>
      </c>
      <c r="E298" s="36">
        <v>0</v>
      </c>
      <c r="F298" s="35"/>
      <c r="J298" s="6"/>
      <c r="K298" s="6"/>
      <c r="L298" s="6"/>
      <c r="M298" s="6"/>
      <c r="N298" s="6"/>
      <c r="O298" s="6"/>
      <c r="P298" s="6"/>
      <c r="Q298" s="6"/>
      <c r="R298" s="6"/>
      <c r="S298" s="6"/>
    </row>
    <row r="299" spans="1:19" s="15" customFormat="1" x14ac:dyDescent="0.2">
      <c r="A299" s="6"/>
      <c r="B299" s="34">
        <v>5261</v>
      </c>
      <c r="C299" s="28" t="s">
        <v>286</v>
      </c>
      <c r="D299" s="29">
        <v>0</v>
      </c>
      <c r="E299" s="36">
        <v>0</v>
      </c>
      <c r="F299" s="35"/>
      <c r="J299" s="6"/>
      <c r="K299" s="6"/>
      <c r="L299" s="6"/>
      <c r="M299" s="6"/>
      <c r="N299" s="6"/>
      <c r="O299" s="6"/>
      <c r="P299" s="6"/>
      <c r="Q299" s="6"/>
      <c r="R299" s="6"/>
      <c r="S299" s="6"/>
    </row>
    <row r="300" spans="1:19" s="15" customFormat="1" x14ac:dyDescent="0.2">
      <c r="A300" s="6"/>
      <c r="B300" s="34">
        <v>5262</v>
      </c>
      <c r="C300" s="28" t="s">
        <v>287</v>
      </c>
      <c r="D300" s="29">
        <v>0</v>
      </c>
      <c r="E300" s="36">
        <v>0</v>
      </c>
      <c r="F300" s="35"/>
      <c r="J300" s="6"/>
      <c r="K300" s="6"/>
      <c r="L300" s="6"/>
      <c r="M300" s="6"/>
      <c r="N300" s="6"/>
      <c r="O300" s="6"/>
      <c r="P300" s="6"/>
      <c r="Q300" s="6"/>
      <c r="R300" s="6"/>
      <c r="S300" s="6"/>
    </row>
    <row r="301" spans="1:19" s="15" customFormat="1" x14ac:dyDescent="0.2">
      <c r="A301" s="6"/>
      <c r="B301" s="34">
        <v>5270</v>
      </c>
      <c r="C301" s="28" t="s">
        <v>288</v>
      </c>
      <c r="D301" s="29">
        <f>SUM(D302)</f>
        <v>0</v>
      </c>
      <c r="E301" s="36">
        <v>0</v>
      </c>
      <c r="F301" s="35"/>
      <c r="J301" s="6"/>
      <c r="K301" s="6"/>
      <c r="L301" s="6"/>
      <c r="M301" s="6"/>
      <c r="N301" s="6"/>
      <c r="O301" s="6"/>
      <c r="P301" s="6"/>
      <c r="Q301" s="6"/>
      <c r="R301" s="6"/>
      <c r="S301" s="6"/>
    </row>
    <row r="302" spans="1:19" s="15" customFormat="1" x14ac:dyDescent="0.2">
      <c r="A302" s="6"/>
      <c r="B302" s="34">
        <v>5271</v>
      </c>
      <c r="C302" s="28" t="s">
        <v>289</v>
      </c>
      <c r="D302" s="29">
        <v>0</v>
      </c>
      <c r="E302" s="36">
        <v>0</v>
      </c>
      <c r="F302" s="35"/>
      <c r="G302" s="15" t="s">
        <v>162</v>
      </c>
      <c r="J302" s="6"/>
      <c r="K302" s="6"/>
      <c r="L302" s="6"/>
      <c r="M302" s="6"/>
      <c r="N302" s="6"/>
      <c r="O302" s="6"/>
      <c r="P302" s="6"/>
      <c r="Q302" s="6"/>
      <c r="R302" s="6"/>
      <c r="S302" s="6"/>
    </row>
    <row r="303" spans="1:19" s="15" customFormat="1" x14ac:dyDescent="0.2">
      <c r="A303" s="6"/>
      <c r="B303" s="34">
        <v>5280</v>
      </c>
      <c r="C303" s="28" t="s">
        <v>290</v>
      </c>
      <c r="D303" s="29">
        <f>SUM(D304:D308)</f>
        <v>0</v>
      </c>
      <c r="E303" s="36">
        <v>0</v>
      </c>
      <c r="F303" s="35"/>
      <c r="G303" s="15" t="s">
        <v>162</v>
      </c>
      <c r="J303" s="6"/>
      <c r="K303" s="6"/>
      <c r="L303" s="6"/>
      <c r="M303" s="6"/>
      <c r="N303" s="6"/>
      <c r="O303" s="6"/>
      <c r="P303" s="6"/>
      <c r="Q303" s="6"/>
      <c r="R303" s="6"/>
      <c r="S303" s="6"/>
    </row>
    <row r="304" spans="1:19" s="15" customFormat="1" x14ac:dyDescent="0.2">
      <c r="A304" s="6"/>
      <c r="B304" s="34">
        <v>5281</v>
      </c>
      <c r="C304" s="28" t="s">
        <v>291</v>
      </c>
      <c r="D304" s="29">
        <v>0</v>
      </c>
      <c r="E304" s="36">
        <v>0</v>
      </c>
      <c r="F304" s="35"/>
      <c r="G304" s="15" t="s">
        <v>162</v>
      </c>
      <c r="J304" s="6"/>
      <c r="K304" s="6"/>
      <c r="L304" s="6"/>
      <c r="M304" s="6"/>
      <c r="N304" s="6"/>
      <c r="O304" s="6"/>
      <c r="P304" s="6"/>
      <c r="Q304" s="6"/>
      <c r="R304" s="6"/>
      <c r="S304" s="6"/>
    </row>
    <row r="305" spans="1:19" s="15" customFormat="1" x14ac:dyDescent="0.2">
      <c r="A305" s="6"/>
      <c r="B305" s="34">
        <v>5282</v>
      </c>
      <c r="C305" s="28" t="s">
        <v>292</v>
      </c>
      <c r="D305" s="29">
        <v>0</v>
      </c>
      <c r="E305" s="36">
        <v>0</v>
      </c>
      <c r="F305" s="35"/>
      <c r="G305" s="15" t="s">
        <v>162</v>
      </c>
      <c r="J305" s="6"/>
      <c r="K305" s="6"/>
      <c r="L305" s="6"/>
      <c r="M305" s="6"/>
      <c r="N305" s="6"/>
      <c r="O305" s="6"/>
      <c r="P305" s="6"/>
      <c r="Q305" s="6"/>
      <c r="R305" s="6"/>
      <c r="S305" s="6"/>
    </row>
    <row r="306" spans="1:19" s="15" customFormat="1" x14ac:dyDescent="0.2">
      <c r="A306" s="6"/>
      <c r="B306" s="34">
        <v>5283</v>
      </c>
      <c r="C306" s="28" t="s">
        <v>293</v>
      </c>
      <c r="D306" s="29">
        <v>0</v>
      </c>
      <c r="E306" s="36">
        <v>0</v>
      </c>
      <c r="F306" s="35"/>
      <c r="G306" s="15" t="s">
        <v>162</v>
      </c>
      <c r="J306" s="6"/>
      <c r="K306" s="6"/>
      <c r="L306" s="6"/>
      <c r="M306" s="6"/>
      <c r="N306" s="6"/>
      <c r="O306" s="6"/>
      <c r="P306" s="6"/>
      <c r="Q306" s="6"/>
      <c r="R306" s="6"/>
      <c r="S306" s="6"/>
    </row>
    <row r="307" spans="1:19" s="15" customFormat="1" x14ac:dyDescent="0.2">
      <c r="A307" s="6"/>
      <c r="B307" s="34">
        <v>5284</v>
      </c>
      <c r="C307" s="28" t="s">
        <v>294</v>
      </c>
      <c r="D307" s="29">
        <v>0</v>
      </c>
      <c r="E307" s="36">
        <v>0</v>
      </c>
      <c r="F307" s="35"/>
      <c r="G307" s="15" t="s">
        <v>162</v>
      </c>
      <c r="J307" s="6"/>
      <c r="K307" s="6"/>
      <c r="L307" s="6"/>
      <c r="M307" s="6"/>
      <c r="N307" s="6"/>
      <c r="O307" s="6"/>
      <c r="P307" s="6"/>
      <c r="Q307" s="6"/>
      <c r="R307" s="6"/>
      <c r="S307" s="6"/>
    </row>
    <row r="308" spans="1:19" s="15" customFormat="1" x14ac:dyDescent="0.2">
      <c r="A308" s="6"/>
      <c r="B308" s="34">
        <v>5285</v>
      </c>
      <c r="C308" s="28" t="s">
        <v>295</v>
      </c>
      <c r="D308" s="29">
        <v>0</v>
      </c>
      <c r="E308" s="36">
        <v>0</v>
      </c>
      <c r="F308" s="35"/>
      <c r="G308" s="15" t="s">
        <v>162</v>
      </c>
      <c r="J308" s="6"/>
      <c r="K308" s="6"/>
      <c r="L308" s="6"/>
      <c r="M308" s="6"/>
      <c r="N308" s="6"/>
      <c r="O308" s="6"/>
      <c r="P308" s="6"/>
      <c r="Q308" s="6"/>
      <c r="R308" s="6"/>
      <c r="S308" s="6"/>
    </row>
    <row r="309" spans="1:19" s="15" customFormat="1" x14ac:dyDescent="0.2">
      <c r="A309" s="6"/>
      <c r="B309" s="34">
        <v>5290</v>
      </c>
      <c r="C309" s="28" t="s">
        <v>296</v>
      </c>
      <c r="D309" s="29">
        <f>SUM(D310:D311)</f>
        <v>0</v>
      </c>
      <c r="E309" s="36">
        <v>0</v>
      </c>
      <c r="F309" s="35"/>
      <c r="G309" s="15" t="s">
        <v>162</v>
      </c>
      <c r="J309" s="6"/>
      <c r="K309" s="6"/>
      <c r="L309" s="6"/>
      <c r="M309" s="6"/>
      <c r="N309" s="6"/>
      <c r="O309" s="6"/>
      <c r="P309" s="6"/>
      <c r="Q309" s="6"/>
      <c r="R309" s="6"/>
      <c r="S309" s="6"/>
    </row>
    <row r="310" spans="1:19" s="15" customFormat="1" x14ac:dyDescent="0.2">
      <c r="A310" s="6"/>
      <c r="B310" s="34">
        <v>5291</v>
      </c>
      <c r="C310" s="28" t="s">
        <v>297</v>
      </c>
      <c r="D310" s="29">
        <v>0</v>
      </c>
      <c r="E310" s="36">
        <v>0</v>
      </c>
      <c r="F310" s="35"/>
      <c r="G310" s="15" t="s">
        <v>162</v>
      </c>
      <c r="J310" s="6"/>
      <c r="K310" s="6"/>
      <c r="L310" s="6"/>
      <c r="M310" s="6"/>
      <c r="N310" s="6"/>
      <c r="O310" s="6"/>
      <c r="P310" s="6"/>
      <c r="Q310" s="6"/>
      <c r="R310" s="6"/>
      <c r="S310" s="6"/>
    </row>
    <row r="311" spans="1:19" s="15" customFormat="1" x14ac:dyDescent="0.2">
      <c r="A311" s="6"/>
      <c r="B311" s="34">
        <v>5292</v>
      </c>
      <c r="C311" s="28" t="s">
        <v>298</v>
      </c>
      <c r="D311" s="29">
        <v>0</v>
      </c>
      <c r="E311" s="36">
        <v>0</v>
      </c>
      <c r="F311" s="35"/>
      <c r="G311" s="15" t="s">
        <v>162</v>
      </c>
      <c r="J311" s="6"/>
      <c r="K311" s="6"/>
      <c r="L311" s="6"/>
      <c r="M311" s="6"/>
      <c r="N311" s="6"/>
      <c r="O311" s="6"/>
      <c r="P311" s="6"/>
      <c r="Q311" s="6"/>
      <c r="R311" s="6"/>
      <c r="S311" s="6"/>
    </row>
    <row r="312" spans="1:19" s="15" customFormat="1" x14ac:dyDescent="0.2">
      <c r="A312" s="6"/>
      <c r="B312" s="34">
        <v>5300</v>
      </c>
      <c r="C312" s="28" t="s">
        <v>299</v>
      </c>
      <c r="D312" s="29">
        <f>D313+D316+D319</f>
        <v>0</v>
      </c>
      <c r="E312" s="36">
        <v>0</v>
      </c>
      <c r="F312" s="35"/>
      <c r="G312" s="15" t="s">
        <v>162</v>
      </c>
      <c r="J312" s="6"/>
      <c r="K312" s="6"/>
      <c r="L312" s="6"/>
      <c r="M312" s="6"/>
      <c r="N312" s="6"/>
      <c r="O312" s="6"/>
      <c r="P312" s="6"/>
      <c r="Q312" s="6"/>
      <c r="R312" s="6"/>
      <c r="S312" s="6"/>
    </row>
    <row r="313" spans="1:19" s="15" customFormat="1" x14ac:dyDescent="0.2">
      <c r="A313" s="6"/>
      <c r="B313" s="34">
        <v>5310</v>
      </c>
      <c r="C313" s="28" t="s">
        <v>207</v>
      </c>
      <c r="D313" s="29">
        <f>D314+D315</f>
        <v>0</v>
      </c>
      <c r="E313" s="36">
        <v>0</v>
      </c>
      <c r="F313" s="35"/>
      <c r="G313" s="15" t="s">
        <v>162</v>
      </c>
      <c r="J313" s="6"/>
      <c r="K313" s="6"/>
      <c r="L313" s="6"/>
      <c r="M313" s="6"/>
      <c r="N313" s="6"/>
      <c r="O313" s="6"/>
      <c r="P313" s="6"/>
      <c r="Q313" s="6"/>
      <c r="R313" s="6"/>
      <c r="S313" s="6"/>
    </row>
    <row r="314" spans="1:19" s="15" customFormat="1" x14ac:dyDescent="0.2">
      <c r="A314" s="6"/>
      <c r="B314" s="34">
        <v>5311</v>
      </c>
      <c r="C314" s="28" t="s">
        <v>300</v>
      </c>
      <c r="D314" s="29">
        <v>0</v>
      </c>
      <c r="E314" s="36">
        <v>0</v>
      </c>
      <c r="F314" s="35"/>
      <c r="G314" s="15" t="s">
        <v>162</v>
      </c>
      <c r="J314" s="6"/>
      <c r="K314" s="6"/>
      <c r="L314" s="6"/>
      <c r="M314" s="6"/>
      <c r="N314" s="6"/>
      <c r="O314" s="6"/>
      <c r="P314" s="6"/>
      <c r="Q314" s="6"/>
      <c r="R314" s="6"/>
      <c r="S314" s="6"/>
    </row>
    <row r="315" spans="1:19" s="15" customFormat="1" x14ac:dyDescent="0.2">
      <c r="A315" s="6"/>
      <c r="B315" s="34">
        <v>5312</v>
      </c>
      <c r="C315" s="28" t="s">
        <v>301</v>
      </c>
      <c r="D315" s="29">
        <v>0</v>
      </c>
      <c r="E315" s="36">
        <v>0</v>
      </c>
      <c r="F315" s="35"/>
      <c r="G315" s="15" t="s">
        <v>162</v>
      </c>
      <c r="J315" s="6"/>
      <c r="K315" s="6"/>
      <c r="L315" s="6"/>
      <c r="M315" s="6"/>
      <c r="N315" s="6"/>
      <c r="O315" s="6"/>
      <c r="P315" s="6"/>
      <c r="Q315" s="6"/>
      <c r="R315" s="6"/>
      <c r="S315" s="6"/>
    </row>
    <row r="316" spans="1:19" s="15" customFormat="1" x14ac:dyDescent="0.2">
      <c r="A316" s="6"/>
      <c r="B316" s="34">
        <v>5320</v>
      </c>
      <c r="C316" s="28" t="s">
        <v>208</v>
      </c>
      <c r="D316" s="29">
        <f>SUM(D317:D318)</f>
        <v>0</v>
      </c>
      <c r="E316" s="36">
        <v>0</v>
      </c>
      <c r="F316" s="35"/>
      <c r="G316" s="15" t="s">
        <v>162</v>
      </c>
      <c r="J316" s="6"/>
      <c r="K316" s="6"/>
      <c r="L316" s="6"/>
      <c r="M316" s="6"/>
      <c r="N316" s="6"/>
      <c r="O316" s="6"/>
      <c r="P316" s="6"/>
      <c r="Q316" s="6"/>
      <c r="R316" s="6"/>
      <c r="S316" s="6"/>
    </row>
    <row r="317" spans="1:19" s="15" customFormat="1" x14ac:dyDescent="0.2">
      <c r="A317" s="6"/>
      <c r="B317" s="34">
        <v>5321</v>
      </c>
      <c r="C317" s="28" t="s">
        <v>302</v>
      </c>
      <c r="D317" s="29">
        <v>0</v>
      </c>
      <c r="E317" s="36">
        <v>0</v>
      </c>
      <c r="F317" s="35"/>
      <c r="G317" s="15" t="s">
        <v>162</v>
      </c>
      <c r="J317" s="6"/>
      <c r="K317" s="6"/>
      <c r="L317" s="6"/>
      <c r="M317" s="6"/>
      <c r="N317" s="6"/>
      <c r="O317" s="6"/>
      <c r="P317" s="6"/>
      <c r="Q317" s="6"/>
      <c r="R317" s="6"/>
      <c r="S317" s="6"/>
    </row>
    <row r="318" spans="1:19" s="15" customFormat="1" x14ac:dyDescent="0.2">
      <c r="A318" s="6"/>
      <c r="B318" s="34">
        <v>5322</v>
      </c>
      <c r="C318" s="28" t="s">
        <v>303</v>
      </c>
      <c r="D318" s="29">
        <v>0</v>
      </c>
      <c r="E318" s="36">
        <v>0</v>
      </c>
      <c r="F318" s="35"/>
      <c r="G318" s="15" t="s">
        <v>162</v>
      </c>
      <c r="J318" s="6"/>
      <c r="K318" s="6"/>
      <c r="L318" s="6"/>
      <c r="M318" s="6"/>
      <c r="N318" s="6"/>
      <c r="O318" s="6"/>
      <c r="P318" s="6"/>
      <c r="Q318" s="6"/>
      <c r="R318" s="6"/>
      <c r="S318" s="6"/>
    </row>
    <row r="319" spans="1:19" s="15" customFormat="1" x14ac:dyDescent="0.2">
      <c r="A319" s="6"/>
      <c r="B319" s="34">
        <v>5330</v>
      </c>
      <c r="C319" s="28" t="s">
        <v>209</v>
      </c>
      <c r="D319" s="29">
        <f>SUM(D320:D321)</f>
        <v>0</v>
      </c>
      <c r="E319" s="36">
        <v>0</v>
      </c>
      <c r="F319" s="35"/>
      <c r="G319" s="15" t="s">
        <v>162</v>
      </c>
      <c r="J319" s="6"/>
      <c r="K319" s="6"/>
      <c r="L319" s="6"/>
      <c r="M319" s="6"/>
      <c r="N319" s="6"/>
      <c r="O319" s="6"/>
      <c r="P319" s="6"/>
      <c r="Q319" s="6"/>
      <c r="R319" s="6"/>
      <c r="S319" s="6"/>
    </row>
    <row r="320" spans="1:19" s="15" customFormat="1" x14ac:dyDescent="0.2">
      <c r="A320" s="6"/>
      <c r="B320" s="34">
        <v>5331</v>
      </c>
      <c r="C320" s="28" t="s">
        <v>304</v>
      </c>
      <c r="D320" s="29">
        <v>0</v>
      </c>
      <c r="E320" s="36">
        <v>0</v>
      </c>
      <c r="F320" s="35"/>
      <c r="J320" s="6"/>
      <c r="K320" s="6"/>
      <c r="L320" s="6"/>
      <c r="M320" s="6"/>
      <c r="N320" s="6"/>
      <c r="O320" s="6"/>
      <c r="P320" s="6"/>
      <c r="Q320" s="6"/>
      <c r="R320" s="6"/>
      <c r="S320" s="6"/>
    </row>
    <row r="321" spans="1:19" s="15" customFormat="1" x14ac:dyDescent="0.2">
      <c r="A321" s="6"/>
      <c r="B321" s="34">
        <v>5332</v>
      </c>
      <c r="C321" s="28" t="s">
        <v>305</v>
      </c>
      <c r="D321" s="29">
        <v>0</v>
      </c>
      <c r="E321" s="36">
        <v>0</v>
      </c>
      <c r="F321" s="35"/>
      <c r="J321" s="6"/>
      <c r="K321" s="6"/>
      <c r="L321" s="6"/>
      <c r="M321" s="6"/>
      <c r="N321" s="6"/>
      <c r="O321" s="6"/>
      <c r="P321" s="6"/>
      <c r="Q321" s="6"/>
      <c r="R321" s="6"/>
      <c r="S321" s="6"/>
    </row>
    <row r="322" spans="1:19" s="15" customFormat="1" x14ac:dyDescent="0.2">
      <c r="A322" s="6"/>
      <c r="B322" s="34">
        <v>5400</v>
      </c>
      <c r="C322" s="28" t="s">
        <v>306</v>
      </c>
      <c r="D322" s="29">
        <f>D323+D326+D329+D332+D334</f>
        <v>0</v>
      </c>
      <c r="E322" s="36">
        <v>0</v>
      </c>
      <c r="F322" s="35"/>
      <c r="J322" s="6"/>
      <c r="K322" s="6"/>
      <c r="L322" s="6"/>
      <c r="M322" s="6"/>
      <c r="N322" s="6"/>
      <c r="O322" s="6"/>
      <c r="P322" s="6"/>
      <c r="Q322" s="6"/>
      <c r="R322" s="6"/>
      <c r="S322" s="6"/>
    </row>
    <row r="323" spans="1:19" s="15" customFormat="1" x14ac:dyDescent="0.2">
      <c r="A323" s="6"/>
      <c r="B323" s="34">
        <v>5410</v>
      </c>
      <c r="C323" s="28" t="s">
        <v>307</v>
      </c>
      <c r="D323" s="29">
        <f>SUM(D324:D325)</f>
        <v>0</v>
      </c>
      <c r="E323" s="36">
        <v>0</v>
      </c>
      <c r="F323" s="35"/>
      <c r="J323" s="6"/>
      <c r="K323" s="6"/>
      <c r="L323" s="6"/>
      <c r="M323" s="6"/>
      <c r="N323" s="6"/>
      <c r="O323" s="6"/>
      <c r="P323" s="6"/>
      <c r="Q323" s="6"/>
      <c r="R323" s="6"/>
      <c r="S323" s="6"/>
    </row>
    <row r="324" spans="1:19" s="15" customFormat="1" x14ac:dyDescent="0.2">
      <c r="A324" s="6"/>
      <c r="B324" s="34">
        <v>5411</v>
      </c>
      <c r="C324" s="28" t="s">
        <v>308</v>
      </c>
      <c r="D324" s="29">
        <v>0</v>
      </c>
      <c r="E324" s="36">
        <v>0</v>
      </c>
      <c r="F324" s="35"/>
      <c r="J324" s="6"/>
      <c r="K324" s="6"/>
      <c r="L324" s="6"/>
      <c r="M324" s="6"/>
      <c r="N324" s="6"/>
      <c r="O324" s="6"/>
      <c r="P324" s="6"/>
      <c r="Q324" s="6"/>
      <c r="R324" s="6"/>
      <c r="S324" s="6"/>
    </row>
    <row r="325" spans="1:19" s="15" customFormat="1" x14ac:dyDescent="0.2">
      <c r="A325" s="6"/>
      <c r="B325" s="34">
        <v>5412</v>
      </c>
      <c r="C325" s="28" t="s">
        <v>309</v>
      </c>
      <c r="D325" s="29">
        <v>0</v>
      </c>
      <c r="E325" s="36">
        <v>0</v>
      </c>
      <c r="F325" s="35"/>
      <c r="J325" s="6"/>
      <c r="K325" s="6"/>
      <c r="L325" s="6"/>
      <c r="M325" s="6"/>
      <c r="N325" s="6"/>
      <c r="O325" s="6"/>
      <c r="P325" s="6"/>
      <c r="Q325" s="6"/>
      <c r="R325" s="6"/>
      <c r="S325" s="6"/>
    </row>
    <row r="326" spans="1:19" s="15" customFormat="1" x14ac:dyDescent="0.2">
      <c r="A326" s="6"/>
      <c r="B326" s="34">
        <v>5420</v>
      </c>
      <c r="C326" s="28" t="s">
        <v>310</v>
      </c>
      <c r="D326" s="29">
        <f>SUM(D327:D328)</f>
        <v>0</v>
      </c>
      <c r="E326" s="36">
        <v>0</v>
      </c>
      <c r="F326" s="35"/>
      <c r="J326" s="6"/>
      <c r="K326" s="6"/>
      <c r="L326" s="6"/>
      <c r="M326" s="6"/>
      <c r="N326" s="6"/>
      <c r="O326" s="6"/>
      <c r="P326" s="6"/>
      <c r="Q326" s="6"/>
      <c r="R326" s="6"/>
      <c r="S326" s="6"/>
    </row>
    <row r="327" spans="1:19" s="15" customFormat="1" x14ac:dyDescent="0.2">
      <c r="A327" s="6"/>
      <c r="B327" s="34">
        <v>5421</v>
      </c>
      <c r="C327" s="28" t="s">
        <v>311</v>
      </c>
      <c r="D327" s="29">
        <v>0</v>
      </c>
      <c r="E327" s="36">
        <v>0</v>
      </c>
      <c r="F327" s="35"/>
      <c r="J327" s="6"/>
      <c r="K327" s="6"/>
      <c r="L327" s="6"/>
      <c r="M327" s="6"/>
      <c r="N327" s="6"/>
      <c r="O327" s="6"/>
      <c r="P327" s="6"/>
      <c r="Q327" s="6"/>
      <c r="R327" s="6"/>
      <c r="S327" s="6"/>
    </row>
    <row r="328" spans="1:19" s="15" customFormat="1" x14ac:dyDescent="0.2">
      <c r="A328" s="6"/>
      <c r="B328" s="34">
        <v>5422</v>
      </c>
      <c r="C328" s="28" t="s">
        <v>312</v>
      </c>
      <c r="D328" s="29">
        <v>0</v>
      </c>
      <c r="E328" s="36">
        <v>0</v>
      </c>
      <c r="F328" s="35"/>
      <c r="J328" s="6"/>
      <c r="K328" s="6"/>
      <c r="L328" s="6"/>
      <c r="M328" s="6"/>
      <c r="N328" s="6"/>
      <c r="O328" s="6"/>
      <c r="P328" s="6"/>
      <c r="Q328" s="6"/>
      <c r="R328" s="6"/>
      <c r="S328" s="6"/>
    </row>
    <row r="329" spans="1:19" s="15" customFormat="1" x14ac:dyDescent="0.2">
      <c r="A329" s="6"/>
      <c r="B329" s="34">
        <v>5430</v>
      </c>
      <c r="C329" s="28" t="s">
        <v>313</v>
      </c>
      <c r="D329" s="29">
        <f>SUM(D330:D331)</f>
        <v>0</v>
      </c>
      <c r="E329" s="36">
        <v>0</v>
      </c>
      <c r="F329" s="35"/>
      <c r="J329" s="6"/>
      <c r="K329" s="6"/>
      <c r="L329" s="6"/>
      <c r="M329" s="6"/>
      <c r="N329" s="6"/>
      <c r="O329" s="6"/>
      <c r="P329" s="6"/>
      <c r="Q329" s="6"/>
      <c r="R329" s="6"/>
      <c r="S329" s="6"/>
    </row>
    <row r="330" spans="1:19" s="15" customFormat="1" x14ac:dyDescent="0.2">
      <c r="A330" s="6"/>
      <c r="B330" s="34">
        <v>5431</v>
      </c>
      <c r="C330" s="28" t="s">
        <v>314</v>
      </c>
      <c r="D330" s="29">
        <v>0</v>
      </c>
      <c r="E330" s="36">
        <v>0</v>
      </c>
      <c r="F330" s="35"/>
      <c r="J330" s="6"/>
      <c r="K330" s="6"/>
      <c r="L330" s="6"/>
      <c r="M330" s="6"/>
      <c r="N330" s="6"/>
      <c r="O330" s="6"/>
      <c r="P330" s="6"/>
      <c r="Q330" s="6"/>
      <c r="R330" s="6"/>
      <c r="S330" s="6"/>
    </row>
    <row r="331" spans="1:19" s="15" customFormat="1" x14ac:dyDescent="0.2">
      <c r="A331" s="6"/>
      <c r="B331" s="34">
        <v>5432</v>
      </c>
      <c r="C331" s="28" t="s">
        <v>315</v>
      </c>
      <c r="D331" s="29">
        <v>0</v>
      </c>
      <c r="E331" s="36">
        <v>0</v>
      </c>
      <c r="F331" s="35"/>
      <c r="J331" s="6"/>
      <c r="K331" s="6"/>
      <c r="L331" s="6"/>
      <c r="M331" s="6"/>
      <c r="N331" s="6"/>
      <c r="O331" s="6"/>
      <c r="P331" s="6"/>
      <c r="Q331" s="6"/>
      <c r="R331" s="6"/>
      <c r="S331" s="6"/>
    </row>
    <row r="332" spans="1:19" s="15" customFormat="1" x14ac:dyDescent="0.2">
      <c r="A332" s="6"/>
      <c r="B332" s="34">
        <v>5440</v>
      </c>
      <c r="C332" s="28" t="s">
        <v>316</v>
      </c>
      <c r="D332" s="29">
        <f>SUM(D333)</f>
        <v>0</v>
      </c>
      <c r="E332" s="36">
        <v>0</v>
      </c>
      <c r="F332" s="35"/>
      <c r="J332" s="6"/>
      <c r="K332" s="6"/>
      <c r="L332" s="6"/>
      <c r="M332" s="6"/>
      <c r="N332" s="6"/>
      <c r="O332" s="6"/>
      <c r="P332" s="6"/>
      <c r="Q332" s="6"/>
      <c r="R332" s="6"/>
      <c r="S332" s="6"/>
    </row>
    <row r="333" spans="1:19" s="15" customFormat="1" x14ac:dyDescent="0.2">
      <c r="A333" s="6"/>
      <c r="B333" s="34">
        <v>5441</v>
      </c>
      <c r="C333" s="28" t="s">
        <v>316</v>
      </c>
      <c r="D333" s="29">
        <v>0</v>
      </c>
      <c r="E333" s="36">
        <v>0</v>
      </c>
      <c r="F333" s="35"/>
      <c r="J333" s="6"/>
      <c r="K333" s="6"/>
      <c r="L333" s="6"/>
      <c r="M333" s="6"/>
      <c r="N333" s="6"/>
      <c r="O333" s="6"/>
      <c r="P333" s="6"/>
      <c r="Q333" s="6"/>
      <c r="R333" s="6"/>
      <c r="S333" s="6"/>
    </row>
    <row r="334" spans="1:19" s="15" customFormat="1" x14ac:dyDescent="0.2">
      <c r="A334" s="6"/>
      <c r="B334" s="34">
        <v>5450</v>
      </c>
      <c r="C334" s="28" t="s">
        <v>317</v>
      </c>
      <c r="D334" s="29">
        <f>SUM(D335:D336)</f>
        <v>0</v>
      </c>
      <c r="E334" s="36">
        <v>0</v>
      </c>
      <c r="F334" s="35"/>
      <c r="J334" s="6"/>
      <c r="K334" s="6"/>
      <c r="L334" s="6"/>
      <c r="M334" s="6"/>
      <c r="N334" s="6"/>
      <c r="O334" s="6"/>
      <c r="P334" s="6"/>
      <c r="Q334" s="6"/>
      <c r="R334" s="6"/>
      <c r="S334" s="6"/>
    </row>
    <row r="335" spans="1:19" s="15" customFormat="1" x14ac:dyDescent="0.2">
      <c r="A335" s="6"/>
      <c r="B335" s="34">
        <v>5451</v>
      </c>
      <c r="C335" s="28" t="s">
        <v>318</v>
      </c>
      <c r="D335" s="29">
        <v>0</v>
      </c>
      <c r="E335" s="36">
        <v>0</v>
      </c>
      <c r="F335" s="35"/>
      <c r="J335" s="6"/>
      <c r="K335" s="6"/>
      <c r="L335" s="6"/>
      <c r="M335" s="6"/>
      <c r="N335" s="6"/>
      <c r="O335" s="6"/>
      <c r="P335" s="6"/>
      <c r="Q335" s="6"/>
      <c r="R335" s="6"/>
      <c r="S335" s="6"/>
    </row>
    <row r="336" spans="1:19" s="15" customFormat="1" x14ac:dyDescent="0.2">
      <c r="A336" s="6"/>
      <c r="B336" s="34">
        <v>5452</v>
      </c>
      <c r="C336" s="28" t="s">
        <v>319</v>
      </c>
      <c r="D336" s="29">
        <v>0</v>
      </c>
      <c r="E336" s="36">
        <v>0</v>
      </c>
      <c r="F336" s="35"/>
      <c r="G336" s="15" t="s">
        <v>162</v>
      </c>
      <c r="J336" s="6"/>
      <c r="K336" s="6"/>
      <c r="L336" s="6"/>
      <c r="M336" s="6"/>
      <c r="N336" s="6"/>
      <c r="O336" s="6"/>
      <c r="P336" s="6"/>
      <c r="Q336" s="6"/>
      <c r="R336" s="6"/>
      <c r="S336" s="6"/>
    </row>
    <row r="337" spans="1:19" s="15" customFormat="1" x14ac:dyDescent="0.2">
      <c r="A337" s="6"/>
      <c r="B337" s="34">
        <v>5500</v>
      </c>
      <c r="C337" s="28" t="s">
        <v>320</v>
      </c>
      <c r="D337" s="29">
        <f>D338+D347+D350+D356+D358+D360</f>
        <v>431084.57</v>
      </c>
      <c r="E337" s="36">
        <v>7.1337463913242788E-4</v>
      </c>
      <c r="F337" s="35"/>
      <c r="G337" s="15" t="s">
        <v>162</v>
      </c>
      <c r="J337" s="6"/>
      <c r="K337" s="6"/>
      <c r="L337" s="6"/>
      <c r="M337" s="6"/>
      <c r="N337" s="6"/>
      <c r="O337" s="6"/>
      <c r="P337" s="6"/>
      <c r="Q337" s="6"/>
      <c r="R337" s="6"/>
      <c r="S337" s="6"/>
    </row>
    <row r="338" spans="1:19" s="15" customFormat="1" x14ac:dyDescent="0.2">
      <c r="A338" s="6"/>
      <c r="B338" s="34">
        <v>5510</v>
      </c>
      <c r="C338" s="28" t="s">
        <v>321</v>
      </c>
      <c r="D338" s="29">
        <f>SUM(D339:D346)</f>
        <v>431084.57</v>
      </c>
      <c r="E338" s="36">
        <v>7.1337463913242788E-4</v>
      </c>
      <c r="F338" s="35"/>
      <c r="G338" s="15" t="s">
        <v>162</v>
      </c>
      <c r="J338" s="6"/>
      <c r="K338" s="6"/>
      <c r="L338" s="6"/>
      <c r="M338" s="6"/>
      <c r="N338" s="6"/>
      <c r="O338" s="6"/>
      <c r="P338" s="6"/>
      <c r="Q338" s="6"/>
      <c r="R338" s="6"/>
      <c r="S338" s="6"/>
    </row>
    <row r="339" spans="1:19" s="15" customFormat="1" x14ac:dyDescent="0.2">
      <c r="A339" s="6"/>
      <c r="B339" s="34">
        <v>5511</v>
      </c>
      <c r="C339" s="28" t="s">
        <v>322</v>
      </c>
      <c r="D339" s="29">
        <v>61765</v>
      </c>
      <c r="E339" s="36">
        <v>1.0221099907615438E-4</v>
      </c>
      <c r="F339" s="35"/>
      <c r="G339" s="15" t="s">
        <v>162</v>
      </c>
      <c r="J339" s="6"/>
      <c r="K339" s="6"/>
      <c r="L339" s="6"/>
      <c r="M339" s="6"/>
      <c r="N339" s="6"/>
      <c r="O339" s="6"/>
      <c r="P339" s="6"/>
      <c r="Q339" s="6"/>
      <c r="R339" s="6"/>
      <c r="S339" s="6"/>
    </row>
    <row r="340" spans="1:19" s="15" customFormat="1" x14ac:dyDescent="0.2">
      <c r="A340" s="6"/>
      <c r="B340" s="34">
        <v>5512</v>
      </c>
      <c r="C340" s="28" t="s">
        <v>323</v>
      </c>
      <c r="D340" s="29">
        <v>0</v>
      </c>
      <c r="E340" s="36">
        <v>0</v>
      </c>
      <c r="F340" s="35"/>
      <c r="G340" s="15" t="s">
        <v>162</v>
      </c>
      <c r="J340" s="6"/>
      <c r="K340" s="6"/>
      <c r="L340" s="6"/>
      <c r="M340" s="6"/>
      <c r="N340" s="6"/>
      <c r="O340" s="6"/>
      <c r="P340" s="6"/>
      <c r="Q340" s="6"/>
      <c r="R340" s="6"/>
      <c r="S340" s="6"/>
    </row>
    <row r="341" spans="1:19" s="15" customFormat="1" x14ac:dyDescent="0.2">
      <c r="A341" s="6"/>
      <c r="B341" s="34">
        <v>5513</v>
      </c>
      <c r="C341" s="28" t="s">
        <v>324</v>
      </c>
      <c r="D341" s="29">
        <v>0</v>
      </c>
      <c r="E341" s="36">
        <v>0</v>
      </c>
      <c r="F341" s="35"/>
      <c r="G341" s="15" t="s">
        <v>162</v>
      </c>
      <c r="J341" s="6"/>
      <c r="K341" s="6"/>
      <c r="L341" s="6"/>
      <c r="M341" s="6"/>
      <c r="N341" s="6"/>
      <c r="O341" s="6"/>
      <c r="P341" s="6"/>
      <c r="Q341" s="6"/>
      <c r="R341" s="6"/>
      <c r="S341" s="6"/>
    </row>
    <row r="342" spans="1:19" s="15" customFormat="1" x14ac:dyDescent="0.2">
      <c r="A342" s="6"/>
      <c r="B342" s="34">
        <v>5514</v>
      </c>
      <c r="C342" s="28" t="s">
        <v>325</v>
      </c>
      <c r="D342" s="29">
        <v>0</v>
      </c>
      <c r="E342" s="36">
        <v>0</v>
      </c>
      <c r="F342" s="35"/>
      <c r="G342" s="15" t="s">
        <v>162</v>
      </c>
      <c r="J342" s="6"/>
      <c r="K342" s="6"/>
      <c r="L342" s="6"/>
      <c r="M342" s="6"/>
      <c r="N342" s="6"/>
      <c r="O342" s="6"/>
      <c r="P342" s="6"/>
      <c r="Q342" s="6"/>
      <c r="R342" s="6"/>
      <c r="S342" s="6"/>
    </row>
    <row r="343" spans="1:19" s="15" customFormat="1" x14ac:dyDescent="0.2">
      <c r="A343" s="6"/>
      <c r="B343" s="34">
        <v>5515</v>
      </c>
      <c r="C343" s="28" t="s">
        <v>326</v>
      </c>
      <c r="D343" s="29">
        <v>0</v>
      </c>
      <c r="E343" s="36">
        <v>0</v>
      </c>
      <c r="F343" s="35"/>
      <c r="G343" s="15" t="s">
        <v>162</v>
      </c>
      <c r="J343" s="6"/>
      <c r="K343" s="6"/>
      <c r="L343" s="6"/>
      <c r="M343" s="6"/>
      <c r="N343" s="6"/>
      <c r="O343" s="6"/>
      <c r="P343" s="6"/>
      <c r="Q343" s="6"/>
      <c r="R343" s="6"/>
      <c r="S343" s="6"/>
    </row>
    <row r="344" spans="1:19" s="15" customFormat="1" x14ac:dyDescent="0.2">
      <c r="A344" s="6"/>
      <c r="B344" s="34">
        <v>5516</v>
      </c>
      <c r="C344" s="28" t="s">
        <v>327</v>
      </c>
      <c r="D344" s="29">
        <v>0</v>
      </c>
      <c r="E344" s="36">
        <v>0</v>
      </c>
      <c r="F344" s="35"/>
      <c r="G344" s="15" t="s">
        <v>162</v>
      </c>
      <c r="J344" s="6"/>
      <c r="K344" s="6"/>
      <c r="L344" s="6"/>
      <c r="M344" s="6"/>
      <c r="N344" s="6"/>
      <c r="O344" s="6"/>
      <c r="P344" s="6"/>
      <c r="Q344" s="6"/>
      <c r="R344" s="6"/>
      <c r="S344" s="6"/>
    </row>
    <row r="345" spans="1:19" s="15" customFormat="1" x14ac:dyDescent="0.2">
      <c r="A345" s="6"/>
      <c r="B345" s="34">
        <v>5517</v>
      </c>
      <c r="C345" s="28" t="s">
        <v>328</v>
      </c>
      <c r="D345" s="29">
        <v>0</v>
      </c>
      <c r="E345" s="36">
        <v>0</v>
      </c>
      <c r="F345" s="35"/>
      <c r="G345" s="15" t="s">
        <v>162</v>
      </c>
      <c r="J345" s="6"/>
      <c r="K345" s="6"/>
      <c r="L345" s="6"/>
      <c r="M345" s="6"/>
      <c r="N345" s="6"/>
      <c r="O345" s="6"/>
      <c r="P345" s="6"/>
      <c r="Q345" s="6"/>
      <c r="R345" s="6"/>
      <c r="S345" s="6"/>
    </row>
    <row r="346" spans="1:19" s="15" customFormat="1" x14ac:dyDescent="0.2">
      <c r="A346" s="6"/>
      <c r="B346" s="34">
        <v>5518</v>
      </c>
      <c r="C346" s="28" t="s">
        <v>329</v>
      </c>
      <c r="D346" s="29">
        <v>369319.57</v>
      </c>
      <c r="E346" s="36">
        <v>6.1116364005627357E-4</v>
      </c>
      <c r="F346" s="35"/>
      <c r="J346" s="6"/>
      <c r="K346" s="6"/>
      <c r="L346" s="6"/>
      <c r="M346" s="6"/>
      <c r="N346" s="6"/>
      <c r="O346" s="6"/>
      <c r="P346" s="6"/>
      <c r="Q346" s="6"/>
      <c r="R346" s="6"/>
      <c r="S346" s="6"/>
    </row>
    <row r="347" spans="1:19" s="15" customFormat="1" x14ac:dyDescent="0.2">
      <c r="A347" s="6"/>
      <c r="B347" s="34">
        <v>5520</v>
      </c>
      <c r="C347" s="28" t="s">
        <v>330</v>
      </c>
      <c r="D347" s="29">
        <f>SUM(D348:D349)</f>
        <v>0</v>
      </c>
      <c r="E347" s="36">
        <v>0</v>
      </c>
      <c r="F347" s="35"/>
      <c r="J347" s="6"/>
      <c r="K347" s="6"/>
      <c r="L347" s="6"/>
      <c r="M347" s="6"/>
      <c r="N347" s="6"/>
      <c r="O347" s="6"/>
      <c r="P347" s="6"/>
      <c r="Q347" s="6"/>
      <c r="R347" s="6"/>
      <c r="S347" s="6"/>
    </row>
    <row r="348" spans="1:19" s="15" customFormat="1" x14ac:dyDescent="0.2">
      <c r="A348" s="6"/>
      <c r="B348" s="34">
        <v>5521</v>
      </c>
      <c r="C348" s="28" t="s">
        <v>331</v>
      </c>
      <c r="D348" s="29">
        <v>0</v>
      </c>
      <c r="E348" s="36">
        <v>0</v>
      </c>
      <c r="F348" s="35"/>
      <c r="J348" s="6"/>
      <c r="K348" s="6"/>
      <c r="L348" s="6"/>
      <c r="M348" s="6"/>
      <c r="N348" s="6"/>
      <c r="O348" s="6"/>
      <c r="P348" s="6"/>
      <c r="Q348" s="6"/>
      <c r="R348" s="6"/>
      <c r="S348" s="6"/>
    </row>
    <row r="349" spans="1:19" s="15" customFormat="1" x14ac:dyDescent="0.2">
      <c r="A349" s="6"/>
      <c r="B349" s="34">
        <v>5522</v>
      </c>
      <c r="C349" s="28" t="s">
        <v>332</v>
      </c>
      <c r="D349" s="29">
        <v>0</v>
      </c>
      <c r="E349" s="36">
        <v>0</v>
      </c>
      <c r="F349" s="35"/>
      <c r="J349" s="6"/>
      <c r="K349" s="6"/>
      <c r="L349" s="6"/>
      <c r="M349" s="6"/>
      <c r="N349" s="6"/>
      <c r="O349" s="6"/>
      <c r="P349" s="6"/>
      <c r="Q349" s="6"/>
      <c r="R349" s="6"/>
      <c r="S349" s="6"/>
    </row>
    <row r="350" spans="1:19" s="15" customFormat="1" x14ac:dyDescent="0.2">
      <c r="A350" s="6"/>
      <c r="B350" s="34">
        <v>5530</v>
      </c>
      <c r="C350" s="28" t="s">
        <v>333</v>
      </c>
      <c r="D350" s="29">
        <f>SUM(D351:D355)</f>
        <v>0</v>
      </c>
      <c r="E350" s="36">
        <v>0</v>
      </c>
      <c r="F350" s="35"/>
      <c r="G350" s="15" t="s">
        <v>162</v>
      </c>
      <c r="J350" s="6"/>
      <c r="K350" s="6"/>
      <c r="L350" s="6"/>
      <c r="M350" s="6"/>
      <c r="N350" s="6"/>
      <c r="O350" s="6"/>
      <c r="P350" s="6"/>
      <c r="Q350" s="6"/>
      <c r="R350" s="6"/>
      <c r="S350" s="6"/>
    </row>
    <row r="351" spans="1:19" s="15" customFormat="1" x14ac:dyDescent="0.2">
      <c r="A351" s="6"/>
      <c r="B351" s="34">
        <v>5531</v>
      </c>
      <c r="C351" s="28" t="s">
        <v>334</v>
      </c>
      <c r="D351" s="29">
        <v>0</v>
      </c>
      <c r="E351" s="36">
        <v>0</v>
      </c>
      <c r="F351" s="35"/>
      <c r="G351" s="15" t="s">
        <v>162</v>
      </c>
      <c r="J351" s="6"/>
      <c r="K351" s="6"/>
      <c r="L351" s="6"/>
      <c r="M351" s="6"/>
      <c r="N351" s="6"/>
      <c r="O351" s="6"/>
      <c r="P351" s="6"/>
      <c r="Q351" s="6"/>
      <c r="R351" s="6"/>
      <c r="S351" s="6"/>
    </row>
    <row r="352" spans="1:19" s="15" customFormat="1" x14ac:dyDescent="0.2">
      <c r="A352" s="6"/>
      <c r="B352" s="34">
        <v>5532</v>
      </c>
      <c r="C352" s="28" t="s">
        <v>335</v>
      </c>
      <c r="D352" s="29">
        <v>0</v>
      </c>
      <c r="E352" s="36">
        <v>0</v>
      </c>
      <c r="F352" s="35"/>
      <c r="J352" s="6"/>
      <c r="K352" s="6"/>
      <c r="L352" s="6"/>
      <c r="M352" s="6"/>
      <c r="N352" s="6"/>
      <c r="O352" s="6"/>
      <c r="P352" s="6"/>
      <c r="Q352" s="6"/>
      <c r="R352" s="6"/>
      <c r="S352" s="6"/>
    </row>
    <row r="353" spans="1:19" s="15" customFormat="1" x14ac:dyDescent="0.2">
      <c r="A353" s="6"/>
      <c r="B353" s="34">
        <v>5533</v>
      </c>
      <c r="C353" s="28" t="s">
        <v>336</v>
      </c>
      <c r="D353" s="29">
        <v>0</v>
      </c>
      <c r="E353" s="36">
        <v>0</v>
      </c>
      <c r="F353" s="35"/>
      <c r="J353" s="6"/>
      <c r="K353" s="6"/>
      <c r="L353" s="6"/>
      <c r="M353" s="6"/>
      <c r="N353" s="6"/>
      <c r="O353" s="6"/>
      <c r="P353" s="6"/>
      <c r="Q353" s="6"/>
      <c r="R353" s="6"/>
      <c r="S353" s="6"/>
    </row>
    <row r="354" spans="1:19" s="15" customFormat="1" x14ac:dyDescent="0.2">
      <c r="A354" s="6"/>
      <c r="B354" s="34">
        <v>5534</v>
      </c>
      <c r="C354" s="28" t="s">
        <v>337</v>
      </c>
      <c r="D354" s="29">
        <v>0</v>
      </c>
      <c r="E354" s="36">
        <v>0</v>
      </c>
      <c r="F354" s="35"/>
      <c r="J354" s="6"/>
      <c r="K354" s="6"/>
      <c r="L354" s="6"/>
      <c r="M354" s="6"/>
      <c r="N354" s="6"/>
      <c r="O354" s="6"/>
      <c r="P354" s="6"/>
      <c r="Q354" s="6"/>
      <c r="R354" s="6"/>
      <c r="S354" s="6"/>
    </row>
    <row r="355" spans="1:19" x14ac:dyDescent="0.2">
      <c r="B355" s="34">
        <v>5535</v>
      </c>
      <c r="C355" s="28" t="s">
        <v>338</v>
      </c>
      <c r="D355" s="29">
        <v>0</v>
      </c>
      <c r="E355" s="36">
        <v>0</v>
      </c>
      <c r="F355" s="35"/>
    </row>
    <row r="356" spans="1:19" s="15" customFormat="1" x14ac:dyDescent="0.2">
      <c r="A356" s="6"/>
      <c r="B356" s="34">
        <v>5540</v>
      </c>
      <c r="C356" s="28" t="s">
        <v>339</v>
      </c>
      <c r="D356" s="29">
        <f>SUM(D357)</f>
        <v>0</v>
      </c>
      <c r="E356" s="36">
        <v>0</v>
      </c>
      <c r="F356" s="35"/>
      <c r="G356" s="37"/>
      <c r="J356" s="6"/>
      <c r="K356" s="6"/>
      <c r="L356" s="6"/>
      <c r="M356" s="6"/>
      <c r="N356" s="6"/>
      <c r="O356" s="6"/>
      <c r="P356" s="6"/>
      <c r="Q356" s="6"/>
      <c r="R356" s="6"/>
      <c r="S356" s="6"/>
    </row>
    <row r="357" spans="1:19" x14ac:dyDescent="0.2">
      <c r="B357" s="34">
        <v>5541</v>
      </c>
      <c r="C357" s="28" t="s">
        <v>339</v>
      </c>
      <c r="D357" s="29">
        <v>0</v>
      </c>
      <c r="E357" s="36">
        <v>0</v>
      </c>
      <c r="F357" s="35"/>
    </row>
    <row r="358" spans="1:19" s="15" customFormat="1" x14ac:dyDescent="0.2">
      <c r="A358" s="6"/>
      <c r="B358" s="34">
        <v>5550</v>
      </c>
      <c r="C358" s="28" t="s">
        <v>340</v>
      </c>
      <c r="D358" s="29">
        <f>D359</f>
        <v>0</v>
      </c>
      <c r="E358" s="36">
        <v>0</v>
      </c>
      <c r="F358" s="35"/>
      <c r="J358" s="6"/>
      <c r="K358" s="6"/>
      <c r="L358" s="6"/>
      <c r="M358" s="6"/>
      <c r="N358" s="6"/>
      <c r="O358" s="6"/>
      <c r="P358" s="6"/>
      <c r="Q358" s="6"/>
      <c r="R358" s="6"/>
      <c r="S358" s="6"/>
    </row>
    <row r="359" spans="1:19" x14ac:dyDescent="0.2">
      <c r="B359" s="34">
        <v>5551</v>
      </c>
      <c r="C359" s="28" t="s">
        <v>340</v>
      </c>
      <c r="D359" s="29">
        <v>0</v>
      </c>
      <c r="E359" s="36">
        <v>0</v>
      </c>
      <c r="F359" s="35"/>
    </row>
    <row r="360" spans="1:19" s="15" customFormat="1" ht="12.75" customHeight="1" x14ac:dyDescent="0.2">
      <c r="A360" s="38"/>
      <c r="B360" s="34">
        <v>5590</v>
      </c>
      <c r="C360" s="28" t="s">
        <v>341</v>
      </c>
      <c r="D360" s="29">
        <f>SUM(D361:D369)</f>
        <v>0</v>
      </c>
      <c r="E360" s="36">
        <v>0</v>
      </c>
      <c r="F360" s="35"/>
      <c r="J360" s="6"/>
      <c r="K360" s="6"/>
      <c r="L360" s="6"/>
      <c r="M360" s="6"/>
      <c r="N360" s="6"/>
      <c r="O360" s="6"/>
      <c r="P360" s="6"/>
      <c r="Q360" s="6"/>
      <c r="R360" s="6"/>
      <c r="S360" s="6"/>
    </row>
    <row r="361" spans="1:19" s="15" customFormat="1" x14ac:dyDescent="0.2">
      <c r="A361" s="6"/>
      <c r="B361" s="34">
        <v>5591</v>
      </c>
      <c r="C361" s="28" t="s">
        <v>342</v>
      </c>
      <c r="D361" s="29">
        <v>0</v>
      </c>
      <c r="E361" s="36">
        <v>0</v>
      </c>
      <c r="F361" s="35"/>
      <c r="J361" s="6"/>
      <c r="K361" s="6"/>
      <c r="L361" s="6"/>
      <c r="M361" s="6"/>
      <c r="N361" s="6"/>
      <c r="O361" s="6"/>
      <c r="P361" s="6"/>
      <c r="Q361" s="6"/>
      <c r="R361" s="6"/>
      <c r="S361" s="6"/>
    </row>
    <row r="362" spans="1:19" s="15" customFormat="1" x14ac:dyDescent="0.2">
      <c r="A362" s="6"/>
      <c r="B362" s="34">
        <v>5592</v>
      </c>
      <c r="C362" s="28" t="s">
        <v>343</v>
      </c>
      <c r="D362" s="29">
        <v>0</v>
      </c>
      <c r="E362" s="36">
        <v>0</v>
      </c>
      <c r="F362" s="35"/>
      <c r="J362" s="6"/>
      <c r="K362" s="6"/>
      <c r="L362" s="6"/>
      <c r="M362" s="6"/>
      <c r="N362" s="6"/>
      <c r="O362" s="6"/>
      <c r="P362" s="6"/>
      <c r="Q362" s="6"/>
      <c r="R362" s="6"/>
      <c r="S362" s="6"/>
    </row>
    <row r="363" spans="1:19" s="15" customFormat="1" x14ac:dyDescent="0.2">
      <c r="A363" s="6"/>
      <c r="B363" s="34">
        <v>5593</v>
      </c>
      <c r="C363" s="28" t="s">
        <v>344</v>
      </c>
      <c r="D363" s="29">
        <v>0</v>
      </c>
      <c r="E363" s="36">
        <v>0</v>
      </c>
      <c r="F363" s="35"/>
      <c r="J363" s="6"/>
      <c r="K363" s="6"/>
      <c r="L363" s="6"/>
      <c r="M363" s="6"/>
      <c r="N363" s="6"/>
      <c r="O363" s="6"/>
      <c r="P363" s="6"/>
      <c r="Q363" s="6"/>
      <c r="R363" s="6"/>
      <c r="S363" s="6"/>
    </row>
    <row r="364" spans="1:19" s="15" customFormat="1" x14ac:dyDescent="0.2">
      <c r="A364" s="6"/>
      <c r="B364" s="34">
        <v>5594</v>
      </c>
      <c r="C364" s="28" t="s">
        <v>345</v>
      </c>
      <c r="D364" s="29">
        <v>0</v>
      </c>
      <c r="E364" s="36">
        <v>0</v>
      </c>
      <c r="F364" s="35"/>
      <c r="J364" s="6"/>
      <c r="K364" s="6"/>
      <c r="L364" s="6"/>
      <c r="M364" s="6"/>
      <c r="N364" s="6"/>
      <c r="O364" s="6"/>
      <c r="P364" s="6"/>
      <c r="Q364" s="6"/>
      <c r="R364" s="6"/>
      <c r="S364" s="6"/>
    </row>
    <row r="365" spans="1:19" s="15" customFormat="1" x14ac:dyDescent="0.2">
      <c r="A365" s="6"/>
      <c r="B365" s="34">
        <v>5595</v>
      </c>
      <c r="C365" s="28" t="s">
        <v>346</v>
      </c>
      <c r="D365" s="29">
        <v>0</v>
      </c>
      <c r="E365" s="36">
        <v>0</v>
      </c>
      <c r="F365" s="35"/>
      <c r="J365" s="6"/>
      <c r="K365" s="6"/>
      <c r="L365" s="6"/>
      <c r="M365" s="6"/>
      <c r="N365" s="6"/>
      <c r="O365" s="6"/>
      <c r="P365" s="6"/>
      <c r="Q365" s="6"/>
      <c r="R365" s="6"/>
      <c r="S365" s="6"/>
    </row>
    <row r="366" spans="1:19" s="15" customFormat="1" x14ac:dyDescent="0.2">
      <c r="A366" s="6"/>
      <c r="B366" s="34">
        <v>5596</v>
      </c>
      <c r="C366" s="28" t="s">
        <v>234</v>
      </c>
      <c r="D366" s="29">
        <v>0</v>
      </c>
      <c r="E366" s="36">
        <v>0</v>
      </c>
      <c r="F366" s="35"/>
      <c r="J366" s="6"/>
      <c r="K366" s="6"/>
      <c r="L366" s="6"/>
      <c r="M366" s="6"/>
      <c r="N366" s="6"/>
      <c r="O366" s="6"/>
      <c r="P366" s="6"/>
      <c r="Q366" s="6"/>
      <c r="R366" s="6"/>
      <c r="S366" s="6"/>
    </row>
    <row r="367" spans="1:19" s="15" customFormat="1" x14ac:dyDescent="0.2">
      <c r="A367" s="6"/>
      <c r="B367" s="34">
        <v>5597</v>
      </c>
      <c r="C367" s="28" t="s">
        <v>347</v>
      </c>
      <c r="D367" s="29">
        <v>0</v>
      </c>
      <c r="E367" s="36">
        <v>0</v>
      </c>
      <c r="F367" s="35"/>
      <c r="J367" s="6"/>
      <c r="K367" s="6"/>
      <c r="L367" s="6"/>
      <c r="M367" s="6"/>
      <c r="N367" s="6"/>
      <c r="O367" s="6"/>
      <c r="P367" s="6"/>
      <c r="Q367" s="6"/>
      <c r="R367" s="6"/>
      <c r="S367" s="6"/>
    </row>
    <row r="368" spans="1:19" s="15" customFormat="1" x14ac:dyDescent="0.2">
      <c r="A368" s="6"/>
      <c r="B368" s="34">
        <v>5598</v>
      </c>
      <c r="C368" s="28" t="s">
        <v>348</v>
      </c>
      <c r="D368" s="29">
        <v>0</v>
      </c>
      <c r="E368" s="36">
        <v>0</v>
      </c>
      <c r="F368" s="35"/>
      <c r="J368" s="6"/>
      <c r="K368" s="6"/>
      <c r="L368" s="6"/>
      <c r="M368" s="6"/>
      <c r="N368" s="6"/>
      <c r="O368" s="6"/>
      <c r="P368" s="6"/>
      <c r="Q368" s="6"/>
      <c r="R368" s="6"/>
      <c r="S368" s="6"/>
    </row>
    <row r="369" spans="1:19" s="15" customFormat="1" x14ac:dyDescent="0.2">
      <c r="A369" s="6"/>
      <c r="B369" s="34">
        <v>5599</v>
      </c>
      <c r="C369" s="28" t="s">
        <v>349</v>
      </c>
      <c r="D369" s="29">
        <v>0</v>
      </c>
      <c r="E369" s="36">
        <v>0</v>
      </c>
      <c r="F369" s="35"/>
      <c r="J369" s="6"/>
      <c r="K369" s="6"/>
      <c r="L369" s="6"/>
      <c r="M369" s="6"/>
      <c r="N369" s="6"/>
      <c r="O369" s="6"/>
      <c r="P369" s="6"/>
      <c r="Q369" s="6"/>
      <c r="R369" s="6"/>
      <c r="S369" s="6"/>
    </row>
    <row r="370" spans="1:19" s="15" customFormat="1" x14ac:dyDescent="0.2">
      <c r="A370" s="6"/>
      <c r="B370" s="34">
        <v>5600</v>
      </c>
      <c r="C370" s="28" t="s">
        <v>350</v>
      </c>
      <c r="D370" s="29">
        <f>D371</f>
        <v>0</v>
      </c>
      <c r="E370" s="36">
        <v>0</v>
      </c>
      <c r="F370" s="35"/>
      <c r="J370" s="6"/>
      <c r="K370" s="6"/>
      <c r="L370" s="6"/>
      <c r="M370" s="6"/>
      <c r="N370" s="6"/>
      <c r="O370" s="6"/>
      <c r="P370" s="6"/>
      <c r="Q370" s="6"/>
      <c r="R370" s="6"/>
      <c r="S370" s="6"/>
    </row>
    <row r="371" spans="1:19" s="15" customFormat="1" x14ac:dyDescent="0.2">
      <c r="A371" s="6"/>
      <c r="B371" s="34">
        <v>5610</v>
      </c>
      <c r="C371" s="28" t="s">
        <v>351</v>
      </c>
      <c r="D371" s="29">
        <f>D372</f>
        <v>0</v>
      </c>
      <c r="E371" s="36">
        <v>0</v>
      </c>
      <c r="F371" s="35"/>
      <c r="J371" s="6"/>
      <c r="K371" s="6"/>
      <c r="L371" s="6"/>
      <c r="M371" s="6"/>
      <c r="N371" s="6"/>
      <c r="O371" s="6"/>
      <c r="P371" s="6"/>
      <c r="Q371" s="6"/>
      <c r="R371" s="6"/>
      <c r="S371" s="6"/>
    </row>
    <row r="372" spans="1:19" s="15" customFormat="1" x14ac:dyDescent="0.2">
      <c r="A372" s="6"/>
      <c r="B372" s="34">
        <v>5611</v>
      </c>
      <c r="C372" s="28" t="s">
        <v>352</v>
      </c>
      <c r="D372" s="29">
        <v>0</v>
      </c>
      <c r="E372" s="36">
        <v>0</v>
      </c>
      <c r="F372" s="35"/>
      <c r="J372" s="6"/>
      <c r="K372" s="6"/>
      <c r="L372" s="6"/>
      <c r="M372" s="6"/>
      <c r="N372" s="6"/>
      <c r="O372" s="6"/>
      <c r="P372" s="6"/>
      <c r="Q372" s="6"/>
      <c r="R372" s="6"/>
      <c r="S372" s="6"/>
    </row>
    <row r="373" spans="1:19" s="15" customFormat="1" x14ac:dyDescent="0.2">
      <c r="A373" s="6"/>
      <c r="B373" s="18"/>
      <c r="C373" s="18"/>
      <c r="D373" s="18"/>
      <c r="E373" s="18"/>
      <c r="F373" s="18"/>
      <c r="J373" s="6"/>
      <c r="K373" s="6"/>
      <c r="L373" s="6"/>
      <c r="M373" s="6"/>
      <c r="N373" s="6"/>
      <c r="O373" s="6"/>
      <c r="P373" s="6"/>
      <c r="Q373" s="6"/>
      <c r="R373" s="6"/>
      <c r="S373" s="6"/>
    </row>
    <row r="374" spans="1:19" s="15" customFormat="1" x14ac:dyDescent="0.2">
      <c r="A374" s="6"/>
      <c r="B374" s="18"/>
      <c r="C374" s="24" t="s">
        <v>154</v>
      </c>
      <c r="D374" s="24"/>
      <c r="E374" s="24"/>
      <c r="F374" s="24"/>
      <c r="J374" s="6"/>
      <c r="K374" s="6"/>
      <c r="L374" s="6"/>
      <c r="M374" s="6"/>
      <c r="N374" s="6"/>
      <c r="O374" s="6"/>
      <c r="P374" s="6"/>
      <c r="Q374" s="6"/>
      <c r="R374" s="6"/>
      <c r="S374" s="6"/>
    </row>
    <row r="375" spans="1:19" s="15" customFormat="1" x14ac:dyDescent="0.2">
      <c r="A375" s="6"/>
      <c r="B375" s="39"/>
      <c r="C375" s="39"/>
      <c r="D375" s="39"/>
      <c r="E375" s="39"/>
      <c r="F375" s="39"/>
      <c r="G375" s="40"/>
      <c r="J375" s="6"/>
      <c r="K375" s="6"/>
      <c r="L375" s="6"/>
      <c r="M375" s="6"/>
      <c r="N375" s="6"/>
      <c r="O375" s="6"/>
      <c r="P375" s="6"/>
      <c r="Q375" s="6"/>
      <c r="R375" s="6"/>
      <c r="S375" s="6"/>
    </row>
    <row r="376" spans="1:19" s="15" customFormat="1" x14ac:dyDescent="0.2">
      <c r="A376" s="38"/>
      <c r="B376" s="41" t="s">
        <v>353</v>
      </c>
      <c r="C376" s="41"/>
      <c r="D376" s="41"/>
      <c r="E376" s="41"/>
      <c r="F376" s="41"/>
      <c r="J376" s="6"/>
      <c r="K376" s="6"/>
      <c r="L376" s="6"/>
      <c r="M376" s="6"/>
      <c r="N376" s="6"/>
      <c r="O376" s="6"/>
      <c r="P376" s="6"/>
      <c r="Q376" s="6"/>
      <c r="R376" s="6"/>
      <c r="S376" s="6"/>
    </row>
    <row r="377" spans="1:19" s="15" customFormat="1" x14ac:dyDescent="0.2">
      <c r="A377" s="6"/>
      <c r="B377" s="42" t="s">
        <v>9</v>
      </c>
      <c r="C377" s="42" t="s">
        <v>10</v>
      </c>
      <c r="D377" s="42" t="s">
        <v>11</v>
      </c>
      <c r="E377" s="42" t="s">
        <v>12</v>
      </c>
      <c r="F377" s="42" t="s">
        <v>132</v>
      </c>
      <c r="J377" s="6"/>
      <c r="K377" s="6"/>
      <c r="L377" s="6"/>
      <c r="M377" s="6"/>
      <c r="N377" s="6"/>
      <c r="O377" s="6"/>
      <c r="P377" s="6"/>
      <c r="Q377" s="6"/>
      <c r="R377" s="6"/>
      <c r="S377" s="6"/>
    </row>
    <row r="378" spans="1:19" x14ac:dyDescent="0.2">
      <c r="B378" s="43">
        <v>3110</v>
      </c>
      <c r="C378" s="44" t="s">
        <v>208</v>
      </c>
      <c r="D378" s="45">
        <v>1202842910.3199999</v>
      </c>
      <c r="E378" s="44"/>
      <c r="F378" s="44"/>
    </row>
    <row r="379" spans="1:19" x14ac:dyDescent="0.2">
      <c r="B379" s="43">
        <v>3120</v>
      </c>
      <c r="C379" s="44" t="s">
        <v>354</v>
      </c>
      <c r="D379" s="45">
        <v>688394.88</v>
      </c>
      <c r="E379" s="44"/>
      <c r="F379" s="44"/>
    </row>
    <row r="380" spans="1:19" x14ac:dyDescent="0.2">
      <c r="B380" s="43">
        <v>3130</v>
      </c>
      <c r="C380" s="44" t="s">
        <v>355</v>
      </c>
      <c r="D380" s="45">
        <v>0</v>
      </c>
      <c r="E380" s="44"/>
      <c r="F380" s="44"/>
    </row>
    <row r="381" spans="1:19" x14ac:dyDescent="0.2">
      <c r="B381" s="44"/>
      <c r="C381" s="44"/>
      <c r="D381" s="44"/>
      <c r="E381" s="44"/>
      <c r="F381" s="44"/>
    </row>
    <row r="382" spans="1:19" x14ac:dyDescent="0.2">
      <c r="B382" s="41" t="s">
        <v>356</v>
      </c>
      <c r="C382" s="41"/>
      <c r="D382" s="41"/>
      <c r="E382" s="41"/>
      <c r="F382" s="41"/>
    </row>
    <row r="383" spans="1:19" x14ac:dyDescent="0.2">
      <c r="B383" s="42" t="s">
        <v>9</v>
      </c>
      <c r="C383" s="42" t="s">
        <v>10</v>
      </c>
      <c r="D383" s="42" t="s">
        <v>11</v>
      </c>
      <c r="E383" s="42" t="s">
        <v>357</v>
      </c>
      <c r="F383" s="42"/>
    </row>
    <row r="384" spans="1:19" x14ac:dyDescent="0.2">
      <c r="B384" s="43">
        <v>3210</v>
      </c>
      <c r="C384" s="44" t="s">
        <v>358</v>
      </c>
      <c r="D384" s="45">
        <v>108338073.98999999</v>
      </c>
      <c r="E384" s="44"/>
      <c r="F384" s="44"/>
    </row>
    <row r="385" spans="1:19" x14ac:dyDescent="0.2">
      <c r="B385" s="43">
        <v>3220</v>
      </c>
      <c r="C385" s="44" t="s">
        <v>359</v>
      </c>
      <c r="D385" s="45">
        <v>-288388488.55000001</v>
      </c>
      <c r="E385" s="44"/>
      <c r="F385" s="44"/>
    </row>
    <row r="386" spans="1:19" x14ac:dyDescent="0.2">
      <c r="B386" s="43">
        <v>3230</v>
      </c>
      <c r="C386" s="44" t="s">
        <v>360</v>
      </c>
      <c r="D386" s="45">
        <f>SUM(D387:D390)</f>
        <v>195943675.90000001</v>
      </c>
      <c r="E386" s="44"/>
      <c r="F386" s="44"/>
    </row>
    <row r="387" spans="1:19" x14ac:dyDescent="0.2">
      <c r="B387" s="43">
        <v>3231</v>
      </c>
      <c r="C387" s="44" t="s">
        <v>361</v>
      </c>
      <c r="D387" s="45">
        <v>195943675.90000001</v>
      </c>
      <c r="E387" s="44"/>
      <c r="F387" s="44"/>
    </row>
    <row r="388" spans="1:19" x14ac:dyDescent="0.2">
      <c r="B388" s="43">
        <v>3232</v>
      </c>
      <c r="C388" s="44" t="s">
        <v>362</v>
      </c>
      <c r="D388" s="45">
        <v>0</v>
      </c>
      <c r="E388" s="44"/>
      <c r="F388" s="44"/>
      <c r="H388" s="15" t="s">
        <v>162</v>
      </c>
    </row>
    <row r="389" spans="1:19" x14ac:dyDescent="0.2">
      <c r="B389" s="43">
        <v>3233</v>
      </c>
      <c r="C389" s="44" t="s">
        <v>363</v>
      </c>
      <c r="D389" s="45">
        <v>0</v>
      </c>
      <c r="E389" s="44"/>
      <c r="F389" s="44"/>
      <c r="H389" s="15" t="s">
        <v>162</v>
      </c>
    </row>
    <row r="390" spans="1:19" x14ac:dyDescent="0.2">
      <c r="B390" s="43">
        <v>3239</v>
      </c>
      <c r="C390" s="44" t="s">
        <v>364</v>
      </c>
      <c r="D390" s="45">
        <v>0</v>
      </c>
      <c r="E390" s="44"/>
      <c r="F390" s="44"/>
      <c r="H390" s="15" t="s">
        <v>162</v>
      </c>
    </row>
    <row r="391" spans="1:19" x14ac:dyDescent="0.2">
      <c r="B391" s="43">
        <v>3240</v>
      </c>
      <c r="C391" s="44" t="s">
        <v>365</v>
      </c>
      <c r="D391" s="45">
        <f>SUM(D392:D394)</f>
        <v>0</v>
      </c>
      <c r="E391" s="44"/>
      <c r="F391" s="44"/>
      <c r="H391" s="15" t="s">
        <v>162</v>
      </c>
    </row>
    <row r="392" spans="1:19" x14ac:dyDescent="0.2">
      <c r="B392" s="43">
        <v>3241</v>
      </c>
      <c r="C392" s="44" t="s">
        <v>366</v>
      </c>
      <c r="D392" s="45">
        <v>0</v>
      </c>
      <c r="E392" s="44"/>
      <c r="F392" s="44"/>
      <c r="H392" s="15" t="s">
        <v>162</v>
      </c>
    </row>
    <row r="393" spans="1:19" x14ac:dyDescent="0.2">
      <c r="B393" s="43">
        <v>3242</v>
      </c>
      <c r="C393" s="44" t="s">
        <v>367</v>
      </c>
      <c r="D393" s="45">
        <v>0</v>
      </c>
      <c r="E393" s="44"/>
      <c r="F393" s="44"/>
      <c r="H393" s="15" t="s">
        <v>162</v>
      </c>
    </row>
    <row r="394" spans="1:19" s="15" customFormat="1" x14ac:dyDescent="0.2">
      <c r="A394" s="6"/>
      <c r="B394" s="43">
        <v>3243</v>
      </c>
      <c r="C394" s="44" t="s">
        <v>368</v>
      </c>
      <c r="D394" s="45">
        <v>0</v>
      </c>
      <c r="E394" s="44"/>
      <c r="F394" s="44"/>
      <c r="H394" s="15" t="s">
        <v>162</v>
      </c>
      <c r="J394" s="6"/>
      <c r="K394" s="6"/>
      <c r="L394" s="6"/>
      <c r="M394" s="6"/>
      <c r="N394" s="6"/>
      <c r="O394" s="6"/>
      <c r="P394" s="6"/>
      <c r="Q394" s="6"/>
      <c r="R394" s="6"/>
      <c r="S394" s="6"/>
    </row>
    <row r="395" spans="1:19" s="15" customFormat="1" x14ac:dyDescent="0.2">
      <c r="A395" s="6"/>
      <c r="B395" s="43">
        <v>3250</v>
      </c>
      <c r="C395" s="44" t="s">
        <v>369</v>
      </c>
      <c r="D395" s="45">
        <f>SUM(D396:D397)</f>
        <v>0</v>
      </c>
      <c r="E395" s="44"/>
      <c r="F395" s="44"/>
      <c r="H395" s="15" t="s">
        <v>162</v>
      </c>
      <c r="J395" s="6"/>
      <c r="K395" s="6"/>
      <c r="L395" s="6"/>
      <c r="M395" s="6"/>
      <c r="N395" s="6"/>
      <c r="O395" s="6"/>
      <c r="P395" s="6"/>
      <c r="Q395" s="6"/>
      <c r="R395" s="6"/>
      <c r="S395" s="6"/>
    </row>
    <row r="396" spans="1:19" s="15" customFormat="1" x14ac:dyDescent="0.2">
      <c r="A396" s="6"/>
      <c r="B396" s="43">
        <v>3251</v>
      </c>
      <c r="C396" s="44" t="s">
        <v>370</v>
      </c>
      <c r="D396" s="45">
        <v>0</v>
      </c>
      <c r="E396" s="44"/>
      <c r="F396" s="44"/>
      <c r="H396" s="15" t="s">
        <v>162</v>
      </c>
      <c r="J396" s="6"/>
      <c r="K396" s="6"/>
      <c r="L396" s="6"/>
      <c r="M396" s="6"/>
      <c r="N396" s="6"/>
      <c r="O396" s="6"/>
      <c r="P396" s="6"/>
      <c r="Q396" s="6"/>
      <c r="R396" s="6"/>
      <c r="S396" s="6"/>
    </row>
    <row r="397" spans="1:19" s="15" customFormat="1" x14ac:dyDescent="0.2">
      <c r="A397" s="6"/>
      <c r="B397" s="43">
        <v>3252</v>
      </c>
      <c r="C397" s="44" t="s">
        <v>371</v>
      </c>
      <c r="D397" s="45">
        <v>0</v>
      </c>
      <c r="E397" s="44"/>
      <c r="F397" s="44"/>
      <c r="H397" s="15" t="s">
        <v>162</v>
      </c>
      <c r="J397" s="6"/>
      <c r="K397" s="6"/>
      <c r="L397" s="6"/>
      <c r="M397" s="6"/>
      <c r="N397" s="6"/>
      <c r="O397" s="6"/>
      <c r="P397" s="6"/>
      <c r="Q397" s="6"/>
      <c r="R397" s="6"/>
      <c r="S397" s="6"/>
    </row>
    <row r="398" spans="1:19" s="15" customFormat="1" x14ac:dyDescent="0.2">
      <c r="A398" s="6"/>
      <c r="B398" s="44"/>
      <c r="C398" s="44"/>
      <c r="D398" s="44"/>
      <c r="E398" s="44"/>
      <c r="F398" s="44"/>
      <c r="H398" s="15" t="s">
        <v>162</v>
      </c>
      <c r="J398" s="6"/>
      <c r="K398" s="6"/>
      <c r="L398" s="6"/>
      <c r="M398" s="6"/>
      <c r="N398" s="6"/>
      <c r="O398" s="6"/>
      <c r="P398" s="6"/>
      <c r="Q398" s="6"/>
      <c r="R398" s="6"/>
      <c r="S398" s="6"/>
    </row>
    <row r="399" spans="1:19" s="15" customFormat="1" x14ac:dyDescent="0.2">
      <c r="A399" s="6"/>
      <c r="B399" s="44"/>
      <c r="C399" s="46" t="s">
        <v>154</v>
      </c>
      <c r="D399" s="46"/>
      <c r="E399" s="46"/>
      <c r="F399" s="46"/>
      <c r="H399" s="15" t="s">
        <v>162</v>
      </c>
      <c r="J399" s="6"/>
      <c r="K399" s="6"/>
      <c r="L399" s="6"/>
      <c r="M399" s="6"/>
      <c r="N399" s="6"/>
      <c r="O399" s="6"/>
      <c r="P399" s="6"/>
      <c r="Q399" s="6"/>
      <c r="R399" s="6"/>
      <c r="S399" s="6"/>
    </row>
    <row r="400" spans="1:19" s="15" customFormat="1" x14ac:dyDescent="0.2">
      <c r="A400" s="6"/>
      <c r="B400" s="44"/>
      <c r="C400" s="44"/>
      <c r="D400" s="44"/>
      <c r="E400" s="44"/>
      <c r="F400" s="44"/>
      <c r="H400" s="15" t="s">
        <v>162</v>
      </c>
      <c r="J400" s="6"/>
      <c r="K400" s="6"/>
      <c r="L400" s="6"/>
      <c r="M400" s="6"/>
      <c r="N400" s="6"/>
      <c r="O400" s="6"/>
      <c r="P400" s="6"/>
      <c r="Q400" s="6"/>
      <c r="R400" s="6"/>
      <c r="S400" s="6"/>
    </row>
    <row r="401" spans="1:19" s="15" customFormat="1" x14ac:dyDescent="0.2">
      <c r="A401" s="6"/>
      <c r="B401" s="44"/>
      <c r="C401" s="44"/>
      <c r="D401" s="44"/>
      <c r="E401" s="44"/>
      <c r="F401" s="44"/>
      <c r="J401" s="6"/>
      <c r="K401" s="6"/>
      <c r="L401" s="6"/>
      <c r="M401" s="6"/>
      <c r="N401" s="6"/>
      <c r="O401" s="6"/>
      <c r="P401" s="6"/>
      <c r="Q401" s="6"/>
      <c r="R401" s="6"/>
      <c r="S401" s="6"/>
    </row>
    <row r="402" spans="1:19" s="15" customFormat="1" x14ac:dyDescent="0.2">
      <c r="A402" s="6"/>
      <c r="B402" s="41" t="s">
        <v>372</v>
      </c>
      <c r="C402" s="41"/>
      <c r="D402" s="41"/>
      <c r="E402" s="41"/>
      <c r="F402" s="41"/>
      <c r="J402" s="6"/>
      <c r="K402" s="6"/>
      <c r="L402" s="6"/>
      <c r="M402" s="6"/>
      <c r="N402" s="6"/>
      <c r="O402" s="6"/>
      <c r="P402" s="6"/>
      <c r="Q402" s="6"/>
      <c r="R402" s="6"/>
      <c r="S402" s="6"/>
    </row>
    <row r="403" spans="1:19" s="15" customFormat="1" x14ac:dyDescent="0.2">
      <c r="A403" s="6"/>
      <c r="B403" s="42" t="s">
        <v>9</v>
      </c>
      <c r="C403" s="42" t="s">
        <v>373</v>
      </c>
      <c r="D403" s="47">
        <v>2022</v>
      </c>
      <c r="E403" s="47">
        <v>2021</v>
      </c>
      <c r="F403" s="42"/>
      <c r="J403" s="6"/>
      <c r="K403" s="6"/>
      <c r="L403" s="6"/>
      <c r="M403" s="6"/>
      <c r="N403" s="6"/>
      <c r="O403" s="6"/>
      <c r="P403" s="6"/>
      <c r="Q403" s="6"/>
      <c r="R403" s="6"/>
      <c r="S403" s="6"/>
    </row>
    <row r="404" spans="1:19" s="15" customFormat="1" ht="15" x14ac:dyDescent="0.25">
      <c r="A404" s="6"/>
      <c r="B404" s="43">
        <v>1111</v>
      </c>
      <c r="C404" s="44" t="s">
        <v>374</v>
      </c>
      <c r="D404" s="45">
        <v>0</v>
      </c>
      <c r="E404" s="45">
        <v>0</v>
      </c>
      <c r="F404"/>
      <c r="J404" s="6"/>
      <c r="K404" s="6"/>
      <c r="L404" s="6"/>
      <c r="M404" s="6"/>
      <c r="N404" s="6"/>
      <c r="O404" s="6"/>
      <c r="P404" s="6"/>
      <c r="Q404" s="6"/>
      <c r="R404" s="6"/>
      <c r="S404" s="6"/>
    </row>
    <row r="405" spans="1:19" s="15" customFormat="1" ht="15" x14ac:dyDescent="0.25">
      <c r="A405" s="6"/>
      <c r="B405" s="43">
        <v>1112</v>
      </c>
      <c r="C405" s="44" t="s">
        <v>375</v>
      </c>
      <c r="D405" s="45">
        <v>306724779.56999999</v>
      </c>
      <c r="E405" s="45">
        <v>334776299.17000002</v>
      </c>
      <c r="F405"/>
      <c r="J405" s="6"/>
      <c r="K405" s="6"/>
      <c r="L405" s="6"/>
      <c r="M405" s="6"/>
      <c r="N405" s="6"/>
      <c r="O405" s="6"/>
      <c r="P405" s="6"/>
      <c r="Q405" s="6"/>
      <c r="R405" s="6"/>
      <c r="S405" s="6"/>
    </row>
    <row r="406" spans="1:19" s="15" customFormat="1" ht="15" x14ac:dyDescent="0.25">
      <c r="A406" s="6"/>
      <c r="B406" s="43">
        <v>1113</v>
      </c>
      <c r="C406" s="44" t="s">
        <v>376</v>
      </c>
      <c r="D406" s="45">
        <v>0</v>
      </c>
      <c r="E406" s="45">
        <v>0</v>
      </c>
      <c r="F406"/>
      <c r="J406" s="6"/>
      <c r="K406" s="6"/>
      <c r="L406" s="6"/>
      <c r="M406" s="6"/>
      <c r="N406" s="6"/>
      <c r="O406" s="6"/>
      <c r="P406" s="6"/>
      <c r="Q406" s="6"/>
      <c r="R406" s="6"/>
      <c r="S406" s="6"/>
    </row>
    <row r="407" spans="1:19" s="15" customFormat="1" ht="15" x14ac:dyDescent="0.25">
      <c r="A407" s="6"/>
      <c r="B407" s="43">
        <v>1114</v>
      </c>
      <c r="C407" s="44" t="s">
        <v>13</v>
      </c>
      <c r="D407" s="45">
        <v>0</v>
      </c>
      <c r="E407" s="45">
        <v>0</v>
      </c>
      <c r="F407"/>
      <c r="J407" s="6"/>
      <c r="K407" s="6"/>
      <c r="L407" s="6"/>
      <c r="M407" s="6"/>
      <c r="N407" s="6"/>
      <c r="O407" s="6"/>
      <c r="P407" s="6"/>
      <c r="Q407" s="6"/>
      <c r="R407" s="6"/>
      <c r="S407" s="6"/>
    </row>
    <row r="408" spans="1:19" s="15" customFormat="1" ht="15" x14ac:dyDescent="0.25">
      <c r="A408" s="6"/>
      <c r="B408" s="43">
        <v>1115</v>
      </c>
      <c r="C408" s="44" t="s">
        <v>14</v>
      </c>
      <c r="D408" s="45">
        <v>0</v>
      </c>
      <c r="E408" s="45">
        <v>0</v>
      </c>
      <c r="F408"/>
      <c r="J408" s="6"/>
      <c r="K408" s="6"/>
      <c r="L408" s="6"/>
      <c r="M408" s="6"/>
      <c r="N408" s="6"/>
      <c r="O408" s="6"/>
      <c r="P408" s="6"/>
      <c r="Q408" s="6"/>
      <c r="R408" s="6"/>
      <c r="S408" s="6"/>
    </row>
    <row r="409" spans="1:19" s="15" customFormat="1" ht="15" x14ac:dyDescent="0.25">
      <c r="A409" s="6"/>
      <c r="B409" s="43">
        <v>1116</v>
      </c>
      <c r="C409" s="44" t="s">
        <v>377</v>
      </c>
      <c r="D409" s="45">
        <v>0</v>
      </c>
      <c r="E409" s="45">
        <v>0</v>
      </c>
      <c r="F409"/>
      <c r="J409" s="6"/>
      <c r="K409" s="6"/>
      <c r="L409" s="6"/>
      <c r="M409" s="6"/>
      <c r="N409" s="6"/>
      <c r="O409" s="6"/>
      <c r="P409" s="6"/>
      <c r="Q409" s="6"/>
      <c r="R409" s="6"/>
      <c r="S409" s="6"/>
    </row>
    <row r="410" spans="1:19" s="15" customFormat="1" ht="15" x14ac:dyDescent="0.25">
      <c r="A410" s="6"/>
      <c r="B410" s="43">
        <v>1119</v>
      </c>
      <c r="C410" s="44" t="s">
        <v>378</v>
      </c>
      <c r="D410" s="45">
        <v>0</v>
      </c>
      <c r="E410" s="45">
        <v>0</v>
      </c>
      <c r="F410"/>
      <c r="J410" s="6"/>
      <c r="K410" s="6"/>
      <c r="L410" s="6"/>
      <c r="M410" s="6"/>
      <c r="N410" s="6"/>
      <c r="O410" s="6"/>
      <c r="P410" s="6"/>
      <c r="Q410" s="6"/>
      <c r="R410" s="6"/>
      <c r="S410" s="6"/>
    </row>
    <row r="411" spans="1:19" s="15" customFormat="1" ht="15" x14ac:dyDescent="0.25">
      <c r="A411" s="6"/>
      <c r="B411" s="48">
        <v>1110</v>
      </c>
      <c r="C411" s="49" t="s">
        <v>379</v>
      </c>
      <c r="D411" s="50">
        <f>SUM(D404:D410)</f>
        <v>306724779.56999999</v>
      </c>
      <c r="E411" s="50">
        <f>SUM(E404:E410)</f>
        <v>334776299.17000002</v>
      </c>
      <c r="F411"/>
      <c r="J411" s="6"/>
      <c r="K411" s="6"/>
      <c r="L411" s="6"/>
      <c r="M411" s="6"/>
      <c r="N411" s="6"/>
      <c r="O411" s="6"/>
      <c r="P411" s="6"/>
      <c r="Q411" s="6"/>
      <c r="R411" s="6"/>
      <c r="S411" s="6"/>
    </row>
    <row r="412" spans="1:19" s="15" customFormat="1" x14ac:dyDescent="0.2">
      <c r="A412" s="6"/>
      <c r="B412" s="44"/>
      <c r="C412" s="44"/>
      <c r="D412" s="44"/>
      <c r="E412" s="44"/>
      <c r="F412" s="44"/>
      <c r="J412" s="6"/>
      <c r="K412" s="6"/>
      <c r="L412" s="6"/>
      <c r="M412" s="6"/>
      <c r="N412" s="6"/>
      <c r="O412" s="6"/>
      <c r="P412" s="6"/>
      <c r="Q412" s="6"/>
      <c r="R412" s="6"/>
      <c r="S412" s="6"/>
    </row>
    <row r="413" spans="1:19" s="15" customFormat="1" x14ac:dyDescent="0.2">
      <c r="A413" s="6"/>
      <c r="B413" s="44"/>
      <c r="C413" s="44"/>
      <c r="D413" s="44"/>
      <c r="E413" s="44"/>
      <c r="F413" s="44"/>
      <c r="J413" s="6"/>
      <c r="K413" s="6"/>
      <c r="L413" s="6"/>
      <c r="M413" s="6"/>
      <c r="N413" s="6"/>
      <c r="O413" s="6"/>
      <c r="P413" s="6"/>
      <c r="Q413" s="6"/>
      <c r="R413" s="6"/>
      <c r="S413" s="6"/>
    </row>
    <row r="414" spans="1:19" s="15" customFormat="1" x14ac:dyDescent="0.2">
      <c r="A414" s="6"/>
      <c r="B414" s="41" t="s">
        <v>380</v>
      </c>
      <c r="C414" s="41"/>
      <c r="D414" s="41"/>
      <c r="E414" s="41"/>
      <c r="F414" s="44"/>
      <c r="J414" s="6"/>
      <c r="K414" s="6"/>
      <c r="L414" s="6"/>
      <c r="M414" s="6"/>
      <c r="N414" s="6"/>
      <c r="O414" s="6"/>
      <c r="P414" s="6"/>
      <c r="Q414" s="6"/>
      <c r="R414" s="6"/>
      <c r="S414" s="6"/>
    </row>
    <row r="415" spans="1:19" s="15" customFormat="1" x14ac:dyDescent="0.2">
      <c r="A415" s="6"/>
      <c r="B415" s="42" t="s">
        <v>9</v>
      </c>
      <c r="C415" s="42" t="s">
        <v>373</v>
      </c>
      <c r="D415" s="51" t="s">
        <v>381</v>
      </c>
      <c r="E415" s="51" t="s">
        <v>382</v>
      </c>
      <c r="F415" s="44"/>
      <c r="J415" s="6"/>
      <c r="K415" s="6"/>
      <c r="L415" s="6"/>
      <c r="M415" s="6"/>
      <c r="N415" s="6"/>
      <c r="O415" s="6"/>
      <c r="P415" s="6"/>
      <c r="Q415" s="6"/>
      <c r="R415" s="6"/>
      <c r="S415" s="6"/>
    </row>
    <row r="416" spans="1:19" s="15" customFormat="1" x14ac:dyDescent="0.2">
      <c r="A416" s="6"/>
      <c r="B416" s="48">
        <v>1230</v>
      </c>
      <c r="C416" s="49" t="s">
        <v>65</v>
      </c>
      <c r="D416" s="50">
        <f>SUM(D417:D423)</f>
        <v>0</v>
      </c>
      <c r="E416" s="50">
        <f>SUM(E417:E423)</f>
        <v>0</v>
      </c>
      <c r="F416" s="44"/>
      <c r="J416" s="6"/>
      <c r="K416" s="6"/>
      <c r="L416" s="6"/>
      <c r="M416" s="6"/>
      <c r="N416" s="6"/>
      <c r="O416" s="6"/>
      <c r="P416" s="6"/>
      <c r="Q416" s="6"/>
      <c r="R416" s="6"/>
      <c r="S416" s="6"/>
    </row>
    <row r="417" spans="1:19" s="15" customFormat="1" x14ac:dyDescent="0.2">
      <c r="A417" s="6"/>
      <c r="B417" s="43">
        <v>1231</v>
      </c>
      <c r="C417" s="44" t="s">
        <v>66</v>
      </c>
      <c r="D417" s="45">
        <v>0</v>
      </c>
      <c r="E417" s="45">
        <v>0</v>
      </c>
      <c r="F417" s="44"/>
      <c r="J417" s="6"/>
      <c r="K417" s="6"/>
      <c r="L417" s="6"/>
      <c r="M417" s="6"/>
      <c r="N417" s="6"/>
      <c r="O417" s="6"/>
      <c r="P417" s="6"/>
      <c r="Q417" s="6"/>
      <c r="R417" s="6"/>
      <c r="S417" s="6"/>
    </row>
    <row r="418" spans="1:19" s="15" customFormat="1" x14ac:dyDescent="0.2">
      <c r="A418" s="6"/>
      <c r="B418" s="43">
        <v>1232</v>
      </c>
      <c r="C418" s="44" t="s">
        <v>67</v>
      </c>
      <c r="D418" s="45">
        <v>0</v>
      </c>
      <c r="E418" s="45">
        <v>0</v>
      </c>
      <c r="F418" s="44"/>
      <c r="J418" s="6"/>
      <c r="K418" s="6"/>
      <c r="L418" s="6"/>
      <c r="M418" s="6"/>
      <c r="N418" s="6"/>
      <c r="O418" s="6"/>
      <c r="P418" s="6"/>
      <c r="Q418" s="6"/>
      <c r="R418" s="6"/>
      <c r="S418" s="6"/>
    </row>
    <row r="419" spans="1:19" s="15" customFormat="1" x14ac:dyDescent="0.2">
      <c r="A419" s="6"/>
      <c r="B419" s="43">
        <v>1233</v>
      </c>
      <c r="C419" s="44" t="s">
        <v>68</v>
      </c>
      <c r="D419" s="45">
        <v>0</v>
      </c>
      <c r="E419" s="45">
        <v>0</v>
      </c>
      <c r="F419" s="44"/>
      <c r="J419" s="6"/>
      <c r="K419" s="6"/>
      <c r="L419" s="6"/>
      <c r="M419" s="6"/>
      <c r="N419" s="6"/>
      <c r="O419" s="6"/>
      <c r="P419" s="6"/>
      <c r="Q419" s="6"/>
      <c r="R419" s="6"/>
      <c r="S419" s="6"/>
    </row>
    <row r="420" spans="1:19" s="15" customFormat="1" x14ac:dyDescent="0.2">
      <c r="A420" s="6"/>
      <c r="B420" s="43">
        <v>1234</v>
      </c>
      <c r="C420" s="44" t="s">
        <v>69</v>
      </c>
      <c r="D420" s="45">
        <v>0</v>
      </c>
      <c r="E420" s="45">
        <v>0</v>
      </c>
      <c r="F420" s="44"/>
      <c r="J420" s="6"/>
      <c r="K420" s="6"/>
      <c r="L420" s="6"/>
      <c r="M420" s="6"/>
      <c r="N420" s="6"/>
      <c r="O420" s="6"/>
      <c r="P420" s="6"/>
      <c r="Q420" s="6"/>
      <c r="R420" s="6"/>
      <c r="S420" s="6"/>
    </row>
    <row r="421" spans="1:19" s="15" customFormat="1" x14ac:dyDescent="0.2">
      <c r="A421" s="6"/>
      <c r="B421" s="43">
        <v>1235</v>
      </c>
      <c r="C421" s="44" t="s">
        <v>70</v>
      </c>
      <c r="D421" s="45">
        <v>0</v>
      </c>
      <c r="E421" s="45">
        <v>0</v>
      </c>
      <c r="F421" s="44"/>
      <c r="J421" s="6"/>
      <c r="K421" s="6"/>
      <c r="L421" s="6"/>
      <c r="M421" s="6"/>
      <c r="N421" s="6"/>
      <c r="O421" s="6"/>
      <c r="P421" s="6"/>
      <c r="Q421" s="6"/>
      <c r="R421" s="6"/>
      <c r="S421" s="6"/>
    </row>
    <row r="422" spans="1:19" s="15" customFormat="1" x14ac:dyDescent="0.2">
      <c r="A422" s="6"/>
      <c r="B422" s="43">
        <v>1236</v>
      </c>
      <c r="C422" s="44" t="s">
        <v>71</v>
      </c>
      <c r="D422" s="45">
        <v>0</v>
      </c>
      <c r="E422" s="45">
        <v>0</v>
      </c>
      <c r="F422" s="44"/>
      <c r="J422" s="6"/>
      <c r="K422" s="6"/>
      <c r="L422" s="6"/>
      <c r="M422" s="6"/>
      <c r="N422" s="6"/>
      <c r="O422" s="6"/>
      <c r="P422" s="6"/>
      <c r="Q422" s="6"/>
      <c r="R422" s="6"/>
      <c r="S422" s="6"/>
    </row>
    <row r="423" spans="1:19" s="15" customFormat="1" x14ac:dyDescent="0.2">
      <c r="A423" s="6"/>
      <c r="B423" s="43">
        <v>1239</v>
      </c>
      <c r="C423" s="44" t="s">
        <v>72</v>
      </c>
      <c r="D423" s="45">
        <v>0</v>
      </c>
      <c r="E423" s="45">
        <v>0</v>
      </c>
      <c r="F423" s="44"/>
      <c r="J423" s="6"/>
      <c r="K423" s="6"/>
      <c r="L423" s="6"/>
      <c r="M423" s="6"/>
      <c r="N423" s="6"/>
      <c r="O423" s="6"/>
      <c r="P423" s="6"/>
      <c r="Q423" s="6"/>
      <c r="R423" s="6"/>
      <c r="S423" s="6"/>
    </row>
    <row r="424" spans="1:19" s="15" customFormat="1" x14ac:dyDescent="0.2">
      <c r="A424" s="6"/>
      <c r="B424" s="48">
        <v>1240</v>
      </c>
      <c r="C424" s="49" t="s">
        <v>73</v>
      </c>
      <c r="D424" s="50">
        <f>SUM(D425:D432)</f>
        <v>9139250.0099999998</v>
      </c>
      <c r="E424" s="50">
        <f>SUM(E425:E432)</f>
        <v>9101930.2799999993</v>
      </c>
      <c r="F424" s="44"/>
      <c r="J424" s="6"/>
      <c r="K424" s="6"/>
      <c r="L424" s="6"/>
      <c r="M424" s="6"/>
      <c r="N424" s="6"/>
      <c r="O424" s="6"/>
      <c r="P424" s="6"/>
      <c r="Q424" s="6"/>
      <c r="R424" s="6"/>
      <c r="S424" s="6"/>
    </row>
    <row r="425" spans="1:19" s="15" customFormat="1" x14ac:dyDescent="0.2">
      <c r="A425" s="6"/>
      <c r="B425" s="43">
        <v>1241</v>
      </c>
      <c r="C425" s="44" t="s">
        <v>74</v>
      </c>
      <c r="D425" s="45">
        <v>4699112.2</v>
      </c>
      <c r="E425" s="45">
        <v>4661792.47</v>
      </c>
      <c r="F425" s="44"/>
      <c r="J425" s="6"/>
      <c r="K425" s="6"/>
      <c r="L425" s="6"/>
      <c r="M425" s="6"/>
      <c r="N425" s="6"/>
      <c r="O425" s="6"/>
      <c r="P425" s="6"/>
      <c r="Q425" s="6"/>
      <c r="R425" s="6"/>
      <c r="S425" s="6"/>
    </row>
    <row r="426" spans="1:19" s="15" customFormat="1" x14ac:dyDescent="0.2">
      <c r="A426" s="6"/>
      <c r="B426" s="43">
        <v>1242</v>
      </c>
      <c r="C426" s="44" t="s">
        <v>75</v>
      </c>
      <c r="D426" s="45">
        <v>2120613.29</v>
      </c>
      <c r="E426" s="45">
        <v>2120613.29</v>
      </c>
      <c r="F426" s="44"/>
      <c r="J426" s="6"/>
      <c r="K426" s="6"/>
      <c r="L426" s="6"/>
      <c r="M426" s="6"/>
      <c r="N426" s="6"/>
      <c r="O426" s="6"/>
      <c r="P426" s="6"/>
      <c r="Q426" s="6"/>
      <c r="R426" s="6"/>
      <c r="S426" s="6"/>
    </row>
    <row r="427" spans="1:19" s="15" customFormat="1" x14ac:dyDescent="0.2">
      <c r="A427" s="6"/>
      <c r="B427" s="43">
        <v>1243</v>
      </c>
      <c r="C427" s="44" t="s">
        <v>76</v>
      </c>
      <c r="D427" s="45">
        <v>254192.28</v>
      </c>
      <c r="E427" s="45">
        <v>254192.28</v>
      </c>
      <c r="F427" s="44"/>
      <c r="J427" s="6"/>
      <c r="K427" s="6"/>
      <c r="L427" s="6"/>
      <c r="M427" s="6"/>
      <c r="N427" s="6"/>
      <c r="O427" s="6"/>
      <c r="P427" s="6"/>
      <c r="Q427" s="6"/>
      <c r="R427" s="6"/>
      <c r="S427" s="6"/>
    </row>
    <row r="428" spans="1:19" s="15" customFormat="1" x14ac:dyDescent="0.2">
      <c r="A428" s="6"/>
      <c r="B428" s="43">
        <v>1244</v>
      </c>
      <c r="C428" s="44" t="s">
        <v>77</v>
      </c>
      <c r="D428" s="45">
        <v>0</v>
      </c>
      <c r="E428" s="45">
        <v>0</v>
      </c>
      <c r="F428" s="44"/>
      <c r="J428" s="6"/>
      <c r="K428" s="6"/>
      <c r="L428" s="6"/>
      <c r="M428" s="6"/>
      <c r="N428" s="6"/>
      <c r="O428" s="6"/>
      <c r="P428" s="6"/>
      <c r="Q428" s="6"/>
      <c r="R428" s="6"/>
      <c r="S428" s="6"/>
    </row>
    <row r="429" spans="1:19" s="15" customFormat="1" x14ac:dyDescent="0.2">
      <c r="A429" s="6"/>
      <c r="B429" s="43">
        <v>1245</v>
      </c>
      <c r="C429" s="44" t="s">
        <v>78</v>
      </c>
      <c r="D429" s="45">
        <v>0</v>
      </c>
      <c r="E429" s="45">
        <v>0</v>
      </c>
      <c r="F429" s="44"/>
      <c r="J429" s="6"/>
      <c r="K429" s="6"/>
      <c r="L429" s="6"/>
      <c r="M429" s="6"/>
      <c r="N429" s="6"/>
      <c r="O429" s="6"/>
      <c r="P429" s="6"/>
      <c r="Q429" s="6"/>
      <c r="R429" s="6"/>
      <c r="S429" s="6"/>
    </row>
    <row r="430" spans="1:19" s="15" customFormat="1" ht="15" x14ac:dyDescent="0.25">
      <c r="A430" s="6"/>
      <c r="B430" s="43">
        <v>1246</v>
      </c>
      <c r="C430" s="44" t="s">
        <v>79</v>
      </c>
      <c r="D430" s="45">
        <v>2065332.24</v>
      </c>
      <c r="E430" s="45">
        <v>2065332.24</v>
      </c>
      <c r="F430"/>
      <c r="J430" s="6"/>
      <c r="K430" s="6"/>
      <c r="L430" s="6"/>
      <c r="M430" s="6"/>
      <c r="N430" s="6"/>
      <c r="O430" s="6"/>
      <c r="P430" s="6"/>
      <c r="Q430" s="6"/>
      <c r="R430" s="6"/>
      <c r="S430" s="6"/>
    </row>
    <row r="431" spans="1:19" s="15" customFormat="1" ht="15" x14ac:dyDescent="0.25">
      <c r="A431" s="6"/>
      <c r="B431" s="43">
        <v>1247</v>
      </c>
      <c r="C431" s="44" t="s">
        <v>80</v>
      </c>
      <c r="D431" s="45">
        <v>0</v>
      </c>
      <c r="E431" s="45">
        <v>0</v>
      </c>
      <c r="F431"/>
      <c r="J431" s="6"/>
      <c r="K431" s="6"/>
      <c r="L431" s="6"/>
      <c r="M431" s="6"/>
      <c r="N431" s="6"/>
      <c r="O431" s="6"/>
      <c r="P431" s="6"/>
      <c r="Q431" s="6"/>
      <c r="R431" s="6"/>
      <c r="S431" s="6"/>
    </row>
    <row r="432" spans="1:19" s="15" customFormat="1" ht="15" x14ac:dyDescent="0.25">
      <c r="A432" s="6"/>
      <c r="B432" s="43">
        <v>1248</v>
      </c>
      <c r="C432" s="44" t="s">
        <v>81</v>
      </c>
      <c r="D432" s="45">
        <v>0</v>
      </c>
      <c r="E432" s="45">
        <v>0</v>
      </c>
      <c r="F432"/>
      <c r="J432" s="6"/>
      <c r="K432" s="6"/>
      <c r="L432" s="6"/>
      <c r="M432" s="6"/>
      <c r="N432" s="6"/>
      <c r="O432" s="6"/>
      <c r="P432" s="6"/>
      <c r="Q432" s="6"/>
      <c r="R432" s="6"/>
      <c r="S432" s="6"/>
    </row>
    <row r="433" spans="1:19" s="15" customFormat="1" x14ac:dyDescent="0.2">
      <c r="A433" s="6"/>
      <c r="B433" s="48">
        <v>1250</v>
      </c>
      <c r="C433" s="49" t="s">
        <v>85</v>
      </c>
      <c r="D433" s="50">
        <f>SUM(D434:D438)</f>
        <v>0</v>
      </c>
      <c r="E433" s="50">
        <f>SUM(E434:E438)</f>
        <v>0</v>
      </c>
      <c r="F433" s="49"/>
      <c r="J433" s="6"/>
      <c r="K433" s="6"/>
      <c r="L433" s="6"/>
      <c r="M433" s="6"/>
      <c r="N433" s="6"/>
      <c r="O433" s="6"/>
      <c r="P433" s="6"/>
      <c r="Q433" s="6"/>
      <c r="R433" s="6"/>
      <c r="S433" s="6"/>
    </row>
    <row r="434" spans="1:19" s="15" customFormat="1" ht="15" x14ac:dyDescent="0.25">
      <c r="A434" s="6"/>
      <c r="B434" s="43">
        <v>1251</v>
      </c>
      <c r="C434" s="44" t="s">
        <v>86</v>
      </c>
      <c r="D434" s="45">
        <v>0</v>
      </c>
      <c r="E434" s="45">
        <v>0</v>
      </c>
      <c r="F434"/>
      <c r="J434" s="6"/>
      <c r="K434" s="6"/>
      <c r="L434" s="6"/>
      <c r="M434" s="6"/>
      <c r="N434" s="6"/>
      <c r="O434" s="6"/>
      <c r="P434" s="6"/>
      <c r="Q434" s="6"/>
      <c r="R434" s="6"/>
      <c r="S434" s="6"/>
    </row>
    <row r="435" spans="1:19" s="15" customFormat="1" ht="15" x14ac:dyDescent="0.25">
      <c r="A435" s="6"/>
      <c r="B435" s="43">
        <v>1252</v>
      </c>
      <c r="C435" s="44" t="s">
        <v>87</v>
      </c>
      <c r="D435" s="45">
        <v>0</v>
      </c>
      <c r="E435" s="45">
        <v>0</v>
      </c>
      <c r="F435"/>
      <c r="J435" s="6"/>
      <c r="K435" s="6"/>
      <c r="L435" s="6"/>
      <c r="M435" s="6"/>
      <c r="N435" s="6"/>
      <c r="O435" s="6"/>
      <c r="P435" s="6"/>
      <c r="Q435" s="6"/>
      <c r="R435" s="6"/>
      <c r="S435" s="6"/>
    </row>
    <row r="436" spans="1:19" s="15" customFormat="1" ht="15" x14ac:dyDescent="0.25">
      <c r="A436" s="6"/>
      <c r="B436" s="43">
        <v>1253</v>
      </c>
      <c r="C436" s="44" t="s">
        <v>88</v>
      </c>
      <c r="D436" s="45">
        <v>0</v>
      </c>
      <c r="E436" s="45">
        <v>0</v>
      </c>
      <c r="F436"/>
      <c r="J436" s="6"/>
      <c r="K436" s="6"/>
      <c r="L436" s="6"/>
      <c r="M436" s="6"/>
      <c r="N436" s="6"/>
      <c r="O436" s="6"/>
      <c r="P436" s="6"/>
      <c r="Q436" s="6"/>
      <c r="R436" s="6"/>
      <c r="S436" s="6"/>
    </row>
    <row r="437" spans="1:19" s="15" customFormat="1" ht="15" x14ac:dyDescent="0.25">
      <c r="A437" s="6"/>
      <c r="B437" s="43">
        <v>1254</v>
      </c>
      <c r="C437" s="44" t="s">
        <v>89</v>
      </c>
      <c r="D437" s="45">
        <v>0</v>
      </c>
      <c r="E437" s="45">
        <v>0</v>
      </c>
      <c r="F437"/>
      <c r="J437" s="6"/>
      <c r="K437" s="6"/>
      <c r="L437" s="6"/>
      <c r="M437" s="6"/>
      <c r="N437" s="6"/>
      <c r="O437" s="6"/>
      <c r="P437" s="6"/>
      <c r="Q437" s="6"/>
      <c r="R437" s="6"/>
      <c r="S437" s="6"/>
    </row>
    <row r="438" spans="1:19" s="15" customFormat="1" ht="15" x14ac:dyDescent="0.25">
      <c r="A438" s="6"/>
      <c r="B438" s="43">
        <v>1259</v>
      </c>
      <c r="C438" s="44" t="s">
        <v>90</v>
      </c>
      <c r="D438" s="45">
        <v>0</v>
      </c>
      <c r="E438" s="45">
        <v>0</v>
      </c>
      <c r="F438"/>
      <c r="J438" s="6"/>
      <c r="K438" s="6"/>
      <c r="L438" s="6"/>
      <c r="M438" s="6"/>
      <c r="N438" s="6"/>
      <c r="O438" s="6"/>
      <c r="P438" s="6"/>
      <c r="Q438" s="6"/>
      <c r="R438" s="6"/>
      <c r="S438" s="6"/>
    </row>
    <row r="439" spans="1:19" s="15" customFormat="1" ht="15" x14ac:dyDescent="0.25">
      <c r="A439" s="6"/>
      <c r="B439"/>
      <c r="C439" s="52" t="s">
        <v>383</v>
      </c>
      <c r="D439" s="50">
        <f>D416+D424+D433</f>
        <v>9139250.0099999998</v>
      </c>
      <c r="E439" s="50">
        <f>E416+E424+E433</f>
        <v>9101930.2799999993</v>
      </c>
      <c r="F439"/>
      <c r="J439" s="6"/>
      <c r="K439" s="6"/>
      <c r="L439" s="6"/>
      <c r="M439" s="6"/>
      <c r="N439" s="6"/>
      <c r="O439" s="6"/>
      <c r="P439" s="6"/>
      <c r="Q439" s="6"/>
      <c r="R439" s="6"/>
      <c r="S439" s="6"/>
    </row>
    <row r="440" spans="1:19" s="15" customFormat="1" x14ac:dyDescent="0.2">
      <c r="A440" s="6"/>
      <c r="B440" s="44"/>
      <c r="C440" s="44"/>
      <c r="D440" s="44"/>
      <c r="E440" s="44"/>
      <c r="F440" s="44"/>
      <c r="J440" s="6"/>
      <c r="K440" s="6"/>
      <c r="L440" s="6"/>
      <c r="M440" s="6"/>
      <c r="N440" s="6"/>
      <c r="O440" s="6"/>
      <c r="P440" s="6"/>
      <c r="Q440" s="6"/>
      <c r="R440" s="6"/>
      <c r="S440" s="6"/>
    </row>
    <row r="442" spans="1:19" x14ac:dyDescent="0.2">
      <c r="B442" s="41" t="s">
        <v>384</v>
      </c>
      <c r="C442" s="41"/>
      <c r="D442" s="41"/>
      <c r="E442" s="41"/>
      <c r="F442" s="41"/>
    </row>
    <row r="443" spans="1:19" s="15" customFormat="1" x14ac:dyDescent="0.2">
      <c r="A443" s="6"/>
      <c r="B443" s="42" t="s">
        <v>9</v>
      </c>
      <c r="C443" s="42" t="s">
        <v>373</v>
      </c>
      <c r="D443" s="47">
        <v>2022</v>
      </c>
      <c r="E443" s="47">
        <v>2021</v>
      </c>
      <c r="F443" s="42"/>
      <c r="J443" s="6"/>
      <c r="K443" s="6"/>
      <c r="L443" s="6"/>
      <c r="M443" s="6"/>
      <c r="N443" s="6"/>
      <c r="O443" s="6"/>
      <c r="P443" s="6"/>
      <c r="Q443" s="6"/>
      <c r="R443" s="6"/>
      <c r="S443" s="6"/>
    </row>
    <row r="444" spans="1:19" x14ac:dyDescent="0.2">
      <c r="B444" s="48">
        <v>3210</v>
      </c>
      <c r="C444" s="49" t="s">
        <v>385</v>
      </c>
      <c r="D444" s="50">
        <v>108338073.98999999</v>
      </c>
      <c r="E444" s="50">
        <v>70685281.709999993</v>
      </c>
      <c r="F444" s="44"/>
    </row>
    <row r="445" spans="1:19" s="15" customFormat="1" x14ac:dyDescent="0.2">
      <c r="A445" s="6"/>
      <c r="B445" s="43"/>
      <c r="C445" s="52" t="s">
        <v>386</v>
      </c>
      <c r="D445" s="50">
        <f>D448+D460+D492+D495+D446</f>
        <v>593428.06000000006</v>
      </c>
      <c r="E445" s="50">
        <f>E448+E460+E492+E495+E446</f>
        <v>24604295.969999999</v>
      </c>
      <c r="F445" s="44"/>
      <c r="J445" s="6"/>
      <c r="K445" s="6"/>
      <c r="L445" s="6"/>
      <c r="M445" s="6"/>
      <c r="N445" s="6"/>
      <c r="O445" s="6"/>
      <c r="P445" s="6"/>
      <c r="Q445" s="6"/>
      <c r="R445" s="6"/>
      <c r="S445" s="6"/>
    </row>
    <row r="446" spans="1:19" s="15" customFormat="1" x14ac:dyDescent="0.2">
      <c r="A446" s="6"/>
      <c r="B446" s="53">
        <v>5100</v>
      </c>
      <c r="C446" s="54" t="s">
        <v>240</v>
      </c>
      <c r="D446" s="55">
        <f>SUM(D447:D447)</f>
        <v>0</v>
      </c>
      <c r="E446" s="55">
        <f>SUM(E447:E447)</f>
        <v>0</v>
      </c>
      <c r="F446" s="44"/>
      <c r="J446" s="6"/>
      <c r="K446" s="6"/>
      <c r="L446" s="6"/>
      <c r="M446" s="6"/>
      <c r="N446" s="6"/>
      <c r="O446" s="6"/>
      <c r="P446" s="6"/>
      <c r="Q446" s="6"/>
      <c r="R446" s="6"/>
      <c r="S446" s="6"/>
    </row>
    <row r="447" spans="1:19" s="15" customFormat="1" x14ac:dyDescent="0.2">
      <c r="A447" s="6"/>
      <c r="B447" s="56">
        <v>5130</v>
      </c>
      <c r="C447" s="57" t="s">
        <v>387</v>
      </c>
      <c r="D447" s="58">
        <v>0</v>
      </c>
      <c r="E447" s="58">
        <v>0</v>
      </c>
      <c r="F447" s="44"/>
      <c r="J447" s="6"/>
      <c r="K447" s="6"/>
      <c r="L447" s="6"/>
      <c r="M447" s="6"/>
      <c r="N447" s="6"/>
      <c r="O447" s="6"/>
      <c r="P447" s="6"/>
      <c r="Q447" s="6"/>
      <c r="R447" s="6"/>
      <c r="S447" s="6"/>
    </row>
    <row r="448" spans="1:19" s="15" customFormat="1" x14ac:dyDescent="0.2">
      <c r="A448" s="6"/>
      <c r="B448" s="48">
        <v>5400</v>
      </c>
      <c r="C448" s="49" t="s">
        <v>306</v>
      </c>
      <c r="D448" s="50">
        <f>D449+D451+D453+D455+D457</f>
        <v>0</v>
      </c>
      <c r="E448" s="50">
        <f>E449+E451+E453+E455+E457</f>
        <v>0</v>
      </c>
      <c r="F448" s="44"/>
      <c r="J448" s="6"/>
      <c r="K448" s="6"/>
      <c r="L448" s="6"/>
      <c r="M448" s="6"/>
      <c r="N448" s="6"/>
      <c r="O448" s="6"/>
      <c r="P448" s="6"/>
      <c r="Q448" s="6"/>
      <c r="R448" s="6"/>
      <c r="S448" s="6"/>
    </row>
    <row r="449" spans="1:19" s="15" customFormat="1" x14ac:dyDescent="0.2">
      <c r="A449" s="6"/>
      <c r="B449" s="43">
        <v>5410</v>
      </c>
      <c r="C449" s="44" t="s">
        <v>388</v>
      </c>
      <c r="D449" s="45">
        <f>D450</f>
        <v>0</v>
      </c>
      <c r="E449" s="45">
        <f>E450</f>
        <v>0</v>
      </c>
      <c r="F449" s="44"/>
      <c r="J449" s="6"/>
      <c r="K449" s="6"/>
      <c r="L449" s="6"/>
      <c r="M449" s="6"/>
      <c r="N449" s="6"/>
      <c r="O449" s="6"/>
      <c r="P449" s="6"/>
      <c r="Q449" s="6"/>
      <c r="R449" s="6"/>
      <c r="S449" s="6"/>
    </row>
    <row r="450" spans="1:19" s="15" customFormat="1" x14ac:dyDescent="0.2">
      <c r="A450" s="6"/>
      <c r="B450" s="43">
        <v>5411</v>
      </c>
      <c r="C450" s="44" t="s">
        <v>308</v>
      </c>
      <c r="D450" s="45">
        <v>0</v>
      </c>
      <c r="E450" s="45">
        <v>0</v>
      </c>
      <c r="F450" s="44"/>
      <c r="J450" s="6"/>
      <c r="K450" s="6"/>
      <c r="L450" s="6"/>
      <c r="M450" s="6"/>
      <c r="N450" s="6"/>
      <c r="O450" s="6"/>
      <c r="P450" s="6"/>
      <c r="Q450" s="6"/>
      <c r="R450" s="6"/>
      <c r="S450" s="6"/>
    </row>
    <row r="451" spans="1:19" s="15" customFormat="1" x14ac:dyDescent="0.2">
      <c r="A451" s="6"/>
      <c r="B451" s="43">
        <v>5420</v>
      </c>
      <c r="C451" s="44" t="s">
        <v>389</v>
      </c>
      <c r="D451" s="45">
        <f>D452</f>
        <v>0</v>
      </c>
      <c r="E451" s="45">
        <f>E452</f>
        <v>0</v>
      </c>
      <c r="F451" s="44"/>
      <c r="J451" s="6"/>
      <c r="K451" s="6"/>
      <c r="L451" s="6"/>
      <c r="M451" s="6"/>
      <c r="N451" s="6"/>
      <c r="O451" s="6"/>
      <c r="P451" s="6"/>
      <c r="Q451" s="6"/>
      <c r="R451" s="6"/>
      <c r="S451" s="6"/>
    </row>
    <row r="452" spans="1:19" s="15" customFormat="1" x14ac:dyDescent="0.2">
      <c r="A452" s="6"/>
      <c r="B452" s="43">
        <v>5421</v>
      </c>
      <c r="C452" s="44" t="s">
        <v>311</v>
      </c>
      <c r="D452" s="45">
        <v>0</v>
      </c>
      <c r="E452" s="45">
        <v>0</v>
      </c>
      <c r="F452" s="44"/>
      <c r="J452" s="6"/>
      <c r="K452" s="6"/>
      <c r="L452" s="6"/>
      <c r="M452" s="6"/>
      <c r="N452" s="6"/>
      <c r="O452" s="6"/>
      <c r="P452" s="6"/>
      <c r="Q452" s="6"/>
      <c r="R452" s="6"/>
      <c r="S452" s="6"/>
    </row>
    <row r="453" spans="1:19" s="15" customFormat="1" x14ac:dyDescent="0.2">
      <c r="A453" s="6"/>
      <c r="B453" s="43">
        <v>5430</v>
      </c>
      <c r="C453" s="44" t="s">
        <v>390</v>
      </c>
      <c r="D453" s="45">
        <f>D454</f>
        <v>0</v>
      </c>
      <c r="E453" s="45">
        <f>E454</f>
        <v>0</v>
      </c>
      <c r="F453" s="44"/>
      <c r="J453" s="6"/>
      <c r="K453" s="6"/>
      <c r="L453" s="6"/>
      <c r="M453" s="6"/>
      <c r="N453" s="6"/>
      <c r="O453" s="6"/>
      <c r="P453" s="6"/>
      <c r="Q453" s="6"/>
      <c r="R453" s="6"/>
      <c r="S453" s="6"/>
    </row>
    <row r="454" spans="1:19" s="15" customFormat="1" x14ac:dyDescent="0.2">
      <c r="A454" s="6"/>
      <c r="B454" s="43">
        <v>5431</v>
      </c>
      <c r="C454" s="44" t="s">
        <v>314</v>
      </c>
      <c r="D454" s="45">
        <v>0</v>
      </c>
      <c r="E454" s="45">
        <v>0</v>
      </c>
      <c r="F454" s="44"/>
      <c r="J454" s="6"/>
      <c r="K454" s="6"/>
      <c r="L454" s="6"/>
      <c r="M454" s="6"/>
      <c r="N454" s="6"/>
      <c r="O454" s="6"/>
      <c r="P454" s="6"/>
      <c r="Q454" s="6"/>
      <c r="R454" s="6"/>
      <c r="S454" s="6"/>
    </row>
    <row r="455" spans="1:19" s="15" customFormat="1" x14ac:dyDescent="0.2">
      <c r="A455" s="6"/>
      <c r="B455" s="43">
        <v>5440</v>
      </c>
      <c r="C455" s="44" t="s">
        <v>391</v>
      </c>
      <c r="D455" s="45">
        <f>D456</f>
        <v>0</v>
      </c>
      <c r="E455" s="45">
        <f>E456</f>
        <v>0</v>
      </c>
      <c r="F455" s="44"/>
      <c r="J455" s="6"/>
      <c r="K455" s="6"/>
      <c r="L455" s="6"/>
      <c r="M455" s="6"/>
      <c r="N455" s="6"/>
      <c r="O455" s="6"/>
      <c r="P455" s="6"/>
      <c r="Q455" s="6"/>
      <c r="R455" s="6"/>
      <c r="S455" s="6"/>
    </row>
    <row r="456" spans="1:19" s="15" customFormat="1" x14ac:dyDescent="0.2">
      <c r="A456" s="6"/>
      <c r="B456" s="43">
        <v>5441</v>
      </c>
      <c r="C456" s="44" t="s">
        <v>391</v>
      </c>
      <c r="D456" s="45">
        <v>0</v>
      </c>
      <c r="E456" s="45">
        <v>0</v>
      </c>
      <c r="F456" s="44"/>
      <c r="J456" s="6"/>
      <c r="K456" s="6"/>
      <c r="L456" s="6"/>
      <c r="M456" s="6"/>
      <c r="N456" s="6"/>
      <c r="O456" s="6"/>
      <c r="P456" s="6"/>
      <c r="Q456" s="6"/>
      <c r="R456" s="6"/>
      <c r="S456" s="6"/>
    </row>
    <row r="457" spans="1:19" s="15" customFormat="1" x14ac:dyDescent="0.2">
      <c r="A457" s="6"/>
      <c r="B457" s="43">
        <v>5450</v>
      </c>
      <c r="C457" s="44" t="s">
        <v>392</v>
      </c>
      <c r="D457" s="45">
        <f>SUM(D458:D459)</f>
        <v>0</v>
      </c>
      <c r="E457" s="45">
        <f>SUM(E458:E459)</f>
        <v>0</v>
      </c>
      <c r="F457" s="44"/>
      <c r="J457" s="6"/>
      <c r="K457" s="6"/>
      <c r="L457" s="6"/>
      <c r="M457" s="6"/>
      <c r="N457" s="6"/>
      <c r="O457" s="6"/>
      <c r="P457" s="6"/>
      <c r="Q457" s="6"/>
      <c r="R457" s="6"/>
      <c r="S457" s="6"/>
    </row>
    <row r="458" spans="1:19" s="15" customFormat="1" x14ac:dyDescent="0.2">
      <c r="A458" s="6"/>
      <c r="B458" s="43">
        <v>5451</v>
      </c>
      <c r="C458" s="44" t="s">
        <v>318</v>
      </c>
      <c r="D458" s="45">
        <v>0</v>
      </c>
      <c r="E458" s="45">
        <v>0</v>
      </c>
      <c r="F458" s="44"/>
      <c r="J458" s="6"/>
      <c r="K458" s="6"/>
      <c r="L458" s="6"/>
      <c r="M458" s="6"/>
      <c r="N458" s="6"/>
      <c r="O458" s="6"/>
      <c r="P458" s="6"/>
      <c r="Q458" s="6"/>
      <c r="R458" s="6"/>
      <c r="S458" s="6"/>
    </row>
    <row r="459" spans="1:19" s="15" customFormat="1" x14ac:dyDescent="0.2">
      <c r="A459" s="6"/>
      <c r="B459" s="43">
        <v>5452</v>
      </c>
      <c r="C459" s="44" t="s">
        <v>319</v>
      </c>
      <c r="D459" s="45">
        <v>0</v>
      </c>
      <c r="E459" s="45">
        <v>0</v>
      </c>
      <c r="F459" s="44"/>
      <c r="J459" s="6"/>
      <c r="K459" s="6"/>
      <c r="L459" s="6"/>
      <c r="M459" s="6"/>
      <c r="N459" s="6"/>
      <c r="O459" s="6"/>
      <c r="P459" s="6"/>
      <c r="Q459" s="6"/>
      <c r="R459" s="6"/>
      <c r="S459" s="6"/>
    </row>
    <row r="460" spans="1:19" s="15" customFormat="1" x14ac:dyDescent="0.2">
      <c r="A460" s="6"/>
      <c r="B460" s="48">
        <v>5500</v>
      </c>
      <c r="C460" s="49" t="s">
        <v>320</v>
      </c>
      <c r="D460" s="50">
        <f>D461+D470+D473+D479+D481+D483</f>
        <v>431084.57</v>
      </c>
      <c r="E460" s="50">
        <f>E461+E470+E473+E479+E481+E483</f>
        <v>0</v>
      </c>
      <c r="F460" s="44"/>
      <c r="J460" s="6"/>
      <c r="K460" s="6"/>
      <c r="L460" s="6"/>
      <c r="M460" s="6"/>
      <c r="N460" s="6"/>
      <c r="O460" s="6"/>
      <c r="P460" s="6"/>
      <c r="Q460" s="6"/>
      <c r="R460" s="6"/>
      <c r="S460" s="6"/>
    </row>
    <row r="461" spans="1:19" s="15" customFormat="1" x14ac:dyDescent="0.2">
      <c r="A461" s="6"/>
      <c r="B461" s="43">
        <v>5510</v>
      </c>
      <c r="C461" s="44" t="s">
        <v>321</v>
      </c>
      <c r="D461" s="45">
        <f>SUM(D462:D469)</f>
        <v>431084.57</v>
      </c>
      <c r="E461" s="45">
        <f>SUM(E462:E469)</f>
        <v>0</v>
      </c>
      <c r="F461" s="44"/>
      <c r="J461" s="6"/>
      <c r="K461" s="6"/>
      <c r="L461" s="6"/>
      <c r="M461" s="6"/>
      <c r="N461" s="6"/>
      <c r="O461" s="6"/>
      <c r="P461" s="6"/>
      <c r="Q461" s="6"/>
      <c r="R461" s="6"/>
      <c r="S461" s="6"/>
    </row>
    <row r="462" spans="1:19" s="15" customFormat="1" x14ac:dyDescent="0.2">
      <c r="A462" s="6"/>
      <c r="B462" s="43">
        <v>5511</v>
      </c>
      <c r="C462" s="44" t="s">
        <v>322</v>
      </c>
      <c r="D462" s="45">
        <v>61765</v>
      </c>
      <c r="E462" s="45">
        <v>0</v>
      </c>
      <c r="F462" s="44"/>
      <c r="J462" s="6"/>
      <c r="K462" s="6"/>
      <c r="L462" s="6"/>
      <c r="M462" s="6"/>
      <c r="N462" s="6"/>
      <c r="O462" s="6"/>
      <c r="P462" s="6"/>
      <c r="Q462" s="6"/>
      <c r="R462" s="6"/>
      <c r="S462" s="6"/>
    </row>
    <row r="463" spans="1:19" s="15" customFormat="1" x14ac:dyDescent="0.2">
      <c r="A463" s="6"/>
      <c r="B463" s="43">
        <v>5512</v>
      </c>
      <c r="C463" s="44" t="s">
        <v>323</v>
      </c>
      <c r="D463" s="45">
        <v>0</v>
      </c>
      <c r="E463" s="45">
        <v>0</v>
      </c>
      <c r="F463" s="44"/>
      <c r="J463" s="6"/>
      <c r="K463" s="6"/>
      <c r="L463" s="6"/>
      <c r="M463" s="6"/>
      <c r="N463" s="6"/>
      <c r="O463" s="6"/>
      <c r="P463" s="6"/>
      <c r="Q463" s="6"/>
      <c r="R463" s="6"/>
      <c r="S463" s="6"/>
    </row>
    <row r="464" spans="1:19" s="15" customFormat="1" x14ac:dyDescent="0.2">
      <c r="A464" s="6"/>
      <c r="B464" s="43">
        <v>5513</v>
      </c>
      <c r="C464" s="44" t="s">
        <v>324</v>
      </c>
      <c r="D464" s="45">
        <v>0</v>
      </c>
      <c r="E464" s="45">
        <v>0</v>
      </c>
      <c r="F464" s="44"/>
      <c r="G464" s="59"/>
      <c r="J464" s="6"/>
      <c r="K464" s="6"/>
      <c r="L464" s="6"/>
      <c r="M464" s="6"/>
      <c r="N464" s="6"/>
      <c r="O464" s="6"/>
      <c r="P464" s="6"/>
      <c r="Q464" s="6"/>
      <c r="R464" s="6"/>
      <c r="S464" s="6"/>
    </row>
    <row r="465" spans="1:19" s="15" customFormat="1" x14ac:dyDescent="0.2">
      <c r="A465" s="6"/>
      <c r="B465" s="43">
        <v>5514</v>
      </c>
      <c r="C465" s="44" t="s">
        <v>325</v>
      </c>
      <c r="D465" s="45">
        <v>0</v>
      </c>
      <c r="E465" s="45">
        <v>0</v>
      </c>
      <c r="F465" s="44"/>
      <c r="G465" s="59"/>
      <c r="J465" s="6"/>
      <c r="K465" s="6"/>
      <c r="L465" s="6"/>
      <c r="M465" s="6"/>
      <c r="N465" s="6"/>
      <c r="O465" s="6"/>
      <c r="P465" s="6"/>
      <c r="Q465" s="6"/>
      <c r="R465" s="6"/>
      <c r="S465" s="6"/>
    </row>
    <row r="466" spans="1:19" s="15" customFormat="1" x14ac:dyDescent="0.2">
      <c r="A466" s="6"/>
      <c r="B466" s="43">
        <v>5515</v>
      </c>
      <c r="C466" s="44" t="s">
        <v>326</v>
      </c>
      <c r="D466" s="45">
        <v>0</v>
      </c>
      <c r="E466" s="45">
        <v>0</v>
      </c>
      <c r="F466" s="44"/>
      <c r="J466" s="6"/>
      <c r="K466" s="6"/>
      <c r="L466" s="6"/>
      <c r="M466" s="6"/>
      <c r="N466" s="6"/>
      <c r="O466" s="6"/>
      <c r="P466" s="6"/>
      <c r="Q466" s="6"/>
      <c r="R466" s="6"/>
      <c r="S466" s="6"/>
    </row>
    <row r="467" spans="1:19" s="15" customFormat="1" x14ac:dyDescent="0.2">
      <c r="A467" s="6"/>
      <c r="B467" s="43">
        <v>5516</v>
      </c>
      <c r="C467" s="44" t="s">
        <v>327</v>
      </c>
      <c r="D467" s="45">
        <v>0</v>
      </c>
      <c r="E467" s="45">
        <v>0</v>
      </c>
      <c r="F467" s="44"/>
      <c r="J467" s="6"/>
      <c r="K467" s="6"/>
      <c r="L467" s="6"/>
      <c r="M467" s="6"/>
      <c r="N467" s="6"/>
      <c r="O467" s="6"/>
      <c r="P467" s="6"/>
      <c r="Q467" s="6"/>
      <c r="R467" s="6"/>
      <c r="S467" s="6"/>
    </row>
    <row r="468" spans="1:19" x14ac:dyDescent="0.2">
      <c r="B468" s="43">
        <v>5517</v>
      </c>
      <c r="C468" s="44" t="s">
        <v>328</v>
      </c>
      <c r="D468" s="45">
        <v>0</v>
      </c>
      <c r="E468" s="45">
        <v>0</v>
      </c>
      <c r="F468" s="44"/>
    </row>
    <row r="469" spans="1:19" s="15" customFormat="1" x14ac:dyDescent="0.2">
      <c r="A469" s="6"/>
      <c r="B469" s="43">
        <v>5518</v>
      </c>
      <c r="C469" s="44" t="s">
        <v>329</v>
      </c>
      <c r="D469" s="45">
        <v>369319.57</v>
      </c>
      <c r="E469" s="45">
        <v>0</v>
      </c>
      <c r="F469" s="44"/>
      <c r="J469" s="6"/>
      <c r="K469" s="6"/>
      <c r="L469" s="6"/>
      <c r="M469" s="6"/>
      <c r="N469" s="6"/>
      <c r="O469" s="6"/>
      <c r="P469" s="6"/>
      <c r="Q469" s="6"/>
      <c r="R469" s="6"/>
      <c r="S469" s="6"/>
    </row>
    <row r="470" spans="1:19" s="15" customFormat="1" x14ac:dyDescent="0.2">
      <c r="A470" s="6"/>
      <c r="B470" s="43">
        <v>5520</v>
      </c>
      <c r="C470" s="44" t="s">
        <v>330</v>
      </c>
      <c r="D470" s="45">
        <f>SUM(D471:D472)</f>
        <v>0</v>
      </c>
      <c r="E470" s="45">
        <f>SUM(E471:E472)</f>
        <v>0</v>
      </c>
      <c r="F470" s="44"/>
      <c r="J470" s="6"/>
      <c r="K470" s="6"/>
      <c r="L470" s="6"/>
      <c r="M470" s="6"/>
      <c r="N470" s="6"/>
      <c r="O470" s="6"/>
      <c r="P470" s="6"/>
      <c r="Q470" s="6"/>
      <c r="R470" s="6"/>
      <c r="S470" s="6"/>
    </row>
    <row r="471" spans="1:19" s="15" customFormat="1" x14ac:dyDescent="0.2">
      <c r="A471" s="6"/>
      <c r="B471" s="43">
        <v>5521</v>
      </c>
      <c r="C471" s="44" t="s">
        <v>331</v>
      </c>
      <c r="D471" s="45">
        <v>0</v>
      </c>
      <c r="E471" s="45">
        <v>0</v>
      </c>
      <c r="F471" s="44"/>
      <c r="J471" s="6"/>
      <c r="K471" s="6"/>
      <c r="L471" s="6"/>
      <c r="M471" s="6"/>
      <c r="N471" s="6"/>
      <c r="O471" s="6"/>
      <c r="P471" s="6"/>
      <c r="Q471" s="6"/>
      <c r="R471" s="6"/>
      <c r="S471" s="6"/>
    </row>
    <row r="472" spans="1:19" s="15" customFormat="1" x14ac:dyDescent="0.2">
      <c r="A472" s="6"/>
      <c r="B472" s="43">
        <v>5522</v>
      </c>
      <c r="C472" s="44" t="s">
        <v>332</v>
      </c>
      <c r="D472" s="45">
        <v>0</v>
      </c>
      <c r="E472" s="45">
        <v>0</v>
      </c>
      <c r="F472" s="44"/>
      <c r="J472" s="6"/>
      <c r="K472" s="6"/>
      <c r="L472" s="6"/>
      <c r="M472" s="6"/>
      <c r="N472" s="6"/>
      <c r="O472" s="6"/>
      <c r="P472" s="6"/>
      <c r="Q472" s="6"/>
      <c r="R472" s="6"/>
      <c r="S472" s="6"/>
    </row>
    <row r="473" spans="1:19" s="15" customFormat="1" x14ac:dyDescent="0.2">
      <c r="A473" s="6"/>
      <c r="B473" s="43">
        <v>5530</v>
      </c>
      <c r="C473" s="44" t="s">
        <v>333</v>
      </c>
      <c r="D473" s="45">
        <f>SUM(D474:D478)</f>
        <v>0</v>
      </c>
      <c r="E473" s="45">
        <f>SUM(E474:E478)</f>
        <v>0</v>
      </c>
      <c r="F473" s="44"/>
      <c r="J473" s="6"/>
      <c r="K473" s="6"/>
      <c r="L473" s="6"/>
      <c r="M473" s="6"/>
      <c r="N473" s="6"/>
      <c r="O473" s="6"/>
      <c r="P473" s="6"/>
      <c r="Q473" s="6"/>
      <c r="R473" s="6"/>
      <c r="S473" s="6"/>
    </row>
    <row r="474" spans="1:19" s="15" customFormat="1" x14ac:dyDescent="0.2">
      <c r="A474" s="6"/>
      <c r="B474" s="43">
        <v>5531</v>
      </c>
      <c r="C474" s="44" t="s">
        <v>334</v>
      </c>
      <c r="D474" s="45">
        <v>0</v>
      </c>
      <c r="E474" s="45">
        <v>0</v>
      </c>
      <c r="F474" s="44"/>
      <c r="J474" s="6"/>
      <c r="K474" s="6"/>
      <c r="L474" s="6"/>
      <c r="M474" s="6"/>
      <c r="N474" s="6"/>
      <c r="O474" s="6"/>
      <c r="P474" s="6"/>
      <c r="Q474" s="6"/>
      <c r="R474" s="6"/>
      <c r="S474" s="6"/>
    </row>
    <row r="475" spans="1:19" s="15" customFormat="1" x14ac:dyDescent="0.2">
      <c r="A475" s="6"/>
      <c r="B475" s="43">
        <v>5532</v>
      </c>
      <c r="C475" s="44" t="s">
        <v>335</v>
      </c>
      <c r="D475" s="45">
        <v>0</v>
      </c>
      <c r="E475" s="45">
        <v>0</v>
      </c>
      <c r="F475" s="44"/>
      <c r="J475" s="6"/>
      <c r="K475" s="6"/>
      <c r="L475" s="6"/>
      <c r="M475" s="6"/>
      <c r="N475" s="6"/>
      <c r="O475" s="6"/>
      <c r="P475" s="6"/>
      <c r="Q475" s="6"/>
      <c r="R475" s="6"/>
      <c r="S475" s="6"/>
    </row>
    <row r="476" spans="1:19" s="15" customFormat="1" x14ac:dyDescent="0.2">
      <c r="A476" s="6"/>
      <c r="B476" s="43">
        <v>5533</v>
      </c>
      <c r="C476" s="44" t="s">
        <v>336</v>
      </c>
      <c r="D476" s="45">
        <v>0</v>
      </c>
      <c r="E476" s="45">
        <v>0</v>
      </c>
      <c r="F476" s="44"/>
      <c r="J476" s="6"/>
      <c r="K476" s="6"/>
      <c r="L476" s="6"/>
      <c r="M476" s="6"/>
      <c r="N476" s="6"/>
      <c r="O476" s="6"/>
      <c r="P476" s="6"/>
      <c r="Q476" s="6"/>
      <c r="R476" s="6"/>
      <c r="S476" s="6"/>
    </row>
    <row r="477" spans="1:19" s="15" customFormat="1" x14ac:dyDescent="0.2">
      <c r="A477" s="6"/>
      <c r="B477" s="43">
        <v>5534</v>
      </c>
      <c r="C477" s="44" t="s">
        <v>337</v>
      </c>
      <c r="D477" s="45">
        <v>0</v>
      </c>
      <c r="E477" s="45">
        <v>0</v>
      </c>
      <c r="F477" s="44"/>
      <c r="J477" s="6"/>
      <c r="K477" s="6"/>
      <c r="L477" s="6"/>
      <c r="M477" s="6"/>
      <c r="N477" s="6"/>
      <c r="O477" s="6"/>
      <c r="P477" s="6"/>
      <c r="Q477" s="6"/>
      <c r="R477" s="6"/>
      <c r="S477" s="6"/>
    </row>
    <row r="478" spans="1:19" s="15" customFormat="1" x14ac:dyDescent="0.2">
      <c r="A478" s="6"/>
      <c r="B478" s="43">
        <v>5535</v>
      </c>
      <c r="C478" s="44" t="s">
        <v>338</v>
      </c>
      <c r="D478" s="45">
        <v>0</v>
      </c>
      <c r="E478" s="45">
        <v>0</v>
      </c>
      <c r="F478" s="44"/>
      <c r="J478" s="6"/>
      <c r="K478" s="6"/>
      <c r="L478" s="6"/>
      <c r="M478" s="6"/>
      <c r="N478" s="6"/>
      <c r="O478" s="6"/>
      <c r="P478" s="6"/>
      <c r="Q478" s="6"/>
      <c r="R478" s="6"/>
      <c r="S478" s="6"/>
    </row>
    <row r="479" spans="1:19" s="15" customFormat="1" x14ac:dyDescent="0.2">
      <c r="A479" s="6"/>
      <c r="B479" s="43">
        <v>5540</v>
      </c>
      <c r="C479" s="44" t="s">
        <v>339</v>
      </c>
      <c r="D479" s="45">
        <f>SUM(D480)</f>
        <v>0</v>
      </c>
      <c r="E479" s="45">
        <f>SUM(E480)</f>
        <v>0</v>
      </c>
      <c r="F479" s="44"/>
      <c r="J479" s="6"/>
      <c r="K479" s="6"/>
      <c r="L479" s="6"/>
      <c r="M479" s="6"/>
      <c r="N479" s="6"/>
      <c r="O479" s="6"/>
      <c r="P479" s="6"/>
      <c r="Q479" s="6"/>
      <c r="R479" s="6"/>
      <c r="S479" s="6"/>
    </row>
    <row r="480" spans="1:19" s="15" customFormat="1" x14ac:dyDescent="0.2">
      <c r="A480" s="6"/>
      <c r="B480" s="43">
        <v>5541</v>
      </c>
      <c r="C480" s="44" t="s">
        <v>339</v>
      </c>
      <c r="D480" s="45">
        <v>0</v>
      </c>
      <c r="E480" s="45">
        <v>0</v>
      </c>
      <c r="F480" s="44"/>
      <c r="J480" s="6"/>
      <c r="K480" s="6"/>
      <c r="L480" s="6"/>
      <c r="M480" s="6"/>
      <c r="N480" s="6"/>
      <c r="O480" s="6"/>
      <c r="P480" s="6"/>
      <c r="Q480" s="6"/>
      <c r="R480" s="6"/>
      <c r="S480" s="6"/>
    </row>
    <row r="481" spans="1:19" s="15" customFormat="1" x14ac:dyDescent="0.2">
      <c r="A481" s="6"/>
      <c r="B481" s="43">
        <v>5550</v>
      </c>
      <c r="C481" s="44" t="s">
        <v>340</v>
      </c>
      <c r="D481" s="45">
        <f>SUM(D482)</f>
        <v>0</v>
      </c>
      <c r="E481" s="45">
        <f>SUM(E482)</f>
        <v>0</v>
      </c>
      <c r="F481" s="44"/>
      <c r="J481" s="6"/>
      <c r="K481" s="6"/>
      <c r="L481" s="6"/>
      <c r="M481" s="6"/>
      <c r="N481" s="6"/>
      <c r="O481" s="6"/>
      <c r="P481" s="6"/>
      <c r="Q481" s="6"/>
      <c r="R481" s="6"/>
      <c r="S481" s="6"/>
    </row>
    <row r="482" spans="1:19" s="15" customFormat="1" x14ac:dyDescent="0.2">
      <c r="A482" s="6"/>
      <c r="B482" s="43">
        <v>5551</v>
      </c>
      <c r="C482" s="44" t="s">
        <v>340</v>
      </c>
      <c r="D482" s="45">
        <v>0</v>
      </c>
      <c r="E482" s="45">
        <v>0</v>
      </c>
      <c r="F482" s="44"/>
      <c r="J482" s="6"/>
      <c r="K482" s="6"/>
      <c r="L482" s="6"/>
      <c r="M482" s="6"/>
      <c r="N482" s="6"/>
      <c r="O482" s="6"/>
      <c r="P482" s="6"/>
      <c r="Q482" s="6"/>
      <c r="R482" s="6"/>
      <c r="S482" s="6"/>
    </row>
    <row r="483" spans="1:19" s="15" customFormat="1" x14ac:dyDescent="0.2">
      <c r="A483" s="6"/>
      <c r="B483" s="43">
        <v>5590</v>
      </c>
      <c r="C483" s="44" t="s">
        <v>341</v>
      </c>
      <c r="D483" s="45">
        <f>SUM(D484:D491)</f>
        <v>0</v>
      </c>
      <c r="E483" s="45">
        <f>SUM(E484:E491)</f>
        <v>0</v>
      </c>
      <c r="F483" s="44"/>
      <c r="J483" s="6"/>
      <c r="K483" s="6"/>
      <c r="L483" s="6"/>
      <c r="M483" s="6"/>
      <c r="N483" s="6"/>
      <c r="O483" s="6"/>
      <c r="P483" s="6"/>
      <c r="Q483" s="6"/>
      <c r="R483" s="6"/>
      <c r="S483" s="6"/>
    </row>
    <row r="484" spans="1:19" s="15" customFormat="1" x14ac:dyDescent="0.2">
      <c r="A484" s="6"/>
      <c r="B484" s="43">
        <v>5591</v>
      </c>
      <c r="C484" s="44" t="s">
        <v>342</v>
      </c>
      <c r="D484" s="45">
        <v>0</v>
      </c>
      <c r="E484" s="45">
        <v>0</v>
      </c>
      <c r="F484" s="44"/>
      <c r="J484" s="6"/>
      <c r="K484" s="6"/>
      <c r="L484" s="6"/>
      <c r="M484" s="6"/>
      <c r="N484" s="6"/>
      <c r="O484" s="6"/>
      <c r="P484" s="6"/>
      <c r="Q484" s="6"/>
      <c r="R484" s="6"/>
      <c r="S484" s="6"/>
    </row>
    <row r="485" spans="1:19" s="15" customFormat="1" x14ac:dyDescent="0.2">
      <c r="A485" s="6"/>
      <c r="B485" s="43">
        <v>5592</v>
      </c>
      <c r="C485" s="44" t="s">
        <v>343</v>
      </c>
      <c r="D485" s="45">
        <v>0</v>
      </c>
      <c r="E485" s="45">
        <v>0</v>
      </c>
      <c r="F485" s="44"/>
      <c r="J485" s="6"/>
      <c r="K485" s="6"/>
      <c r="L485" s="6"/>
      <c r="M485" s="6"/>
      <c r="N485" s="6"/>
      <c r="O485" s="6"/>
      <c r="P485" s="6"/>
      <c r="Q485" s="6"/>
      <c r="R485" s="6"/>
      <c r="S485" s="6"/>
    </row>
    <row r="486" spans="1:19" s="15" customFormat="1" x14ac:dyDescent="0.2">
      <c r="A486" s="6"/>
      <c r="B486" s="43">
        <v>5593</v>
      </c>
      <c r="C486" s="44" t="s">
        <v>344</v>
      </c>
      <c r="D486" s="45">
        <v>0</v>
      </c>
      <c r="E486" s="45">
        <v>0</v>
      </c>
      <c r="F486" s="44"/>
      <c r="J486" s="6"/>
      <c r="K486" s="6"/>
      <c r="L486" s="6"/>
      <c r="M486" s="6"/>
      <c r="N486" s="6"/>
      <c r="O486" s="6"/>
      <c r="P486" s="6"/>
      <c r="Q486" s="6"/>
      <c r="R486" s="6"/>
      <c r="S486" s="6"/>
    </row>
    <row r="487" spans="1:19" s="15" customFormat="1" x14ac:dyDescent="0.2">
      <c r="A487" s="6"/>
      <c r="B487" s="43">
        <v>5594</v>
      </c>
      <c r="C487" s="44" t="s">
        <v>393</v>
      </c>
      <c r="D487" s="45">
        <v>0</v>
      </c>
      <c r="E487" s="45">
        <v>0</v>
      </c>
      <c r="F487" s="44"/>
      <c r="J487" s="6"/>
      <c r="K487" s="6"/>
      <c r="L487" s="6"/>
      <c r="M487" s="6"/>
      <c r="N487" s="6"/>
      <c r="O487" s="6"/>
      <c r="P487" s="6"/>
      <c r="Q487" s="6"/>
      <c r="R487" s="6"/>
      <c r="S487" s="6"/>
    </row>
    <row r="488" spans="1:19" s="15" customFormat="1" x14ac:dyDescent="0.2">
      <c r="A488" s="6"/>
      <c r="B488" s="43">
        <v>5595</v>
      </c>
      <c r="C488" s="44" t="s">
        <v>346</v>
      </c>
      <c r="D488" s="45">
        <v>0</v>
      </c>
      <c r="E488" s="45">
        <v>0</v>
      </c>
      <c r="F488" s="44"/>
      <c r="J488" s="6"/>
      <c r="K488" s="6"/>
      <c r="L488" s="6"/>
      <c r="M488" s="6"/>
      <c r="N488" s="6"/>
      <c r="O488" s="6"/>
      <c r="P488" s="6"/>
      <c r="Q488" s="6"/>
      <c r="R488" s="6"/>
      <c r="S488" s="6"/>
    </row>
    <row r="489" spans="1:19" s="15" customFormat="1" x14ac:dyDescent="0.2">
      <c r="A489" s="6"/>
      <c r="B489" s="43">
        <v>5596</v>
      </c>
      <c r="C489" s="44" t="s">
        <v>234</v>
      </c>
      <c r="D489" s="45">
        <v>0</v>
      </c>
      <c r="E489" s="45">
        <v>0</v>
      </c>
      <c r="F489" s="44"/>
      <c r="J489" s="6"/>
      <c r="K489" s="6"/>
      <c r="L489" s="6"/>
      <c r="M489" s="6"/>
      <c r="N489" s="6"/>
      <c r="O489" s="6"/>
      <c r="P489" s="6"/>
      <c r="Q489" s="6"/>
      <c r="R489" s="6"/>
      <c r="S489" s="6"/>
    </row>
    <row r="490" spans="1:19" s="15" customFormat="1" x14ac:dyDescent="0.2">
      <c r="A490" s="6"/>
      <c r="B490" s="43">
        <v>5597</v>
      </c>
      <c r="C490" s="44" t="s">
        <v>347</v>
      </c>
      <c r="D490" s="45">
        <v>0</v>
      </c>
      <c r="E490" s="45">
        <v>0</v>
      </c>
      <c r="F490" s="44"/>
      <c r="J490" s="6"/>
      <c r="K490" s="6"/>
      <c r="L490" s="6"/>
      <c r="M490" s="6"/>
      <c r="N490" s="6"/>
      <c r="O490" s="6"/>
      <c r="P490" s="6"/>
      <c r="Q490" s="6"/>
      <c r="R490" s="6"/>
      <c r="S490" s="6"/>
    </row>
    <row r="491" spans="1:19" s="15" customFormat="1" x14ac:dyDescent="0.2">
      <c r="A491" s="6"/>
      <c r="B491" s="43">
        <v>5599</v>
      </c>
      <c r="C491" s="44" t="s">
        <v>349</v>
      </c>
      <c r="D491" s="45">
        <v>0</v>
      </c>
      <c r="E491" s="45">
        <v>0</v>
      </c>
      <c r="F491" s="44"/>
      <c r="J491" s="6"/>
      <c r="K491" s="6"/>
      <c r="L491" s="6"/>
      <c r="M491" s="6"/>
      <c r="N491" s="6"/>
      <c r="O491" s="6"/>
      <c r="P491" s="6"/>
      <c r="Q491" s="6"/>
      <c r="R491" s="6"/>
      <c r="S491" s="6"/>
    </row>
    <row r="492" spans="1:19" s="15" customFormat="1" x14ac:dyDescent="0.2">
      <c r="A492" s="6"/>
      <c r="B492" s="48">
        <v>5600</v>
      </c>
      <c r="C492" s="49" t="s">
        <v>350</v>
      </c>
      <c r="D492" s="50">
        <f>D493</f>
        <v>0</v>
      </c>
      <c r="E492" s="50">
        <f>E493</f>
        <v>0</v>
      </c>
      <c r="F492" s="44"/>
      <c r="J492" s="6"/>
      <c r="K492" s="6"/>
      <c r="L492" s="6"/>
      <c r="M492" s="6"/>
      <c r="N492" s="6"/>
      <c r="O492" s="6"/>
      <c r="P492" s="6"/>
      <c r="Q492" s="6"/>
      <c r="R492" s="6"/>
      <c r="S492" s="6"/>
    </row>
    <row r="493" spans="1:19" s="15" customFormat="1" x14ac:dyDescent="0.2">
      <c r="A493" s="6"/>
      <c r="B493" s="43">
        <v>5610</v>
      </c>
      <c r="C493" s="44" t="s">
        <v>351</v>
      </c>
      <c r="D493" s="45">
        <f>D494</f>
        <v>0</v>
      </c>
      <c r="E493" s="45">
        <f>E494</f>
        <v>0</v>
      </c>
      <c r="F493" s="44"/>
      <c r="J493" s="6"/>
      <c r="K493" s="6"/>
      <c r="L493" s="6"/>
      <c r="M493" s="6"/>
      <c r="N493" s="6"/>
      <c r="O493" s="6"/>
      <c r="P493" s="6"/>
      <c r="Q493" s="6"/>
      <c r="R493" s="6"/>
      <c r="S493" s="6"/>
    </row>
    <row r="494" spans="1:19" s="15" customFormat="1" x14ac:dyDescent="0.2">
      <c r="A494" s="6"/>
      <c r="B494" s="43">
        <v>5611</v>
      </c>
      <c r="C494" s="44" t="s">
        <v>352</v>
      </c>
      <c r="D494" s="45">
        <v>0</v>
      </c>
      <c r="E494" s="45">
        <v>0</v>
      </c>
      <c r="F494" s="44"/>
      <c r="J494" s="6"/>
      <c r="K494" s="6"/>
      <c r="L494" s="6"/>
      <c r="M494" s="6"/>
      <c r="N494" s="6"/>
      <c r="O494" s="6"/>
      <c r="P494" s="6"/>
      <c r="Q494" s="6"/>
      <c r="R494" s="6"/>
      <c r="S494" s="6"/>
    </row>
    <row r="495" spans="1:19" s="15" customFormat="1" x14ac:dyDescent="0.2">
      <c r="A495" s="6"/>
      <c r="B495" s="48">
        <v>2110</v>
      </c>
      <c r="C495" s="60" t="s">
        <v>394</v>
      </c>
      <c r="D495" s="50">
        <f>SUM(D496:D500)</f>
        <v>162343.49</v>
      </c>
      <c r="E495" s="50">
        <f>SUM(E496:E500)</f>
        <v>24604295.969999999</v>
      </c>
      <c r="F495" s="44"/>
      <c r="J495" s="6"/>
      <c r="K495" s="6"/>
      <c r="L495" s="6"/>
      <c r="M495" s="6"/>
      <c r="N495" s="6"/>
      <c r="O495" s="6"/>
      <c r="P495" s="6"/>
      <c r="Q495" s="6"/>
      <c r="R495" s="6"/>
      <c r="S495" s="6"/>
    </row>
    <row r="496" spans="1:19" s="15" customFormat="1" x14ac:dyDescent="0.2">
      <c r="A496" s="6"/>
      <c r="B496" s="43">
        <v>2111</v>
      </c>
      <c r="C496" s="44" t="s">
        <v>395</v>
      </c>
      <c r="D496" s="45">
        <v>0</v>
      </c>
      <c r="E496" s="45">
        <v>9355063.9499999993</v>
      </c>
      <c r="F496" s="44"/>
      <c r="J496" s="6"/>
      <c r="K496" s="6"/>
      <c r="L496" s="6"/>
      <c r="M496" s="6"/>
      <c r="N496" s="6"/>
      <c r="O496" s="6"/>
      <c r="P496" s="6"/>
      <c r="Q496" s="6"/>
      <c r="R496" s="6"/>
      <c r="S496" s="6"/>
    </row>
    <row r="497" spans="1:19" s="15" customFormat="1" x14ac:dyDescent="0.2">
      <c r="A497" s="6"/>
      <c r="B497" s="43">
        <v>2112</v>
      </c>
      <c r="C497" s="44" t="s">
        <v>396</v>
      </c>
      <c r="D497" s="45">
        <v>51033.84</v>
      </c>
      <c r="E497" s="45">
        <v>1748870.49</v>
      </c>
      <c r="F497" s="44"/>
      <c r="J497" s="6"/>
      <c r="K497" s="6"/>
      <c r="L497" s="6"/>
      <c r="M497" s="6"/>
      <c r="N497" s="6"/>
      <c r="O497" s="6"/>
      <c r="P497" s="6"/>
      <c r="Q497" s="6"/>
      <c r="R497" s="6"/>
      <c r="S497" s="6"/>
    </row>
    <row r="498" spans="1:19" s="15" customFormat="1" x14ac:dyDescent="0.2">
      <c r="A498" s="6"/>
      <c r="B498" s="43">
        <v>2112</v>
      </c>
      <c r="C498" s="44" t="s">
        <v>397</v>
      </c>
      <c r="D498" s="45">
        <v>111309.65</v>
      </c>
      <c r="E498" s="45">
        <v>13500361.529999999</v>
      </c>
      <c r="F498" s="44"/>
      <c r="J498" s="6"/>
      <c r="K498" s="6"/>
      <c r="L498" s="6"/>
      <c r="M498" s="6"/>
      <c r="N498" s="6"/>
      <c r="O498" s="6"/>
      <c r="P498" s="6"/>
      <c r="Q498" s="6"/>
      <c r="R498" s="6"/>
      <c r="S498" s="6"/>
    </row>
    <row r="499" spans="1:19" s="15" customFormat="1" x14ac:dyDescent="0.2">
      <c r="A499" s="6"/>
      <c r="B499" s="43">
        <v>2115</v>
      </c>
      <c r="C499" s="44" t="s">
        <v>398</v>
      </c>
      <c r="D499" s="45">
        <v>0</v>
      </c>
      <c r="E499" s="45">
        <v>0</v>
      </c>
      <c r="F499" s="44"/>
      <c r="J499" s="6"/>
      <c r="K499" s="6"/>
      <c r="L499" s="6"/>
      <c r="M499" s="6"/>
      <c r="N499" s="6"/>
      <c r="O499" s="6"/>
      <c r="P499" s="6"/>
      <c r="Q499" s="6"/>
      <c r="R499" s="6"/>
      <c r="S499" s="6"/>
    </row>
    <row r="500" spans="1:19" s="15" customFormat="1" x14ac:dyDescent="0.2">
      <c r="A500" s="6"/>
      <c r="B500" s="43">
        <v>2114</v>
      </c>
      <c r="C500" s="44" t="s">
        <v>399</v>
      </c>
      <c r="D500" s="45">
        <v>0</v>
      </c>
      <c r="E500" s="45">
        <v>0</v>
      </c>
      <c r="F500" s="44"/>
      <c r="J500" s="6"/>
      <c r="K500" s="6"/>
      <c r="L500" s="6"/>
      <c r="M500" s="6"/>
      <c r="N500" s="6"/>
      <c r="O500" s="6"/>
      <c r="P500" s="6"/>
      <c r="Q500" s="6"/>
      <c r="R500" s="6"/>
      <c r="S500" s="6"/>
    </row>
    <row r="501" spans="1:19" s="15" customFormat="1" x14ac:dyDescent="0.2">
      <c r="A501" s="6"/>
      <c r="B501" s="43"/>
      <c r="C501" s="52" t="s">
        <v>400</v>
      </c>
      <c r="D501" s="50">
        <f>+D513</f>
        <v>0</v>
      </c>
      <c r="E501" s="50">
        <f>+E513</f>
        <v>0</v>
      </c>
      <c r="F501" s="44"/>
      <c r="G501" s="14"/>
      <c r="H501" s="14"/>
      <c r="J501" s="6"/>
      <c r="K501" s="6"/>
      <c r="L501" s="6"/>
      <c r="M501" s="6"/>
      <c r="N501" s="6"/>
      <c r="O501" s="6"/>
      <c r="P501" s="6"/>
      <c r="Q501" s="6"/>
      <c r="R501" s="6"/>
      <c r="S501" s="6"/>
    </row>
    <row r="502" spans="1:19" s="15" customFormat="1" x14ac:dyDescent="0.2">
      <c r="A502" s="6"/>
      <c r="B502" s="53">
        <v>3100</v>
      </c>
      <c r="C502" s="61" t="s">
        <v>401</v>
      </c>
      <c r="D502" s="62">
        <f>SUM(D503:D506)</f>
        <v>0</v>
      </c>
      <c r="E502" s="62">
        <f>SUM(E503:E506)</f>
        <v>0</v>
      </c>
      <c r="F502" s="44"/>
      <c r="G502" s="14"/>
      <c r="H502" s="14"/>
      <c r="J502" s="6"/>
      <c r="K502" s="6"/>
      <c r="L502" s="6"/>
      <c r="M502" s="6"/>
      <c r="N502" s="6"/>
      <c r="O502" s="6"/>
      <c r="P502" s="6"/>
      <c r="Q502" s="6"/>
      <c r="R502" s="6"/>
      <c r="S502" s="6"/>
    </row>
    <row r="503" spans="1:19" s="15" customFormat="1" x14ac:dyDescent="0.2">
      <c r="A503" s="6"/>
      <c r="B503" s="56"/>
      <c r="C503" s="63" t="s">
        <v>402</v>
      </c>
      <c r="D503" s="64">
        <v>0</v>
      </c>
      <c r="E503" s="64">
        <v>0</v>
      </c>
      <c r="F503" s="44"/>
      <c r="G503" s="14"/>
      <c r="H503" s="14"/>
      <c r="J503" s="6"/>
      <c r="K503" s="6"/>
      <c r="L503" s="6"/>
      <c r="M503" s="6"/>
      <c r="N503" s="6"/>
      <c r="O503" s="6"/>
      <c r="P503" s="6"/>
      <c r="Q503" s="6"/>
      <c r="R503" s="6"/>
      <c r="S503" s="6"/>
    </row>
    <row r="504" spans="1:19" s="15" customFormat="1" x14ac:dyDescent="0.2">
      <c r="A504" s="6"/>
      <c r="B504" s="56"/>
      <c r="C504" s="63" t="s">
        <v>403</v>
      </c>
      <c r="D504" s="64">
        <v>0</v>
      </c>
      <c r="E504" s="64">
        <v>0</v>
      </c>
      <c r="F504" s="44"/>
      <c r="G504" s="14"/>
      <c r="H504" s="14"/>
      <c r="J504" s="6"/>
      <c r="K504" s="6"/>
      <c r="L504" s="6"/>
      <c r="M504" s="6"/>
      <c r="N504" s="6"/>
      <c r="O504" s="6"/>
      <c r="P504" s="6"/>
      <c r="Q504" s="6"/>
      <c r="R504" s="6"/>
      <c r="S504" s="6"/>
    </row>
    <row r="505" spans="1:19" s="15" customFormat="1" x14ac:dyDescent="0.2">
      <c r="A505" s="6"/>
      <c r="B505" s="56"/>
      <c r="C505" s="63" t="s">
        <v>404</v>
      </c>
      <c r="D505" s="64">
        <v>0</v>
      </c>
      <c r="E505" s="64">
        <v>0</v>
      </c>
      <c r="F505" s="44"/>
      <c r="G505" s="14"/>
      <c r="H505" s="14"/>
      <c r="J505" s="6"/>
      <c r="K505" s="6"/>
      <c r="L505" s="6"/>
      <c r="M505" s="6"/>
      <c r="N505" s="6"/>
      <c r="O505" s="6"/>
      <c r="P505" s="6"/>
      <c r="Q505" s="6"/>
      <c r="R505" s="6"/>
      <c r="S505" s="6"/>
    </row>
    <row r="506" spans="1:19" s="15" customFormat="1" x14ac:dyDescent="0.2">
      <c r="A506" s="6"/>
      <c r="B506" s="56"/>
      <c r="C506" s="63" t="s">
        <v>405</v>
      </c>
      <c r="D506" s="64">
        <v>0</v>
      </c>
      <c r="E506" s="64">
        <v>0</v>
      </c>
      <c r="F506" s="44"/>
      <c r="G506" s="14"/>
      <c r="H506" s="14"/>
      <c r="J506" s="6"/>
      <c r="K506" s="6"/>
      <c r="L506" s="6"/>
      <c r="M506" s="6"/>
      <c r="N506" s="6"/>
      <c r="O506" s="6"/>
      <c r="P506" s="6"/>
      <c r="Q506" s="6"/>
      <c r="R506" s="6"/>
      <c r="S506" s="6"/>
    </row>
    <row r="507" spans="1:19" s="15" customFormat="1" x14ac:dyDescent="0.2">
      <c r="A507" s="6"/>
      <c r="B507" s="56"/>
      <c r="C507" s="65" t="s">
        <v>406</v>
      </c>
      <c r="D507" s="55">
        <f>+D508</f>
        <v>0</v>
      </c>
      <c r="E507" s="55">
        <f>+E508</f>
        <v>0</v>
      </c>
      <c r="F507" s="44"/>
      <c r="G507" s="14"/>
      <c r="H507" s="14"/>
      <c r="J507" s="6"/>
      <c r="K507" s="6"/>
      <c r="L507" s="6"/>
      <c r="M507" s="6"/>
      <c r="N507" s="6"/>
      <c r="O507" s="6"/>
      <c r="P507" s="6"/>
      <c r="Q507" s="6"/>
      <c r="R507" s="6"/>
      <c r="S507" s="6"/>
    </row>
    <row r="508" spans="1:19" s="15" customFormat="1" x14ac:dyDescent="0.2">
      <c r="A508" s="6"/>
      <c r="B508" s="53">
        <v>1270</v>
      </c>
      <c r="C508" s="66" t="s">
        <v>91</v>
      </c>
      <c r="D508" s="62">
        <f>+D509</f>
        <v>0</v>
      </c>
      <c r="E508" s="62">
        <f>+E509</f>
        <v>0</v>
      </c>
      <c r="F508" s="44"/>
      <c r="G508" s="14"/>
      <c r="H508" s="14"/>
      <c r="J508" s="6"/>
      <c r="K508" s="6"/>
      <c r="L508" s="6"/>
      <c r="M508" s="6"/>
      <c r="N508" s="6"/>
      <c r="O508" s="6"/>
      <c r="P508" s="6"/>
      <c r="Q508" s="6"/>
      <c r="R508" s="6"/>
      <c r="S508" s="6"/>
    </row>
    <row r="509" spans="1:19" s="15" customFormat="1" x14ac:dyDescent="0.2">
      <c r="A509" s="6"/>
      <c r="B509" s="56">
        <v>1273</v>
      </c>
      <c r="C509" s="57" t="s">
        <v>407</v>
      </c>
      <c r="D509" s="64">
        <v>0</v>
      </c>
      <c r="E509" s="64">
        <v>0</v>
      </c>
      <c r="F509" s="44"/>
      <c r="G509" s="14"/>
      <c r="H509" s="14"/>
      <c r="J509" s="6"/>
      <c r="K509" s="6"/>
      <c r="L509" s="6"/>
      <c r="M509" s="6"/>
      <c r="N509" s="6"/>
      <c r="O509" s="6"/>
      <c r="P509" s="6"/>
      <c r="Q509" s="6"/>
      <c r="R509" s="6"/>
      <c r="S509" s="6"/>
    </row>
    <row r="510" spans="1:19" s="15" customFormat="1" x14ac:dyDescent="0.2">
      <c r="A510" s="6"/>
      <c r="B510" s="56"/>
      <c r="C510" s="65" t="s">
        <v>408</v>
      </c>
      <c r="D510" s="55">
        <f>+D511+D513</f>
        <v>0</v>
      </c>
      <c r="E510" s="55">
        <f>+E511+E513</f>
        <v>0</v>
      </c>
      <c r="F510" s="44"/>
      <c r="G510" s="14"/>
      <c r="H510" s="14"/>
      <c r="J510" s="6"/>
      <c r="K510" s="6"/>
      <c r="L510" s="6"/>
      <c r="M510" s="6"/>
      <c r="N510" s="6"/>
      <c r="O510" s="6"/>
      <c r="P510" s="6"/>
      <c r="Q510" s="6"/>
      <c r="R510" s="6"/>
      <c r="S510" s="6"/>
    </row>
    <row r="511" spans="1:19" s="15" customFormat="1" x14ac:dyDescent="0.2">
      <c r="A511" s="6"/>
      <c r="B511" s="53">
        <v>4300</v>
      </c>
      <c r="C511" s="61" t="s">
        <v>409</v>
      </c>
      <c r="D511" s="62">
        <f>+D512</f>
        <v>0</v>
      </c>
      <c r="E511" s="67">
        <f>+E512</f>
        <v>0</v>
      </c>
      <c r="F511" s="44"/>
      <c r="G511" s="14"/>
      <c r="H511" s="14"/>
      <c r="J511" s="6"/>
      <c r="K511" s="6"/>
      <c r="L511" s="6"/>
      <c r="M511" s="6"/>
      <c r="N511" s="6"/>
      <c r="O511" s="6"/>
      <c r="P511" s="6"/>
      <c r="Q511" s="6"/>
      <c r="R511" s="6"/>
      <c r="S511" s="6"/>
    </row>
    <row r="512" spans="1:19" s="15" customFormat="1" x14ac:dyDescent="0.2">
      <c r="A512" s="6"/>
      <c r="B512" s="56">
        <v>4399</v>
      </c>
      <c r="C512" s="63" t="s">
        <v>230</v>
      </c>
      <c r="D512" s="64">
        <v>0</v>
      </c>
      <c r="E512" s="64">
        <v>0</v>
      </c>
      <c r="F512" s="44"/>
      <c r="G512" s="14"/>
      <c r="H512" s="14"/>
      <c r="J512" s="6"/>
      <c r="K512" s="6"/>
      <c r="L512" s="6"/>
      <c r="M512" s="6"/>
      <c r="N512" s="6"/>
      <c r="O512" s="6"/>
      <c r="P512" s="6"/>
      <c r="Q512" s="6"/>
      <c r="R512" s="6"/>
      <c r="S512" s="6"/>
    </row>
    <row r="513" spans="1:19" s="15" customFormat="1" x14ac:dyDescent="0.2">
      <c r="A513" s="6"/>
      <c r="B513" s="48">
        <v>1120</v>
      </c>
      <c r="C513" s="68" t="s">
        <v>410</v>
      </c>
      <c r="D513" s="50">
        <f>SUM(D514:D522)</f>
        <v>0</v>
      </c>
      <c r="E513" s="50">
        <f>SUM(E514:E522)</f>
        <v>0</v>
      </c>
      <c r="F513" s="44"/>
      <c r="G513" s="14"/>
      <c r="H513" s="14"/>
      <c r="J513" s="6"/>
      <c r="K513" s="6"/>
      <c r="L513" s="6"/>
      <c r="M513" s="6"/>
      <c r="N513" s="6"/>
      <c r="O513" s="6"/>
      <c r="P513" s="6"/>
      <c r="Q513" s="6"/>
      <c r="R513" s="6"/>
      <c r="S513" s="6"/>
    </row>
    <row r="514" spans="1:19" s="15" customFormat="1" x14ac:dyDescent="0.2">
      <c r="A514" s="6"/>
      <c r="B514" s="43">
        <v>1124</v>
      </c>
      <c r="C514" s="69" t="s">
        <v>411</v>
      </c>
      <c r="D514" s="70">
        <v>0</v>
      </c>
      <c r="E514" s="45">
        <v>0</v>
      </c>
      <c r="F514" s="44"/>
      <c r="G514" s="14"/>
      <c r="H514" s="14"/>
      <c r="J514" s="6"/>
      <c r="K514" s="6"/>
      <c r="L514" s="6"/>
      <c r="M514" s="6"/>
      <c r="N514" s="6"/>
      <c r="O514" s="6"/>
      <c r="P514" s="6"/>
      <c r="Q514" s="6"/>
      <c r="R514" s="6"/>
      <c r="S514" s="6"/>
    </row>
    <row r="515" spans="1:19" s="15" customFormat="1" x14ac:dyDescent="0.2">
      <c r="A515" s="6"/>
      <c r="B515" s="43">
        <v>1124</v>
      </c>
      <c r="C515" s="69" t="s">
        <v>412</v>
      </c>
      <c r="D515" s="70">
        <v>0</v>
      </c>
      <c r="E515" s="45">
        <v>0</v>
      </c>
      <c r="F515" s="44"/>
      <c r="G515" s="14"/>
      <c r="H515" s="14"/>
      <c r="J515" s="6"/>
      <c r="K515" s="6"/>
      <c r="L515" s="6"/>
      <c r="M515" s="6"/>
      <c r="N515" s="6"/>
      <c r="O515" s="6"/>
      <c r="P515" s="6"/>
      <c r="Q515" s="6"/>
      <c r="R515" s="6"/>
      <c r="S515" s="6"/>
    </row>
    <row r="516" spans="1:19" s="15" customFormat="1" x14ac:dyDescent="0.2">
      <c r="A516" s="6"/>
      <c r="B516" s="43">
        <v>1124</v>
      </c>
      <c r="C516" s="69" t="s">
        <v>413</v>
      </c>
      <c r="D516" s="70">
        <v>0</v>
      </c>
      <c r="E516" s="45">
        <v>0</v>
      </c>
      <c r="F516" s="44"/>
      <c r="G516" s="14"/>
      <c r="H516" s="14"/>
      <c r="J516" s="6"/>
      <c r="K516" s="6"/>
      <c r="L516" s="6"/>
      <c r="M516" s="6"/>
      <c r="N516" s="6"/>
      <c r="O516" s="6"/>
      <c r="P516" s="6"/>
      <c r="Q516" s="6"/>
      <c r="R516" s="6"/>
      <c r="S516" s="6"/>
    </row>
    <row r="517" spans="1:19" x14ac:dyDescent="0.2">
      <c r="B517" s="43">
        <v>1124</v>
      </c>
      <c r="C517" s="69" t="s">
        <v>414</v>
      </c>
      <c r="D517" s="70">
        <v>0</v>
      </c>
      <c r="E517" s="45">
        <v>0</v>
      </c>
      <c r="F517" s="44"/>
      <c r="G517" s="14"/>
      <c r="H517" s="14"/>
    </row>
    <row r="518" spans="1:19" x14ac:dyDescent="0.2">
      <c r="B518" s="43">
        <v>1124</v>
      </c>
      <c r="C518" s="69" t="s">
        <v>415</v>
      </c>
      <c r="D518" s="45">
        <v>0</v>
      </c>
      <c r="E518" s="45">
        <v>0</v>
      </c>
      <c r="F518" s="44"/>
      <c r="G518" s="14"/>
      <c r="H518" s="14"/>
    </row>
    <row r="519" spans="1:19" x14ac:dyDescent="0.2">
      <c r="B519" s="43">
        <v>1124</v>
      </c>
      <c r="C519" s="69" t="s">
        <v>416</v>
      </c>
      <c r="D519" s="45">
        <v>0</v>
      </c>
      <c r="E519" s="45">
        <v>0</v>
      </c>
      <c r="F519" s="44"/>
      <c r="G519" s="14"/>
      <c r="H519" s="14"/>
    </row>
    <row r="520" spans="1:19" x14ac:dyDescent="0.2">
      <c r="B520" s="43">
        <v>1122</v>
      </c>
      <c r="C520" s="69" t="s">
        <v>417</v>
      </c>
      <c r="D520" s="45">
        <v>0</v>
      </c>
      <c r="E520" s="45">
        <v>0</v>
      </c>
      <c r="F520" s="44"/>
      <c r="G520" s="14"/>
      <c r="H520" s="14"/>
    </row>
    <row r="521" spans="1:19" x14ac:dyDescent="0.2">
      <c r="B521" s="43">
        <v>1122</v>
      </c>
      <c r="C521" s="69" t="s">
        <v>418</v>
      </c>
      <c r="D521" s="70">
        <v>0</v>
      </c>
      <c r="E521" s="45">
        <v>0</v>
      </c>
      <c r="F521" s="44"/>
      <c r="G521" s="14"/>
      <c r="H521" s="14"/>
    </row>
    <row r="522" spans="1:19" x14ac:dyDescent="0.2">
      <c r="B522" s="43">
        <v>1122</v>
      </c>
      <c r="C522" s="69" t="s">
        <v>419</v>
      </c>
      <c r="D522" s="45">
        <v>0</v>
      </c>
      <c r="E522" s="45">
        <v>0</v>
      </c>
      <c r="F522" s="44"/>
      <c r="G522" s="14"/>
      <c r="H522" s="14"/>
    </row>
    <row r="523" spans="1:19" x14ac:dyDescent="0.2">
      <c r="B523" s="43"/>
      <c r="C523" s="71" t="s">
        <v>420</v>
      </c>
      <c r="D523" s="50">
        <f>D444+D445+D501-D507-D510</f>
        <v>108931502.05</v>
      </c>
      <c r="E523" s="50">
        <f>E444+E445+E501-E507-E510</f>
        <v>95289577.679999992</v>
      </c>
      <c r="F523" s="45">
        <f>+D523-'[1]EFE '!C33</f>
        <v>7839642.2699999958</v>
      </c>
      <c r="G523" s="14"/>
      <c r="H523" s="14"/>
    </row>
    <row r="524" spans="1:19" x14ac:dyDescent="0.2">
      <c r="C524" s="72"/>
      <c r="G524" s="14"/>
      <c r="H524" s="14"/>
    </row>
    <row r="525" spans="1:19" x14ac:dyDescent="0.2">
      <c r="C525" s="72"/>
      <c r="G525" s="14"/>
      <c r="H525" s="14"/>
    </row>
    <row r="526" spans="1:19" ht="12.75" customHeight="1" x14ac:dyDescent="0.2">
      <c r="B526" s="74" t="s">
        <v>421</v>
      </c>
      <c r="C526" s="75"/>
      <c r="D526" s="76"/>
      <c r="E526" s="73"/>
      <c r="F526" s="77"/>
      <c r="G526" s="14"/>
      <c r="H526" s="14"/>
      <c r="J526" s="21"/>
    </row>
    <row r="527" spans="1:19" x14ac:dyDescent="0.2">
      <c r="B527" s="78" t="s">
        <v>5</v>
      </c>
      <c r="C527" s="79"/>
      <c r="D527" s="80"/>
      <c r="E527" s="73"/>
      <c r="F527" s="81"/>
      <c r="G527" s="14"/>
      <c r="H527" s="82"/>
      <c r="J527" s="21"/>
    </row>
    <row r="528" spans="1:19" x14ac:dyDescent="0.2">
      <c r="B528" s="83" t="s">
        <v>422</v>
      </c>
      <c r="C528" s="84"/>
      <c r="D528" s="85"/>
      <c r="E528" s="73"/>
      <c r="F528" s="81"/>
      <c r="G528" s="86"/>
      <c r="H528" s="87"/>
      <c r="I528" s="22"/>
      <c r="J528" s="21"/>
    </row>
    <row r="529" spans="2:19" ht="15" x14ac:dyDescent="0.25">
      <c r="B529" s="88" t="s">
        <v>423</v>
      </c>
      <c r="C529" s="88"/>
      <c r="D529" s="89">
        <v>712627245.98000002</v>
      </c>
      <c r="E529" s="73"/>
      <c r="F529" s="90"/>
      <c r="G529" s="91"/>
      <c r="H529" s="92"/>
      <c r="I529" s="37"/>
    </row>
    <row r="530" spans="2:19" ht="15" x14ac:dyDescent="0.25">
      <c r="B530" s="93"/>
      <c r="C530" s="94"/>
      <c r="D530" s="95"/>
      <c r="E530" s="73"/>
      <c r="G530" s="91"/>
      <c r="H530" s="92"/>
      <c r="I530" s="37"/>
      <c r="J530" s="21"/>
    </row>
    <row r="531" spans="2:19" ht="15" x14ac:dyDescent="0.25">
      <c r="B531" s="96" t="s">
        <v>424</v>
      </c>
      <c r="C531" s="96"/>
      <c r="D531" s="97">
        <f>SUM(D532:D537)</f>
        <v>0</v>
      </c>
      <c r="E531" s="73"/>
      <c r="F531" s="98"/>
      <c r="G531" s="91"/>
      <c r="H531" s="99"/>
      <c r="I531" s="37"/>
      <c r="J531" s="21"/>
    </row>
    <row r="532" spans="2:19" ht="15" x14ac:dyDescent="0.25">
      <c r="B532" s="100" t="s">
        <v>425</v>
      </c>
      <c r="C532" s="101" t="s">
        <v>219</v>
      </c>
      <c r="D532" s="102">
        <v>0</v>
      </c>
      <c r="E532" s="73"/>
      <c r="F532" s="98"/>
      <c r="G532" s="91"/>
      <c r="H532" s="103"/>
      <c r="I532" s="37"/>
      <c r="J532" s="21"/>
    </row>
    <row r="533" spans="2:19" ht="15" x14ac:dyDescent="0.25">
      <c r="B533" s="104" t="s">
        <v>426</v>
      </c>
      <c r="C533" s="105" t="s">
        <v>427</v>
      </c>
      <c r="D533" s="102">
        <v>0</v>
      </c>
      <c r="E533" s="73"/>
      <c r="F533" s="98"/>
      <c r="G533" s="91"/>
      <c r="H533" s="103"/>
      <c r="I533" s="37"/>
      <c r="J533" s="21"/>
    </row>
    <row r="534" spans="2:19" ht="22.5" x14ac:dyDescent="0.25">
      <c r="B534" s="104" t="s">
        <v>428</v>
      </c>
      <c r="C534" s="105" t="s">
        <v>228</v>
      </c>
      <c r="D534" s="102">
        <v>0</v>
      </c>
      <c r="E534" s="73"/>
      <c r="F534" s="98"/>
      <c r="G534" s="91"/>
      <c r="H534" s="103"/>
      <c r="I534" s="37"/>
      <c r="J534" s="21"/>
    </row>
    <row r="535" spans="2:19" ht="15" x14ac:dyDescent="0.25">
      <c r="B535" s="104" t="s">
        <v>429</v>
      </c>
      <c r="C535" s="105" t="s">
        <v>229</v>
      </c>
      <c r="D535" s="102">
        <v>0</v>
      </c>
      <c r="E535" s="73"/>
      <c r="F535" s="98"/>
      <c r="G535" s="91"/>
      <c r="H535" s="92"/>
      <c r="I535" s="37"/>
      <c r="J535" s="21"/>
      <c r="L535"/>
      <c r="M535"/>
      <c r="N535"/>
      <c r="O535"/>
      <c r="P535"/>
      <c r="Q535"/>
      <c r="R535"/>
      <c r="S535"/>
    </row>
    <row r="536" spans="2:19" ht="15" x14ac:dyDescent="0.25">
      <c r="B536" s="104" t="s">
        <v>430</v>
      </c>
      <c r="C536" s="105" t="s">
        <v>230</v>
      </c>
      <c r="D536" s="102">
        <v>0</v>
      </c>
      <c r="E536" s="73"/>
      <c r="F536" s="98"/>
      <c r="G536" s="91"/>
      <c r="H536" s="103"/>
      <c r="I536" s="37"/>
      <c r="J536" s="21"/>
      <c r="L536"/>
      <c r="M536"/>
      <c r="N536"/>
      <c r="O536"/>
      <c r="P536"/>
      <c r="Q536"/>
      <c r="R536"/>
      <c r="S536"/>
    </row>
    <row r="537" spans="2:19" ht="15" x14ac:dyDescent="0.25">
      <c r="B537" s="106" t="s">
        <v>431</v>
      </c>
      <c r="C537" s="107" t="s">
        <v>432</v>
      </c>
      <c r="D537" s="102">
        <v>0</v>
      </c>
      <c r="E537" s="73"/>
      <c r="F537" s="20"/>
      <c r="G537" s="91"/>
      <c r="H537" s="103"/>
      <c r="I537" s="37"/>
      <c r="J537" s="21"/>
      <c r="L537"/>
      <c r="M537"/>
      <c r="N537"/>
      <c r="O537"/>
      <c r="P537"/>
      <c r="Q537"/>
      <c r="R537"/>
      <c r="S537"/>
    </row>
    <row r="538" spans="2:19" ht="15" x14ac:dyDescent="0.25">
      <c r="B538" s="108"/>
      <c r="C538" s="109"/>
      <c r="D538" s="110"/>
      <c r="E538" s="73"/>
      <c r="F538" s="111"/>
      <c r="G538" s="91"/>
      <c r="H538" s="103"/>
      <c r="I538" s="37"/>
      <c r="J538" s="21"/>
      <c r="L538"/>
      <c r="M538"/>
      <c r="N538"/>
      <c r="O538"/>
      <c r="P538"/>
      <c r="Q538"/>
      <c r="R538"/>
      <c r="S538"/>
    </row>
    <row r="539" spans="2:19" ht="15" x14ac:dyDescent="0.25">
      <c r="B539" s="96" t="s">
        <v>433</v>
      </c>
      <c r="C539" s="94"/>
      <c r="D539" s="97">
        <f>SUM(D540:D542)</f>
        <v>0</v>
      </c>
      <c r="E539" s="73"/>
      <c r="F539" s="98"/>
      <c r="G539" s="91"/>
      <c r="H539" s="103"/>
      <c r="I539" s="37"/>
      <c r="J539" s="21"/>
      <c r="L539"/>
      <c r="M539"/>
      <c r="N539"/>
      <c r="O539"/>
      <c r="P539"/>
      <c r="Q539"/>
      <c r="R539"/>
      <c r="S539"/>
    </row>
    <row r="540" spans="2:19" ht="15" x14ac:dyDescent="0.25">
      <c r="B540" s="112">
        <v>3.1</v>
      </c>
      <c r="C540" s="105" t="s">
        <v>434</v>
      </c>
      <c r="D540" s="102">
        <v>0</v>
      </c>
      <c r="E540" s="73"/>
      <c r="F540" s="98"/>
      <c r="G540" s="91"/>
      <c r="H540" s="103"/>
      <c r="I540" s="37"/>
      <c r="J540" s="21"/>
      <c r="L540"/>
      <c r="M540"/>
      <c r="N540"/>
      <c r="O540"/>
      <c r="P540"/>
      <c r="Q540"/>
      <c r="R540"/>
      <c r="S540"/>
    </row>
    <row r="541" spans="2:19" ht="15" x14ac:dyDescent="0.25">
      <c r="B541" s="113">
        <v>3.2</v>
      </c>
      <c r="C541" s="105" t="s">
        <v>435</v>
      </c>
      <c r="D541" s="102">
        <v>0</v>
      </c>
      <c r="E541" s="73"/>
      <c r="F541" s="98"/>
      <c r="G541" s="91"/>
      <c r="H541" s="103"/>
      <c r="I541" s="37"/>
      <c r="J541" s="21"/>
      <c r="L541"/>
      <c r="M541"/>
      <c r="N541"/>
      <c r="O541"/>
      <c r="P541"/>
      <c r="Q541"/>
      <c r="R541"/>
      <c r="S541"/>
    </row>
    <row r="542" spans="2:19" ht="15" x14ac:dyDescent="0.25">
      <c r="B542" s="113">
        <v>3.3</v>
      </c>
      <c r="C542" s="107" t="s">
        <v>436</v>
      </c>
      <c r="D542" s="114">
        <v>0</v>
      </c>
      <c r="E542" s="73"/>
      <c r="F542" s="115"/>
      <c r="G542" s="91"/>
      <c r="H542" s="103"/>
      <c r="I542" s="37"/>
      <c r="J542" s="21"/>
      <c r="L542"/>
      <c r="M542"/>
      <c r="N542"/>
      <c r="O542"/>
      <c r="P542"/>
      <c r="Q542"/>
      <c r="R542"/>
      <c r="S542"/>
    </row>
    <row r="543" spans="2:19" ht="15" x14ac:dyDescent="0.25">
      <c r="B543" s="93"/>
      <c r="C543" s="116"/>
      <c r="D543" s="117"/>
      <c r="E543" s="73"/>
      <c r="G543" s="91"/>
      <c r="H543" s="103"/>
      <c r="I543" s="37"/>
      <c r="J543" s="21"/>
      <c r="L543"/>
      <c r="M543"/>
      <c r="N543"/>
      <c r="O543"/>
      <c r="P543"/>
      <c r="Q543"/>
      <c r="R543"/>
      <c r="S543"/>
    </row>
    <row r="544" spans="2:19" ht="15" x14ac:dyDescent="0.25">
      <c r="B544" s="118" t="s">
        <v>437</v>
      </c>
      <c r="C544" s="118"/>
      <c r="D544" s="89">
        <f>D529+D531-D539</f>
        <v>712627245.98000002</v>
      </c>
      <c r="E544" s="73"/>
      <c r="F544" s="72"/>
      <c r="G544" s="91"/>
      <c r="H544" s="92"/>
      <c r="I544" s="37"/>
      <c r="J544" s="21"/>
      <c r="L544"/>
      <c r="M544"/>
      <c r="N544"/>
      <c r="O544"/>
      <c r="P544"/>
      <c r="Q544"/>
      <c r="R544"/>
      <c r="S544"/>
    </row>
    <row r="545" spans="2:19" ht="15" x14ac:dyDescent="0.25">
      <c r="B545" s="93"/>
      <c r="C545" s="93"/>
      <c r="D545" s="93"/>
      <c r="E545" s="119"/>
      <c r="F545" s="120"/>
      <c r="G545" s="91"/>
      <c r="H545" s="92"/>
      <c r="I545" s="37"/>
      <c r="J545" s="21"/>
      <c r="K545"/>
      <c r="L545"/>
      <c r="M545"/>
      <c r="N545"/>
      <c r="O545"/>
      <c r="P545"/>
      <c r="Q545"/>
      <c r="R545"/>
      <c r="S545"/>
    </row>
    <row r="546" spans="2:19" ht="15" x14ac:dyDescent="0.25">
      <c r="B546" s="93"/>
      <c r="C546" s="93" t="s">
        <v>154</v>
      </c>
      <c r="D546" s="93"/>
      <c r="E546" s="119"/>
      <c r="F546" s="120"/>
      <c r="G546" s="91"/>
      <c r="H546" s="92"/>
      <c r="I546" s="37"/>
      <c r="J546" s="21"/>
      <c r="K546"/>
      <c r="L546"/>
      <c r="M546"/>
      <c r="N546"/>
      <c r="O546"/>
      <c r="P546"/>
      <c r="Q546"/>
      <c r="R546"/>
      <c r="S546"/>
    </row>
    <row r="547" spans="2:19" ht="15" x14ac:dyDescent="0.25">
      <c r="B547" s="121"/>
      <c r="C547" s="121"/>
      <c r="D547" s="121"/>
      <c r="E547" s="119"/>
      <c r="F547" s="120"/>
      <c r="G547" s="91"/>
      <c r="H547" s="92"/>
      <c r="I547" s="37"/>
      <c r="J547" s="21"/>
      <c r="K547"/>
      <c r="L547"/>
      <c r="M547"/>
      <c r="N547"/>
      <c r="O547"/>
      <c r="P547"/>
      <c r="Q547"/>
      <c r="R547"/>
      <c r="S547"/>
    </row>
    <row r="548" spans="2:19" ht="15" x14ac:dyDescent="0.25">
      <c r="B548" s="121"/>
      <c r="C548" s="121"/>
      <c r="D548" s="121"/>
      <c r="E548" s="119"/>
      <c r="F548" s="120"/>
      <c r="G548" s="91"/>
      <c r="H548" s="92"/>
      <c r="I548" s="37"/>
      <c r="J548" s="21"/>
      <c r="K548"/>
      <c r="L548"/>
      <c r="M548"/>
      <c r="N548"/>
      <c r="O548"/>
      <c r="P548"/>
      <c r="Q548"/>
      <c r="R548"/>
      <c r="S548"/>
    </row>
    <row r="549" spans="2:19" ht="15" x14ac:dyDescent="0.25">
      <c r="B549" s="121"/>
      <c r="C549" s="121"/>
      <c r="D549" s="121"/>
      <c r="E549" s="119"/>
      <c r="F549" s="120"/>
      <c r="G549" s="91"/>
      <c r="H549" s="92"/>
      <c r="I549" s="37"/>
      <c r="J549" s="21"/>
      <c r="K549"/>
      <c r="L549"/>
      <c r="M549"/>
      <c r="N549"/>
      <c r="O549"/>
      <c r="P549"/>
      <c r="Q549"/>
      <c r="R549"/>
      <c r="S549"/>
    </row>
    <row r="550" spans="2:19" ht="15" x14ac:dyDescent="0.25">
      <c r="B550" s="121"/>
      <c r="C550" s="121"/>
      <c r="D550" s="121"/>
      <c r="E550" s="121"/>
      <c r="F550" s="122"/>
      <c r="G550" s="91"/>
      <c r="H550" s="92"/>
      <c r="I550" s="37"/>
      <c r="J550" s="21"/>
      <c r="K550"/>
      <c r="L550"/>
      <c r="M550"/>
      <c r="N550"/>
      <c r="O550"/>
      <c r="P550"/>
      <c r="Q550"/>
      <c r="R550"/>
      <c r="S550"/>
    </row>
    <row r="551" spans="2:19" ht="15" customHeight="1" x14ac:dyDescent="0.25">
      <c r="B551" s="123" t="s">
        <v>438</v>
      </c>
      <c r="C551" s="124"/>
      <c r="D551" s="125"/>
      <c r="E551" s="121"/>
      <c r="F551" s="77"/>
      <c r="G551" s="91"/>
      <c r="H551" s="37"/>
      <c r="I551" s="37"/>
      <c r="J551" s="21"/>
      <c r="K551"/>
      <c r="L551"/>
      <c r="M551"/>
      <c r="N551"/>
      <c r="O551"/>
      <c r="P551"/>
      <c r="Q551"/>
      <c r="R551"/>
      <c r="S551"/>
    </row>
    <row r="552" spans="2:19" ht="15" x14ac:dyDescent="0.25">
      <c r="B552" s="78" t="s">
        <v>5</v>
      </c>
      <c r="C552" s="79"/>
      <c r="D552" s="80"/>
      <c r="E552" s="121"/>
      <c r="F552" s="81"/>
      <c r="G552" s="91"/>
      <c r="H552" s="37"/>
      <c r="I552" s="37"/>
      <c r="J552" s="21"/>
      <c r="K552"/>
      <c r="L552"/>
      <c r="M552"/>
      <c r="N552"/>
      <c r="O552"/>
      <c r="P552"/>
      <c r="Q552"/>
      <c r="R552"/>
      <c r="S552"/>
    </row>
    <row r="553" spans="2:19" ht="15" x14ac:dyDescent="0.25">
      <c r="B553" s="83" t="s">
        <v>422</v>
      </c>
      <c r="C553" s="84"/>
      <c r="D553" s="85"/>
      <c r="E553" s="121"/>
      <c r="F553" s="81"/>
      <c r="G553" s="91"/>
      <c r="H553" s="92"/>
      <c r="I553" s="37"/>
      <c r="J553" s="21"/>
      <c r="K553"/>
      <c r="L553"/>
      <c r="M553"/>
      <c r="N553"/>
      <c r="O553"/>
      <c r="P553"/>
      <c r="Q553"/>
      <c r="R553"/>
      <c r="S553"/>
    </row>
    <row r="554" spans="2:19" ht="15" x14ac:dyDescent="0.25">
      <c r="B554" s="126" t="s">
        <v>439</v>
      </c>
      <c r="C554" s="88"/>
      <c r="D554" s="127">
        <v>612997337.42999995</v>
      </c>
      <c r="E554" s="121"/>
      <c r="F554" s="128"/>
      <c r="G554" s="129"/>
      <c r="H554" s="37"/>
      <c r="I554" s="37"/>
      <c r="J554" s="21"/>
      <c r="K554"/>
      <c r="L554"/>
      <c r="M554"/>
      <c r="N554"/>
      <c r="O554"/>
      <c r="P554"/>
      <c r="Q554"/>
      <c r="R554"/>
      <c r="S554"/>
    </row>
    <row r="555" spans="2:19" ht="15" x14ac:dyDescent="0.25">
      <c r="B555" s="130"/>
      <c r="C555" s="94"/>
      <c r="D555" s="131"/>
      <c r="E555" s="121"/>
      <c r="F555" s="132"/>
      <c r="G555" s="129"/>
      <c r="H555" s="92"/>
      <c r="I555" s="37"/>
      <c r="J555" s="21"/>
      <c r="K555"/>
      <c r="L555"/>
      <c r="M555"/>
      <c r="N555"/>
      <c r="O555"/>
      <c r="P555"/>
      <c r="Q555"/>
      <c r="R555"/>
      <c r="S555"/>
    </row>
    <row r="556" spans="2:19" ht="15" x14ac:dyDescent="0.25">
      <c r="B556" s="96" t="s">
        <v>440</v>
      </c>
      <c r="C556" s="133"/>
      <c r="D556" s="97">
        <f>SUM(D557:D577)</f>
        <v>9139250.0099999998</v>
      </c>
      <c r="E556" s="121"/>
      <c r="F556" s="134"/>
      <c r="G556" s="129"/>
      <c r="H556" s="92"/>
      <c r="I556" s="37"/>
      <c r="J556" s="21"/>
      <c r="K556"/>
      <c r="L556"/>
      <c r="M556"/>
      <c r="N556"/>
      <c r="O556"/>
      <c r="P556"/>
      <c r="Q556"/>
      <c r="R556"/>
      <c r="S556"/>
    </row>
    <row r="557" spans="2:19" ht="15" x14ac:dyDescent="0.25">
      <c r="B557" s="135">
        <v>2.1</v>
      </c>
      <c r="C557" s="136" t="s">
        <v>251</v>
      </c>
      <c r="D557" s="137">
        <v>0</v>
      </c>
      <c r="E557" s="121"/>
      <c r="F557" s="138"/>
      <c r="G557" s="129"/>
      <c r="H557" s="37"/>
      <c r="I557" s="37"/>
      <c r="J557" s="21"/>
      <c r="K557"/>
      <c r="L557"/>
      <c r="M557"/>
      <c r="N557"/>
      <c r="O557"/>
      <c r="P557"/>
      <c r="Q557"/>
      <c r="R557"/>
      <c r="S557"/>
    </row>
    <row r="558" spans="2:19" ht="15" x14ac:dyDescent="0.25">
      <c r="B558" s="135">
        <v>2.2000000000000002</v>
      </c>
      <c r="C558" s="136" t="s">
        <v>248</v>
      </c>
      <c r="D558" s="137">
        <v>0</v>
      </c>
      <c r="E558" s="121"/>
      <c r="F558" s="138"/>
      <c r="G558" s="129"/>
      <c r="H558" s="92"/>
      <c r="I558" s="37"/>
      <c r="J558" s="21"/>
      <c r="K558"/>
      <c r="L558"/>
      <c r="M558"/>
      <c r="N558"/>
      <c r="O558"/>
      <c r="P558"/>
      <c r="Q558"/>
      <c r="R558"/>
      <c r="S558"/>
    </row>
    <row r="559" spans="2:19" ht="15" x14ac:dyDescent="0.25">
      <c r="B559" s="139">
        <v>2.2999999999999998</v>
      </c>
      <c r="C559" s="140" t="s">
        <v>74</v>
      </c>
      <c r="D559" s="137">
        <v>4699112.2</v>
      </c>
      <c r="E559" s="121"/>
      <c r="F559" s="138"/>
      <c r="G559" s="129"/>
      <c r="H559" s="37"/>
      <c r="I559" s="37"/>
      <c r="J559" s="21"/>
      <c r="K559"/>
      <c r="L559"/>
      <c r="M559"/>
      <c r="N559"/>
      <c r="O559"/>
      <c r="P559"/>
      <c r="Q559"/>
      <c r="R559"/>
      <c r="S559"/>
    </row>
    <row r="560" spans="2:19" ht="15" x14ac:dyDescent="0.25">
      <c r="B560" s="139">
        <v>2.4</v>
      </c>
      <c r="C560" s="140" t="s">
        <v>75</v>
      </c>
      <c r="D560" s="137">
        <v>2120613.29</v>
      </c>
      <c r="E560" s="121"/>
      <c r="F560" s="138"/>
      <c r="G560" s="129"/>
      <c r="H560" s="103"/>
      <c r="I560" s="37"/>
      <c r="J560" s="21"/>
      <c r="K560"/>
      <c r="L560"/>
      <c r="M560"/>
      <c r="N560"/>
      <c r="O560"/>
      <c r="P560"/>
      <c r="Q560"/>
      <c r="R560"/>
      <c r="S560"/>
    </row>
    <row r="561" spans="2:19" ht="15" x14ac:dyDescent="0.25">
      <c r="B561" s="139">
        <v>2.5</v>
      </c>
      <c r="C561" s="140" t="s">
        <v>76</v>
      </c>
      <c r="D561" s="137">
        <v>254192.28</v>
      </c>
      <c r="E561" s="121"/>
      <c r="F561" s="138"/>
      <c r="G561" s="129"/>
      <c r="H561" s="91"/>
      <c r="I561" s="37"/>
      <c r="J561" s="21"/>
      <c r="K561"/>
      <c r="L561"/>
      <c r="M561"/>
      <c r="N561"/>
      <c r="O561"/>
      <c r="P561"/>
      <c r="Q561"/>
      <c r="R561"/>
      <c r="S561"/>
    </row>
    <row r="562" spans="2:19" ht="15" x14ac:dyDescent="0.25">
      <c r="B562" s="139">
        <v>2.6</v>
      </c>
      <c r="C562" s="140" t="s">
        <v>77</v>
      </c>
      <c r="D562" s="137">
        <v>0</v>
      </c>
      <c r="E562" s="121"/>
      <c r="F562" s="138"/>
      <c r="G562" s="129"/>
      <c r="H562" s="103"/>
      <c r="I562" s="37"/>
      <c r="J562" s="21"/>
      <c r="K562"/>
      <c r="L562"/>
      <c r="M562"/>
      <c r="N562"/>
      <c r="O562"/>
      <c r="P562"/>
      <c r="Q562"/>
      <c r="R562"/>
      <c r="S562"/>
    </row>
    <row r="563" spans="2:19" ht="15" x14ac:dyDescent="0.25">
      <c r="B563" s="139">
        <v>2.7</v>
      </c>
      <c r="C563" s="140" t="s">
        <v>78</v>
      </c>
      <c r="D563" s="137">
        <v>0</v>
      </c>
      <c r="E563" s="121"/>
      <c r="F563" s="138"/>
      <c r="G563" s="129"/>
      <c r="H563" s="103"/>
      <c r="I563" s="37"/>
      <c r="J563" s="21"/>
      <c r="K563"/>
      <c r="L563"/>
      <c r="M563"/>
      <c r="N563"/>
      <c r="O563"/>
      <c r="P563"/>
      <c r="Q563"/>
      <c r="R563"/>
      <c r="S563"/>
    </row>
    <row r="564" spans="2:19" ht="15" x14ac:dyDescent="0.25">
      <c r="B564" s="139">
        <v>2.8</v>
      </c>
      <c r="C564" s="140" t="s">
        <v>79</v>
      </c>
      <c r="D564" s="137">
        <v>2065332.24</v>
      </c>
      <c r="E564" s="121"/>
      <c r="F564" s="138"/>
      <c r="G564" s="129"/>
      <c r="H564" s="103"/>
      <c r="I564" s="92"/>
      <c r="J564" s="21"/>
      <c r="K564"/>
      <c r="L564"/>
      <c r="M564"/>
      <c r="N564"/>
      <c r="O564"/>
      <c r="P564"/>
      <c r="Q564"/>
      <c r="R564"/>
      <c r="S564"/>
    </row>
    <row r="565" spans="2:19" ht="15" x14ac:dyDescent="0.25">
      <c r="B565" s="139">
        <v>2.9</v>
      </c>
      <c r="C565" s="140" t="s">
        <v>81</v>
      </c>
      <c r="D565" s="137">
        <v>0</v>
      </c>
      <c r="E565" s="121"/>
      <c r="F565" s="138"/>
      <c r="G565" s="129"/>
      <c r="H565" s="103"/>
      <c r="I565" s="92"/>
      <c r="J565" s="21"/>
      <c r="K565"/>
      <c r="L565"/>
      <c r="M565"/>
      <c r="N565"/>
      <c r="O565"/>
      <c r="P565"/>
      <c r="Q565"/>
      <c r="R565"/>
      <c r="S565"/>
    </row>
    <row r="566" spans="2:19" ht="15" x14ac:dyDescent="0.25">
      <c r="B566" s="139" t="s">
        <v>441</v>
      </c>
      <c r="C566" s="140" t="s">
        <v>442</v>
      </c>
      <c r="D566" s="137">
        <v>0</v>
      </c>
      <c r="E566" s="121"/>
      <c r="F566" s="138"/>
      <c r="G566" s="129"/>
      <c r="H566" s="103"/>
      <c r="I566" s="92"/>
      <c r="J566" s="21"/>
      <c r="K566"/>
      <c r="L566"/>
      <c r="M566"/>
      <c r="N566"/>
      <c r="O566"/>
      <c r="P566"/>
      <c r="Q566"/>
      <c r="R566"/>
      <c r="S566"/>
    </row>
    <row r="567" spans="2:19" ht="15" x14ac:dyDescent="0.25">
      <c r="B567" s="139" t="s">
        <v>443</v>
      </c>
      <c r="C567" s="140" t="s">
        <v>85</v>
      </c>
      <c r="D567" s="137">
        <v>0</v>
      </c>
      <c r="E567" s="121"/>
      <c r="F567" s="138"/>
      <c r="G567" s="129"/>
      <c r="H567" s="91"/>
      <c r="I567" s="92"/>
      <c r="J567" s="21"/>
      <c r="K567"/>
      <c r="L567"/>
      <c r="M567"/>
      <c r="N567"/>
      <c r="O567"/>
      <c r="P567"/>
      <c r="Q567"/>
      <c r="R567"/>
      <c r="S567"/>
    </row>
    <row r="568" spans="2:19" ht="15" x14ac:dyDescent="0.25">
      <c r="B568" s="139" t="s">
        <v>444</v>
      </c>
      <c r="C568" s="140" t="s">
        <v>445</v>
      </c>
      <c r="D568" s="137">
        <v>0</v>
      </c>
      <c r="E568" s="121"/>
      <c r="F568" s="138"/>
      <c r="G568" s="129"/>
      <c r="H568" s="91"/>
      <c r="I568" s="92"/>
      <c r="J568" s="21"/>
      <c r="K568"/>
      <c r="L568"/>
      <c r="M568"/>
      <c r="N568"/>
      <c r="O568"/>
      <c r="P568"/>
      <c r="Q568"/>
      <c r="R568"/>
      <c r="S568"/>
    </row>
    <row r="569" spans="2:19" ht="15" x14ac:dyDescent="0.25">
      <c r="B569" s="139" t="s">
        <v>446</v>
      </c>
      <c r="C569" s="140" t="s">
        <v>447</v>
      </c>
      <c r="D569" s="137">
        <v>0</v>
      </c>
      <c r="E569" s="121"/>
      <c r="F569" s="138"/>
      <c r="G569" s="129"/>
      <c r="H569" s="37"/>
      <c r="I569" s="92"/>
      <c r="J569" s="21"/>
      <c r="K569"/>
      <c r="L569"/>
      <c r="M569"/>
      <c r="N569"/>
      <c r="O569"/>
      <c r="P569"/>
      <c r="Q569"/>
      <c r="R569"/>
      <c r="S569"/>
    </row>
    <row r="570" spans="2:19" ht="15" x14ac:dyDescent="0.25">
      <c r="B570" s="139" t="s">
        <v>448</v>
      </c>
      <c r="C570" s="140" t="s">
        <v>449</v>
      </c>
      <c r="D570" s="137">
        <v>0</v>
      </c>
      <c r="E570" s="121"/>
      <c r="F570" s="138"/>
      <c r="G570" s="129"/>
      <c r="H570" s="103"/>
      <c r="I570" s="92"/>
      <c r="J570" s="21"/>
      <c r="K570"/>
      <c r="L570"/>
      <c r="M570"/>
      <c r="N570"/>
      <c r="O570"/>
      <c r="P570"/>
      <c r="Q570"/>
      <c r="R570"/>
      <c r="S570"/>
    </row>
    <row r="571" spans="2:19" ht="15" x14ac:dyDescent="0.25">
      <c r="B571" s="139" t="s">
        <v>450</v>
      </c>
      <c r="C571" s="140" t="s">
        <v>451</v>
      </c>
      <c r="D571" s="137">
        <v>0</v>
      </c>
      <c r="E571" s="121"/>
      <c r="F571" s="138"/>
      <c r="G571" s="129"/>
      <c r="H571" s="103"/>
      <c r="I571" s="141">
        <f>H568+H569</f>
        <v>0</v>
      </c>
      <c r="J571" s="21"/>
      <c r="K571"/>
      <c r="L571"/>
      <c r="M571"/>
      <c r="N571"/>
      <c r="O571"/>
      <c r="P571"/>
      <c r="Q571"/>
      <c r="R571"/>
      <c r="S571"/>
    </row>
    <row r="572" spans="2:19" ht="12.75" customHeight="1" x14ac:dyDescent="0.25">
      <c r="B572" s="139" t="s">
        <v>452</v>
      </c>
      <c r="C572" s="140" t="s">
        <v>453</v>
      </c>
      <c r="D572" s="137">
        <v>0</v>
      </c>
      <c r="E572" s="121"/>
      <c r="F572" s="138"/>
      <c r="G572" s="142"/>
      <c r="H572" s="103">
        <v>9050340.1799999997</v>
      </c>
      <c r="I572" s="143"/>
      <c r="J572" s="21"/>
      <c r="K572"/>
      <c r="L572"/>
      <c r="M572"/>
      <c r="N572"/>
      <c r="O572"/>
      <c r="P572"/>
      <c r="Q572"/>
      <c r="R572"/>
      <c r="S572"/>
    </row>
    <row r="573" spans="2:19" ht="31.5" customHeight="1" x14ac:dyDescent="0.25">
      <c r="B573" s="139" t="s">
        <v>454</v>
      </c>
      <c r="C573" s="140" t="s">
        <v>455</v>
      </c>
      <c r="D573" s="137">
        <v>0</v>
      </c>
      <c r="E573" s="121"/>
      <c r="F573" s="138"/>
      <c r="G573" s="132"/>
      <c r="H573" s="103">
        <v>20000</v>
      </c>
      <c r="I573" s="143"/>
      <c r="J573" s="21"/>
      <c r="K573"/>
      <c r="L573"/>
      <c r="M573"/>
      <c r="N573"/>
      <c r="O573"/>
      <c r="P573"/>
      <c r="Q573"/>
      <c r="R573"/>
      <c r="S573"/>
    </row>
    <row r="574" spans="2:19" ht="24" customHeight="1" x14ac:dyDescent="0.25">
      <c r="B574" s="139" t="s">
        <v>456</v>
      </c>
      <c r="C574" s="140" t="s">
        <v>457</v>
      </c>
      <c r="D574" s="137">
        <v>0</v>
      </c>
      <c r="E574" s="121"/>
      <c r="F574" s="138"/>
      <c r="G574" s="132"/>
      <c r="H574" s="103">
        <v>3401100.57</v>
      </c>
      <c r="I574" s="143"/>
      <c r="J574" s="21"/>
      <c r="K574"/>
      <c r="L574"/>
      <c r="M574"/>
      <c r="N574"/>
      <c r="O574"/>
      <c r="P574"/>
      <c r="Q574"/>
      <c r="R574"/>
      <c r="S574"/>
    </row>
    <row r="575" spans="2:19" ht="12.75" customHeight="1" x14ac:dyDescent="0.25">
      <c r="B575" s="139" t="s">
        <v>458</v>
      </c>
      <c r="C575" s="140" t="s">
        <v>459</v>
      </c>
      <c r="D575" s="137">
        <v>0</v>
      </c>
      <c r="E575" s="121"/>
      <c r="F575" s="138"/>
      <c r="G575" s="132"/>
      <c r="H575" s="103"/>
      <c r="I575" s="143"/>
      <c r="J575" s="21"/>
      <c r="K575"/>
      <c r="L575"/>
      <c r="M575"/>
      <c r="N575"/>
      <c r="O575"/>
      <c r="P575"/>
      <c r="Q575"/>
      <c r="R575"/>
      <c r="S575"/>
    </row>
    <row r="576" spans="2:19" ht="22.5" x14ac:dyDescent="0.25">
      <c r="B576" s="139" t="s">
        <v>460</v>
      </c>
      <c r="C576" s="140" t="s">
        <v>461</v>
      </c>
      <c r="D576" s="137">
        <v>0</v>
      </c>
      <c r="E576" s="121"/>
      <c r="F576" s="138"/>
      <c r="G576" s="142"/>
      <c r="H576" s="92">
        <f>SUM(H529:H574)</f>
        <v>12471440.75</v>
      </c>
      <c r="I576" s="92"/>
      <c r="J576" s="21"/>
      <c r="K576"/>
      <c r="L576"/>
      <c r="M576"/>
      <c r="N576"/>
      <c r="O576"/>
      <c r="P576"/>
      <c r="Q576"/>
      <c r="R576"/>
      <c r="S576"/>
    </row>
    <row r="577" spans="2:14" ht="15" x14ac:dyDescent="0.25">
      <c r="B577" s="139" t="s">
        <v>462</v>
      </c>
      <c r="C577" s="136" t="s">
        <v>463</v>
      </c>
      <c r="D577" s="137">
        <v>0</v>
      </c>
      <c r="E577" s="121"/>
      <c r="F577" s="132"/>
      <c r="G577" s="142"/>
      <c r="H577" s="144"/>
      <c r="I577" s="144"/>
      <c r="J577" s="21"/>
      <c r="K577"/>
      <c r="L577"/>
      <c r="M577"/>
      <c r="N577"/>
    </row>
    <row r="578" spans="2:14" ht="15" x14ac:dyDescent="0.25">
      <c r="B578" s="145"/>
      <c r="C578" s="146"/>
      <c r="D578" s="147"/>
      <c r="E578" s="121"/>
      <c r="F578" s="134"/>
      <c r="G578" s="142"/>
      <c r="H578" s="144"/>
      <c r="I578" s="144"/>
      <c r="J578" s="21"/>
      <c r="K578"/>
      <c r="L578"/>
      <c r="M578"/>
      <c r="N578"/>
    </row>
    <row r="579" spans="2:14" ht="15" x14ac:dyDescent="0.25">
      <c r="B579" s="148" t="s">
        <v>464</v>
      </c>
      <c r="C579" s="149"/>
      <c r="D579" s="150">
        <f>SUM(D580:D586)</f>
        <v>431084.57</v>
      </c>
      <c r="E579" s="121"/>
      <c r="F579" s="138"/>
      <c r="G579" s="142"/>
      <c r="H579" s="144"/>
      <c r="I579" s="144"/>
      <c r="J579" s="151"/>
      <c r="K579"/>
      <c r="L579"/>
      <c r="M579"/>
      <c r="N579"/>
    </row>
    <row r="580" spans="2:14" ht="22.5" x14ac:dyDescent="0.25">
      <c r="B580" s="139" t="s">
        <v>465</v>
      </c>
      <c r="C580" s="140" t="s">
        <v>321</v>
      </c>
      <c r="D580" s="137">
        <v>431084.57</v>
      </c>
      <c r="E580" s="121"/>
      <c r="F580" s="138"/>
      <c r="G580" s="142"/>
      <c r="H580" s="144"/>
      <c r="I580" s="144"/>
      <c r="J580" s="151"/>
      <c r="K580"/>
      <c r="L580"/>
      <c r="M580"/>
      <c r="N580"/>
    </row>
    <row r="581" spans="2:14" ht="15" x14ac:dyDescent="0.25">
      <c r="B581" s="139" t="s">
        <v>466</v>
      </c>
      <c r="C581" s="140" t="s">
        <v>330</v>
      </c>
      <c r="D581" s="137">
        <v>0</v>
      </c>
      <c r="E581" s="121"/>
      <c r="F581" s="138"/>
      <c r="G581" s="142"/>
      <c r="H581" s="144"/>
      <c r="I581" s="144"/>
      <c r="J581" s="151"/>
      <c r="K581"/>
      <c r="L581"/>
      <c r="M581"/>
      <c r="N581"/>
    </row>
    <row r="582" spans="2:14" ht="15" x14ac:dyDescent="0.25">
      <c r="B582" s="139" t="s">
        <v>467</v>
      </c>
      <c r="C582" s="140" t="s">
        <v>333</v>
      </c>
      <c r="D582" s="137">
        <v>0</v>
      </c>
      <c r="E582" s="121"/>
      <c r="F582" s="138"/>
      <c r="G582" s="142"/>
      <c r="H582" s="144"/>
      <c r="I582" s="144"/>
      <c r="J582" s="151"/>
      <c r="K582"/>
      <c r="L582"/>
      <c r="M582"/>
      <c r="N582"/>
    </row>
    <row r="583" spans="2:14" ht="22.5" x14ac:dyDescent="0.25">
      <c r="B583" s="139" t="s">
        <v>468</v>
      </c>
      <c r="C583" s="140" t="s">
        <v>469</v>
      </c>
      <c r="D583" s="137">
        <v>0</v>
      </c>
      <c r="E583" s="121"/>
      <c r="F583" s="138"/>
      <c r="G583" s="142"/>
      <c r="H583" s="144"/>
      <c r="I583" s="144"/>
      <c r="J583" s="151"/>
      <c r="K583"/>
      <c r="L583"/>
      <c r="M583"/>
      <c r="N583"/>
    </row>
    <row r="584" spans="2:14" ht="15" x14ac:dyDescent="0.25">
      <c r="B584" s="139" t="s">
        <v>470</v>
      </c>
      <c r="C584" s="140" t="s">
        <v>471</v>
      </c>
      <c r="D584" s="137">
        <v>0</v>
      </c>
      <c r="E584" s="121"/>
      <c r="F584" s="138"/>
      <c r="G584" s="142"/>
      <c r="H584" s="152"/>
      <c r="I584" s="153"/>
      <c r="J584" s="151"/>
      <c r="K584"/>
      <c r="L584"/>
      <c r="M584"/>
      <c r="N584"/>
    </row>
    <row r="585" spans="2:14" ht="15" x14ac:dyDescent="0.25">
      <c r="B585" s="139" t="s">
        <v>472</v>
      </c>
      <c r="C585" s="140" t="s">
        <v>341</v>
      </c>
      <c r="D585" s="137">
        <v>0</v>
      </c>
      <c r="E585" s="121"/>
      <c r="F585" s="138"/>
      <c r="G585" s="142"/>
      <c r="H585" s="152"/>
      <c r="I585" s="144"/>
      <c r="J585" s="151"/>
      <c r="K585"/>
      <c r="L585"/>
      <c r="M585"/>
      <c r="N585"/>
    </row>
    <row r="586" spans="2:14" ht="15" x14ac:dyDescent="0.25">
      <c r="B586" s="139" t="s">
        <v>473</v>
      </c>
      <c r="C586" s="136" t="s">
        <v>474</v>
      </c>
      <c r="D586" s="154">
        <v>0</v>
      </c>
      <c r="E586" s="121"/>
      <c r="F586" s="132"/>
      <c r="G586" s="142"/>
      <c r="H586" s="152"/>
      <c r="I586" s="144"/>
      <c r="J586" s="151"/>
      <c r="K586"/>
      <c r="L586"/>
      <c r="M586"/>
      <c r="N586"/>
    </row>
    <row r="587" spans="2:14" ht="15" x14ac:dyDescent="0.25">
      <c r="B587" s="130"/>
      <c r="C587" s="155"/>
      <c r="D587" s="156"/>
      <c r="E587" s="121"/>
      <c r="F587" s="157"/>
      <c r="G587" s="142"/>
      <c r="H587" s="152"/>
      <c r="I587" s="153"/>
      <c r="J587" s="151"/>
      <c r="K587"/>
      <c r="L587"/>
      <c r="M587"/>
      <c r="N587"/>
    </row>
    <row r="588" spans="2:14" ht="15" x14ac:dyDescent="0.25">
      <c r="B588" s="158" t="s">
        <v>475</v>
      </c>
      <c r="C588" s="88"/>
      <c r="D588" s="89">
        <f>D554-D556+D579</f>
        <v>604289171.99000001</v>
      </c>
      <c r="E588" s="121"/>
      <c r="F588" s="159"/>
      <c r="G588" s="142"/>
      <c r="H588" s="160"/>
      <c r="I588" s="153"/>
      <c r="J588" s="151"/>
      <c r="K588"/>
      <c r="L588"/>
      <c r="M588"/>
      <c r="N588"/>
    </row>
    <row r="589" spans="2:14" ht="15" x14ac:dyDescent="0.25">
      <c r="D589" s="161"/>
      <c r="E589" s="121"/>
      <c r="F589" s="132"/>
      <c r="G589" s="162"/>
      <c r="H589" s="152"/>
      <c r="I589" s="144"/>
      <c r="J589" s="151"/>
      <c r="K589"/>
      <c r="L589"/>
      <c r="M589"/>
      <c r="N589"/>
    </row>
    <row r="590" spans="2:14" ht="15" x14ac:dyDescent="0.25">
      <c r="C590" s="93" t="s">
        <v>154</v>
      </c>
      <c r="D590" s="163"/>
      <c r="E590" s="121"/>
      <c r="F590" s="132"/>
      <c r="G590" s="164"/>
      <c r="H590" s="152"/>
      <c r="I590" s="144"/>
      <c r="J590" s="151"/>
      <c r="K590"/>
      <c r="L590"/>
      <c r="M590"/>
      <c r="N590"/>
    </row>
    <row r="591" spans="2:14" ht="15" x14ac:dyDescent="0.25">
      <c r="E591" s="121"/>
      <c r="F591" s="132"/>
      <c r="G591" s="164"/>
      <c r="H591" s="99"/>
      <c r="I591" s="37"/>
      <c r="J591" s="151"/>
      <c r="K591"/>
      <c r="L591"/>
      <c r="M591"/>
      <c r="N591"/>
    </row>
    <row r="592" spans="2:14" ht="15" x14ac:dyDescent="0.25">
      <c r="B592" s="42" t="s">
        <v>9</v>
      </c>
      <c r="C592" s="42" t="s">
        <v>476</v>
      </c>
      <c r="D592" s="42" t="s">
        <v>477</v>
      </c>
      <c r="E592" s="42" t="s">
        <v>478</v>
      </c>
      <c r="F592" s="42" t="s">
        <v>479</v>
      </c>
      <c r="G592" s="42" t="s">
        <v>480</v>
      </c>
      <c r="H592" s="42" t="s">
        <v>481</v>
      </c>
      <c r="I592" s="42" t="s">
        <v>482</v>
      </c>
      <c r="J592" s="42" t="s">
        <v>483</v>
      </c>
      <c r="K592" s="42" t="s">
        <v>484</v>
      </c>
      <c r="L592"/>
      <c r="M592"/>
      <c r="N592"/>
    </row>
    <row r="593" spans="2:14" ht="15" x14ac:dyDescent="0.25">
      <c r="B593" s="48">
        <v>7000</v>
      </c>
      <c r="C593" s="49" t="s">
        <v>485</v>
      </c>
      <c r="D593" s="49"/>
      <c r="E593" s="49"/>
      <c r="F593" s="49"/>
      <c r="G593" s="49"/>
      <c r="H593" s="49"/>
      <c r="I593" s="49"/>
      <c r="J593" s="49"/>
      <c r="K593" s="49"/>
      <c r="L593"/>
      <c r="M593"/>
      <c r="N593"/>
    </row>
    <row r="594" spans="2:14" ht="15" x14ac:dyDescent="0.25">
      <c r="B594" s="44">
        <v>7110</v>
      </c>
      <c r="C594" s="44" t="s">
        <v>481</v>
      </c>
      <c r="D594" s="45">
        <v>0</v>
      </c>
      <c r="E594" s="45">
        <v>255997802</v>
      </c>
      <c r="F594" s="45">
        <v>-255997802</v>
      </c>
      <c r="G594" s="45">
        <f>D594+E594+F594</f>
        <v>0</v>
      </c>
      <c r="H594" s="44"/>
      <c r="I594" s="44"/>
      <c r="J594" s="44"/>
      <c r="K594" s="44"/>
      <c r="L594"/>
      <c r="M594"/>
      <c r="N594"/>
    </row>
    <row r="595" spans="2:14" ht="15" x14ac:dyDescent="0.25">
      <c r="B595" s="44">
        <v>7120</v>
      </c>
      <c r="C595" s="44" t="s">
        <v>486</v>
      </c>
      <c r="D595" s="45">
        <v>0</v>
      </c>
      <c r="E595" s="45">
        <v>0</v>
      </c>
      <c r="F595" s="45">
        <v>0</v>
      </c>
      <c r="G595" s="45">
        <f t="shared" ref="G595:G636" si="1">D595+E595+F595</f>
        <v>0</v>
      </c>
      <c r="H595" s="44"/>
      <c r="I595" s="44"/>
      <c r="J595" s="44"/>
      <c r="K595" s="44"/>
      <c r="L595"/>
      <c r="M595"/>
      <c r="N595"/>
    </row>
    <row r="596" spans="2:14" ht="15" x14ac:dyDescent="0.25">
      <c r="B596" s="44">
        <v>7130</v>
      </c>
      <c r="C596" s="44" t="s">
        <v>487</v>
      </c>
      <c r="D596" s="45">
        <v>0</v>
      </c>
      <c r="E596" s="45">
        <v>0</v>
      </c>
      <c r="F596" s="45">
        <v>0</v>
      </c>
      <c r="G596" s="45">
        <f t="shared" si="1"/>
        <v>0</v>
      </c>
      <c r="H596" s="44"/>
      <c r="I596" s="44"/>
      <c r="J596" s="44"/>
      <c r="K596" s="44"/>
      <c r="L596"/>
      <c r="M596"/>
      <c r="N596"/>
    </row>
    <row r="597" spans="2:14" ht="15" x14ac:dyDescent="0.25">
      <c r="B597" s="44">
        <v>7140</v>
      </c>
      <c r="C597" s="44" t="s">
        <v>488</v>
      </c>
      <c r="D597" s="45">
        <v>0</v>
      </c>
      <c r="E597" s="45">
        <v>0</v>
      </c>
      <c r="F597" s="45">
        <v>0</v>
      </c>
      <c r="G597" s="45">
        <f t="shared" si="1"/>
        <v>0</v>
      </c>
      <c r="H597" s="44"/>
      <c r="I597" s="44"/>
      <c r="J597" s="44"/>
      <c r="K597" s="44"/>
      <c r="L597"/>
      <c r="M597"/>
      <c r="N597"/>
    </row>
    <row r="598" spans="2:14" ht="15" x14ac:dyDescent="0.25">
      <c r="B598" s="44">
        <v>7150</v>
      </c>
      <c r="C598" s="44" t="s">
        <v>489</v>
      </c>
      <c r="D598" s="45">
        <v>0</v>
      </c>
      <c r="E598" s="45">
        <v>0</v>
      </c>
      <c r="F598" s="45">
        <v>0</v>
      </c>
      <c r="G598" s="45">
        <f t="shared" si="1"/>
        <v>0</v>
      </c>
      <c r="H598" s="44"/>
      <c r="I598" s="44"/>
      <c r="J598" s="44"/>
      <c r="K598" s="44"/>
      <c r="L598"/>
      <c r="M598"/>
      <c r="N598"/>
    </row>
    <row r="599" spans="2:14" ht="15" x14ac:dyDescent="0.25">
      <c r="B599" s="44">
        <v>7160</v>
      </c>
      <c r="C599" s="44" t="s">
        <v>490</v>
      </c>
      <c r="D599" s="45">
        <v>0</v>
      </c>
      <c r="E599" s="45">
        <v>0</v>
      </c>
      <c r="F599" s="45">
        <v>0</v>
      </c>
      <c r="G599" s="45">
        <f t="shared" si="1"/>
        <v>0</v>
      </c>
      <c r="H599" s="44"/>
      <c r="I599" s="44"/>
      <c r="J599" s="44"/>
      <c r="K599" s="44"/>
      <c r="L599"/>
      <c r="M599"/>
      <c r="N599"/>
    </row>
    <row r="600" spans="2:14" ht="15" x14ac:dyDescent="0.25">
      <c r="B600" s="44">
        <v>7210</v>
      </c>
      <c r="C600" s="44" t="s">
        <v>491</v>
      </c>
      <c r="D600" s="45">
        <v>0</v>
      </c>
      <c r="E600" s="45">
        <v>0</v>
      </c>
      <c r="F600" s="45">
        <v>0</v>
      </c>
      <c r="G600" s="45">
        <f t="shared" si="1"/>
        <v>0</v>
      </c>
      <c r="H600" s="44"/>
      <c r="I600" s="44"/>
      <c r="J600" s="44"/>
      <c r="K600" s="44"/>
      <c r="L600"/>
      <c r="M600"/>
      <c r="N600"/>
    </row>
    <row r="601" spans="2:14" ht="15" x14ac:dyDescent="0.25">
      <c r="B601" s="44">
        <v>7220</v>
      </c>
      <c r="C601" s="44" t="s">
        <v>492</v>
      </c>
      <c r="D601" s="45">
        <v>0</v>
      </c>
      <c r="E601" s="45">
        <v>0</v>
      </c>
      <c r="F601" s="45">
        <v>0</v>
      </c>
      <c r="G601" s="45">
        <f t="shared" si="1"/>
        <v>0</v>
      </c>
      <c r="H601" s="44"/>
      <c r="I601" s="44"/>
      <c r="J601" s="44"/>
      <c r="K601" s="44"/>
      <c r="L601"/>
      <c r="M601"/>
      <c r="N601"/>
    </row>
    <row r="602" spans="2:14" ht="15" x14ac:dyDescent="0.25">
      <c r="B602" s="44">
        <v>7230</v>
      </c>
      <c r="C602" s="44" t="s">
        <v>493</v>
      </c>
      <c r="D602" s="45">
        <v>0</v>
      </c>
      <c r="E602" s="45">
        <v>0</v>
      </c>
      <c r="F602" s="45">
        <v>0</v>
      </c>
      <c r="G602" s="45">
        <f t="shared" si="1"/>
        <v>0</v>
      </c>
      <c r="H602" s="44"/>
      <c r="I602" s="44"/>
      <c r="J602" s="44"/>
      <c r="K602" s="44"/>
      <c r="L602"/>
      <c r="M602"/>
      <c r="N602"/>
    </row>
    <row r="603" spans="2:14" ht="15" x14ac:dyDescent="0.25">
      <c r="B603" s="44">
        <v>7240</v>
      </c>
      <c r="C603" s="44" t="s">
        <v>494</v>
      </c>
      <c r="D603" s="45">
        <v>0</v>
      </c>
      <c r="E603" s="45">
        <v>0</v>
      </c>
      <c r="F603" s="45">
        <v>0</v>
      </c>
      <c r="G603" s="45">
        <f t="shared" si="1"/>
        <v>0</v>
      </c>
      <c r="H603" s="44"/>
      <c r="I603" s="44"/>
      <c r="J603" s="44"/>
      <c r="K603" s="44"/>
      <c r="L603"/>
      <c r="M603"/>
      <c r="N603"/>
    </row>
    <row r="604" spans="2:14" ht="15" x14ac:dyDescent="0.25">
      <c r="B604" s="44">
        <v>7250</v>
      </c>
      <c r="C604" s="44" t="s">
        <v>495</v>
      </c>
      <c r="D604" s="45">
        <v>0</v>
      </c>
      <c r="E604" s="45">
        <v>0</v>
      </c>
      <c r="F604" s="45">
        <v>0</v>
      </c>
      <c r="G604" s="45">
        <f t="shared" si="1"/>
        <v>0</v>
      </c>
      <c r="H604" s="44"/>
      <c r="I604" s="44"/>
      <c r="J604" s="44"/>
      <c r="K604" s="44"/>
      <c r="L604"/>
      <c r="M604"/>
      <c r="N604"/>
    </row>
    <row r="605" spans="2:14" ht="15" x14ac:dyDescent="0.25">
      <c r="B605" s="44">
        <v>7260</v>
      </c>
      <c r="C605" s="44" t="s">
        <v>496</v>
      </c>
      <c r="D605" s="45">
        <v>0</v>
      </c>
      <c r="E605" s="45">
        <v>0</v>
      </c>
      <c r="F605" s="45">
        <v>0</v>
      </c>
      <c r="G605" s="45">
        <f t="shared" si="1"/>
        <v>0</v>
      </c>
      <c r="H605" s="44"/>
      <c r="I605" s="44"/>
      <c r="J605" s="44"/>
      <c r="K605" s="44"/>
      <c r="L605"/>
      <c r="M605"/>
      <c r="N605"/>
    </row>
    <row r="606" spans="2:14" ht="15" x14ac:dyDescent="0.25">
      <c r="B606" s="44">
        <v>7310</v>
      </c>
      <c r="C606" s="44" t="s">
        <v>497</v>
      </c>
      <c r="D606" s="45">
        <v>0</v>
      </c>
      <c r="E606" s="45">
        <v>0</v>
      </c>
      <c r="F606" s="45">
        <v>0</v>
      </c>
      <c r="G606" s="45">
        <f t="shared" si="1"/>
        <v>0</v>
      </c>
      <c r="H606" s="44"/>
      <c r="I606" s="44"/>
      <c r="J606" s="44"/>
      <c r="K606" s="44"/>
      <c r="L606"/>
      <c r="M606"/>
      <c r="N606"/>
    </row>
    <row r="607" spans="2:14" ht="15" x14ac:dyDescent="0.25">
      <c r="B607" s="44">
        <v>7320</v>
      </c>
      <c r="C607" s="44" t="s">
        <v>498</v>
      </c>
      <c r="D607" s="45">
        <v>0</v>
      </c>
      <c r="E607" s="45">
        <v>0</v>
      </c>
      <c r="F607" s="45">
        <v>0</v>
      </c>
      <c r="G607" s="45">
        <f t="shared" si="1"/>
        <v>0</v>
      </c>
      <c r="H607" s="44"/>
      <c r="I607" s="44"/>
      <c r="J607" s="44"/>
      <c r="K607" s="44"/>
      <c r="L607"/>
      <c r="M607"/>
      <c r="N607"/>
    </row>
    <row r="608" spans="2:14" ht="15" x14ac:dyDescent="0.25">
      <c r="B608" s="44">
        <v>7330</v>
      </c>
      <c r="C608" s="44" t="s">
        <v>499</v>
      </c>
      <c r="D608" s="45">
        <v>0</v>
      </c>
      <c r="E608" s="45">
        <v>0</v>
      </c>
      <c r="F608" s="45">
        <v>0</v>
      </c>
      <c r="G608" s="45">
        <f t="shared" si="1"/>
        <v>0</v>
      </c>
      <c r="H608" s="44"/>
      <c r="I608" s="44"/>
      <c r="J608" s="44"/>
      <c r="K608" s="44"/>
      <c r="L608"/>
      <c r="M608"/>
      <c r="N608"/>
    </row>
    <row r="609" spans="2:14" ht="15" x14ac:dyDescent="0.25">
      <c r="B609" s="44">
        <v>7340</v>
      </c>
      <c r="C609" s="44" t="s">
        <v>500</v>
      </c>
      <c r="D609" s="45">
        <v>0</v>
      </c>
      <c r="E609" s="45">
        <v>0</v>
      </c>
      <c r="F609" s="45">
        <v>0</v>
      </c>
      <c r="G609" s="45">
        <f t="shared" si="1"/>
        <v>0</v>
      </c>
      <c r="H609" s="44"/>
      <c r="I609" s="44"/>
      <c r="J609" s="44"/>
      <c r="K609" s="44"/>
      <c r="L609"/>
      <c r="M609"/>
      <c r="N609"/>
    </row>
    <row r="610" spans="2:14" ht="15" x14ac:dyDescent="0.25">
      <c r="B610" s="44">
        <v>7350</v>
      </c>
      <c r="C610" s="44" t="s">
        <v>501</v>
      </c>
      <c r="D610" s="45">
        <v>0</v>
      </c>
      <c r="E610" s="45">
        <v>0</v>
      </c>
      <c r="F610" s="45">
        <v>0</v>
      </c>
      <c r="G610" s="45">
        <f t="shared" si="1"/>
        <v>0</v>
      </c>
      <c r="H610" s="44"/>
      <c r="I610" s="44"/>
      <c r="J610" s="44"/>
      <c r="K610" s="44"/>
      <c r="L610"/>
      <c r="M610"/>
      <c r="N610"/>
    </row>
    <row r="611" spans="2:14" ht="15" x14ac:dyDescent="0.25">
      <c r="B611" s="44">
        <v>7360</v>
      </c>
      <c r="C611" s="44" t="s">
        <v>502</v>
      </c>
      <c r="D611" s="45">
        <v>0</v>
      </c>
      <c r="E611" s="45">
        <v>0</v>
      </c>
      <c r="F611" s="45">
        <v>0</v>
      </c>
      <c r="G611" s="45">
        <f t="shared" si="1"/>
        <v>0</v>
      </c>
      <c r="H611" s="44"/>
      <c r="I611" s="44"/>
      <c r="J611" s="44"/>
      <c r="K611" s="44"/>
      <c r="L611"/>
      <c r="M611"/>
      <c r="N611"/>
    </row>
    <row r="612" spans="2:14" ht="15" x14ac:dyDescent="0.25">
      <c r="B612" s="44">
        <v>7410</v>
      </c>
      <c r="C612" s="44" t="s">
        <v>503</v>
      </c>
      <c r="D612" s="45">
        <v>0</v>
      </c>
      <c r="E612" s="45">
        <v>0</v>
      </c>
      <c r="F612" s="45">
        <v>0</v>
      </c>
      <c r="G612" s="45">
        <f t="shared" si="1"/>
        <v>0</v>
      </c>
      <c r="H612" s="44"/>
      <c r="I612" s="44"/>
      <c r="J612" s="44"/>
      <c r="K612" s="44"/>
      <c r="L612"/>
      <c r="M612"/>
      <c r="N612"/>
    </row>
    <row r="613" spans="2:14" ht="15" x14ac:dyDescent="0.25">
      <c r="B613" s="44">
        <v>7420</v>
      </c>
      <c r="C613" s="44" t="s">
        <v>504</v>
      </c>
      <c r="D613" s="45">
        <v>0</v>
      </c>
      <c r="E613" s="45">
        <v>0</v>
      </c>
      <c r="F613" s="45">
        <v>0</v>
      </c>
      <c r="G613" s="45">
        <f t="shared" si="1"/>
        <v>0</v>
      </c>
      <c r="H613" s="44"/>
      <c r="I613" s="44"/>
      <c r="J613" s="44"/>
      <c r="K613" s="44"/>
      <c r="L613"/>
      <c r="M613"/>
      <c r="N613"/>
    </row>
    <row r="614" spans="2:14" ht="15" x14ac:dyDescent="0.25">
      <c r="B614" s="44">
        <v>7510</v>
      </c>
      <c r="C614" s="44" t="s">
        <v>505</v>
      </c>
      <c r="D614" s="45">
        <v>0</v>
      </c>
      <c r="E614" s="45">
        <v>0</v>
      </c>
      <c r="F614" s="45">
        <v>0</v>
      </c>
      <c r="G614" s="45">
        <f t="shared" si="1"/>
        <v>0</v>
      </c>
      <c r="H614" s="44"/>
      <c r="I614" s="44"/>
      <c r="J614" s="44"/>
      <c r="K614" s="44"/>
      <c r="L614"/>
      <c r="M614"/>
      <c r="N614"/>
    </row>
    <row r="615" spans="2:14" ht="15" x14ac:dyDescent="0.25">
      <c r="B615" s="44">
        <v>7520</v>
      </c>
      <c r="C615" s="44" t="s">
        <v>506</v>
      </c>
      <c r="D615" s="45">
        <v>0</v>
      </c>
      <c r="E615" s="45">
        <v>0</v>
      </c>
      <c r="F615" s="45">
        <v>0</v>
      </c>
      <c r="G615" s="45">
        <f t="shared" si="1"/>
        <v>0</v>
      </c>
      <c r="H615" s="44"/>
      <c r="I615" s="44"/>
      <c r="J615" s="44"/>
      <c r="K615" s="44"/>
      <c r="L615"/>
      <c r="M615"/>
      <c r="N615"/>
    </row>
    <row r="616" spans="2:14" ht="15" x14ac:dyDescent="0.25">
      <c r="B616" s="44">
        <v>7610</v>
      </c>
      <c r="C616" s="44" t="s">
        <v>507</v>
      </c>
      <c r="D616" s="45">
        <v>0</v>
      </c>
      <c r="E616" s="45">
        <v>0</v>
      </c>
      <c r="F616" s="45">
        <v>0</v>
      </c>
      <c r="G616" s="45">
        <f t="shared" si="1"/>
        <v>0</v>
      </c>
      <c r="H616" s="44"/>
      <c r="I616" s="44"/>
      <c r="J616" s="44"/>
      <c r="K616" s="44"/>
      <c r="L616"/>
      <c r="M616"/>
      <c r="N616"/>
    </row>
    <row r="617" spans="2:14" ht="15" x14ac:dyDescent="0.25">
      <c r="B617" s="44">
        <v>7620</v>
      </c>
      <c r="C617" s="44" t="s">
        <v>508</v>
      </c>
      <c r="D617" s="45">
        <v>0</v>
      </c>
      <c r="E617" s="45">
        <v>0</v>
      </c>
      <c r="F617" s="45">
        <v>0</v>
      </c>
      <c r="G617" s="45">
        <f t="shared" si="1"/>
        <v>0</v>
      </c>
      <c r="H617" s="44"/>
      <c r="I617" s="44"/>
      <c r="J617" s="44"/>
      <c r="K617" s="44"/>
      <c r="L617"/>
      <c r="M617"/>
      <c r="N617"/>
    </row>
    <row r="618" spans="2:14" ht="15" x14ac:dyDescent="0.25">
      <c r="B618" s="44">
        <v>7630</v>
      </c>
      <c r="C618" s="44" t="s">
        <v>509</v>
      </c>
      <c r="D618" s="45">
        <v>0</v>
      </c>
      <c r="E618" s="45">
        <v>0</v>
      </c>
      <c r="F618" s="45">
        <v>0</v>
      </c>
      <c r="G618" s="45">
        <f t="shared" si="1"/>
        <v>0</v>
      </c>
      <c r="H618" s="44"/>
      <c r="I618" s="44"/>
      <c r="J618" s="44"/>
      <c r="K618" s="44"/>
      <c r="L618"/>
      <c r="M618"/>
      <c r="N618"/>
    </row>
    <row r="619" spans="2:14" ht="15" x14ac:dyDescent="0.25">
      <c r="B619" s="44">
        <v>7640</v>
      </c>
      <c r="C619" s="44" t="s">
        <v>510</v>
      </c>
      <c r="D619" s="45">
        <v>0</v>
      </c>
      <c r="E619" s="45">
        <v>0</v>
      </c>
      <c r="F619" s="45">
        <v>0</v>
      </c>
      <c r="G619" s="45">
        <f t="shared" si="1"/>
        <v>0</v>
      </c>
      <c r="H619" s="44"/>
      <c r="I619" s="44"/>
      <c r="J619" s="44"/>
      <c r="K619" s="44"/>
      <c r="L619"/>
      <c r="M619"/>
      <c r="N619"/>
    </row>
    <row r="620" spans="2:14" ht="15" x14ac:dyDescent="0.25">
      <c r="B620" s="44">
        <v>7911</v>
      </c>
      <c r="C620" s="44" t="s">
        <v>511</v>
      </c>
      <c r="D620" s="45">
        <v>0</v>
      </c>
      <c r="E620" s="45">
        <v>0</v>
      </c>
      <c r="F620" s="45">
        <v>0</v>
      </c>
      <c r="G620" s="45">
        <f t="shared" si="1"/>
        <v>0</v>
      </c>
      <c r="H620" s="44"/>
      <c r="I620" s="44"/>
      <c r="J620" s="44"/>
      <c r="K620" s="44"/>
      <c r="L620"/>
      <c r="M620"/>
      <c r="N620"/>
    </row>
    <row r="621" spans="2:14" ht="15" x14ac:dyDescent="0.25">
      <c r="B621" s="44">
        <v>7921</v>
      </c>
      <c r="C621" s="44" t="s">
        <v>512</v>
      </c>
      <c r="D621" s="45">
        <v>0</v>
      </c>
      <c r="E621" s="45">
        <v>0</v>
      </c>
      <c r="F621" s="45">
        <v>0</v>
      </c>
      <c r="G621" s="45">
        <f t="shared" si="1"/>
        <v>0</v>
      </c>
      <c r="H621" s="44"/>
      <c r="I621" s="44"/>
      <c r="J621" s="44"/>
      <c r="K621" s="44"/>
      <c r="L621"/>
      <c r="M621"/>
      <c r="N621"/>
    </row>
    <row r="622" spans="2:14" ht="15" x14ac:dyDescent="0.25">
      <c r="B622" s="44">
        <v>7931</v>
      </c>
      <c r="C622" s="44" t="s">
        <v>513</v>
      </c>
      <c r="D622" s="45">
        <v>0</v>
      </c>
      <c r="E622" s="45">
        <v>0</v>
      </c>
      <c r="F622" s="45">
        <v>0</v>
      </c>
      <c r="G622" s="45">
        <f t="shared" si="1"/>
        <v>0</v>
      </c>
      <c r="H622" s="44"/>
      <c r="I622" s="44"/>
      <c r="J622" s="44"/>
      <c r="K622" s="44"/>
      <c r="L622"/>
      <c r="M622"/>
      <c r="N622"/>
    </row>
    <row r="623" spans="2:14" ht="15" x14ac:dyDescent="0.25">
      <c r="B623" s="44">
        <v>7932</v>
      </c>
      <c r="C623" s="44" t="s">
        <v>514</v>
      </c>
      <c r="D623" s="45">
        <v>0</v>
      </c>
      <c r="E623" s="45">
        <v>0</v>
      </c>
      <c r="F623" s="45">
        <v>0</v>
      </c>
      <c r="G623" s="45">
        <f>D623+E623+F623</f>
        <v>0</v>
      </c>
      <c r="H623" s="44"/>
      <c r="I623" s="44"/>
      <c r="J623" s="44"/>
      <c r="K623" s="44"/>
      <c r="L623"/>
      <c r="M623"/>
      <c r="N623"/>
    </row>
    <row r="624" spans="2:14" ht="15" x14ac:dyDescent="0.25">
      <c r="B624" s="48">
        <v>8000</v>
      </c>
      <c r="C624" s="49" t="s">
        <v>515</v>
      </c>
      <c r="D624" s="42" t="s">
        <v>477</v>
      </c>
      <c r="E624" s="47" t="s">
        <v>478</v>
      </c>
      <c r="F624" s="47" t="s">
        <v>479</v>
      </c>
      <c r="G624" s="42" t="s">
        <v>480</v>
      </c>
      <c r="H624" s="49"/>
      <c r="I624" s="49"/>
      <c r="J624" s="49"/>
      <c r="K624" s="49"/>
      <c r="L624"/>
      <c r="M624"/>
      <c r="N624"/>
    </row>
    <row r="625" spans="1:14" ht="15" x14ac:dyDescent="0.25">
      <c r="B625" s="44">
        <v>8110</v>
      </c>
      <c r="C625" s="44" t="s">
        <v>516</v>
      </c>
      <c r="D625" s="45">
        <v>1025752363.04</v>
      </c>
      <c r="E625" s="45"/>
      <c r="F625" s="45"/>
      <c r="G625" s="165">
        <f>D625+E625+F625</f>
        <v>1025752363.04</v>
      </c>
      <c r="H625" s="44"/>
      <c r="I625" s="45"/>
      <c r="J625" s="44"/>
      <c r="K625" s="44"/>
      <c r="L625"/>
      <c r="M625"/>
      <c r="N625"/>
    </row>
    <row r="626" spans="1:14" ht="15" x14ac:dyDescent="0.25">
      <c r="B626" s="44">
        <v>8120</v>
      </c>
      <c r="C626" s="44" t="s">
        <v>517</v>
      </c>
      <c r="D626" s="45">
        <v>-479146928.20999998</v>
      </c>
      <c r="E626" s="45">
        <v>79697891.459999993</v>
      </c>
      <c r="F626" s="45">
        <v>-3885544.13</v>
      </c>
      <c r="G626" s="45">
        <f t="shared" si="1"/>
        <v>-403334580.88</v>
      </c>
      <c r="H626" s="45"/>
      <c r="I626" s="45"/>
      <c r="J626" s="45"/>
      <c r="K626" s="44"/>
      <c r="L626"/>
      <c r="M626"/>
      <c r="N626"/>
    </row>
    <row r="627" spans="1:14" ht="15" x14ac:dyDescent="0.25">
      <c r="B627" s="44">
        <v>8130</v>
      </c>
      <c r="C627" s="44" t="s">
        <v>518</v>
      </c>
      <c r="D627" s="45">
        <v>86352298.700000018</v>
      </c>
      <c r="E627" s="45">
        <v>3885544.13</v>
      </c>
      <c r="F627" s="45">
        <v>-28879</v>
      </c>
      <c r="G627" s="45">
        <f t="shared" si="1"/>
        <v>90208963.830000013</v>
      </c>
      <c r="H627" s="45"/>
      <c r="I627" s="45"/>
      <c r="J627" s="45"/>
      <c r="K627" s="44"/>
      <c r="L627"/>
      <c r="M627"/>
      <c r="N627"/>
    </row>
    <row r="628" spans="1:14" ht="15" x14ac:dyDescent="0.25">
      <c r="B628" s="44">
        <v>8140</v>
      </c>
      <c r="C628" s="44" t="s">
        <v>519</v>
      </c>
      <c r="D628" s="45"/>
      <c r="E628" s="45">
        <v>79669012.459999993</v>
      </c>
      <c r="F628" s="45">
        <v>-79669012.459999993</v>
      </c>
      <c r="G628" s="45">
        <f t="shared" si="1"/>
        <v>0</v>
      </c>
      <c r="H628" s="44"/>
      <c r="I628" s="45"/>
      <c r="J628" s="44"/>
      <c r="K628" s="44"/>
      <c r="L628"/>
      <c r="M628"/>
      <c r="N628"/>
    </row>
    <row r="629" spans="1:14" ht="15" x14ac:dyDescent="0.25">
      <c r="B629" s="44">
        <v>8150</v>
      </c>
      <c r="C629" s="44" t="s">
        <v>520</v>
      </c>
      <c r="D629" s="45">
        <v>-632958233.51999998</v>
      </c>
      <c r="E629" s="45">
        <v>0</v>
      </c>
      <c r="F629" s="45">
        <v>-79669012.459999993</v>
      </c>
      <c r="G629" s="45">
        <f t="shared" si="1"/>
        <v>-712627245.98000002</v>
      </c>
      <c r="H629" s="44"/>
      <c r="I629" s="45"/>
      <c r="J629" s="44"/>
      <c r="K629" s="44"/>
      <c r="L629"/>
      <c r="M629"/>
      <c r="N629"/>
    </row>
    <row r="630" spans="1:14" ht="15" x14ac:dyDescent="0.25">
      <c r="B630" s="44">
        <v>8210</v>
      </c>
      <c r="C630" s="44" t="s">
        <v>521</v>
      </c>
      <c r="D630" s="45">
        <v>-1025752863.04</v>
      </c>
      <c r="E630" s="45"/>
      <c r="F630" s="45">
        <v>0</v>
      </c>
      <c r="G630" s="45">
        <f t="shared" si="1"/>
        <v>-1025752863.04</v>
      </c>
      <c r="H630" s="45"/>
      <c r="I630" s="45"/>
      <c r="J630" s="44"/>
      <c r="K630" s="44"/>
      <c r="L630"/>
      <c r="M630"/>
      <c r="N630"/>
    </row>
    <row r="631" spans="1:14" ht="15" x14ac:dyDescent="0.25">
      <c r="B631" s="44">
        <v>8220</v>
      </c>
      <c r="C631" s="44" t="s">
        <v>522</v>
      </c>
      <c r="D631" s="45">
        <v>428346050.25999999</v>
      </c>
      <c r="E631" s="45">
        <v>142567265.50999999</v>
      </c>
      <c r="F631" s="45">
        <v>-213596409.94</v>
      </c>
      <c r="G631" s="45">
        <f t="shared" si="1"/>
        <v>357316905.82999998</v>
      </c>
      <c r="H631" s="44"/>
      <c r="I631" s="45"/>
      <c r="J631" s="44"/>
      <c r="K631" s="44"/>
      <c r="L631"/>
      <c r="M631"/>
      <c r="N631"/>
    </row>
    <row r="632" spans="1:14" ht="15" x14ac:dyDescent="0.25">
      <c r="B632" s="44">
        <v>8230</v>
      </c>
      <c r="C632" s="44" t="s">
        <v>523</v>
      </c>
      <c r="D632" s="45">
        <v>-74605725.090000004</v>
      </c>
      <c r="E632" s="45">
        <v>508463.4</v>
      </c>
      <c r="F632" s="45">
        <v>-508463.4</v>
      </c>
      <c r="G632" s="45">
        <f t="shared" si="1"/>
        <v>-74605725.090000004</v>
      </c>
      <c r="H632" s="45"/>
      <c r="I632" s="45"/>
      <c r="J632" s="44"/>
      <c r="K632" s="44"/>
      <c r="L632"/>
      <c r="M632"/>
      <c r="N632"/>
    </row>
    <row r="633" spans="1:14" ht="15" x14ac:dyDescent="0.25">
      <c r="B633" s="44">
        <v>8240</v>
      </c>
      <c r="C633" s="44" t="s">
        <v>524</v>
      </c>
      <c r="D633" s="45">
        <v>148487805.94</v>
      </c>
      <c r="E633" s="45">
        <v>570840150.45000005</v>
      </c>
      <c r="F633" s="45">
        <v>-589283440.47000003</v>
      </c>
      <c r="G633" s="45">
        <f t="shared" si="1"/>
        <v>130044515.92000008</v>
      </c>
      <c r="H633" s="44"/>
      <c r="I633" s="45"/>
      <c r="J633" s="44"/>
      <c r="K633" s="44"/>
      <c r="L633"/>
      <c r="M633"/>
      <c r="N633"/>
    </row>
    <row r="634" spans="1:14" ht="15" x14ac:dyDescent="0.25">
      <c r="B634" s="44">
        <v>8250</v>
      </c>
      <c r="C634" s="44" t="s">
        <v>525</v>
      </c>
      <c r="D634" s="45">
        <v>26851.35</v>
      </c>
      <c r="E634" s="45">
        <v>625839229</v>
      </c>
      <c r="F634" s="45">
        <v>-625666417.20000005</v>
      </c>
      <c r="G634" s="45">
        <f t="shared" si="1"/>
        <v>199663.14999997616</v>
      </c>
      <c r="H634" s="44"/>
      <c r="I634" s="44"/>
      <c r="J634" s="44"/>
      <c r="K634" s="44"/>
      <c r="L634"/>
      <c r="M634"/>
      <c r="N634"/>
    </row>
    <row r="635" spans="1:14" ht="15" x14ac:dyDescent="0.25">
      <c r="B635" s="44">
        <v>8260</v>
      </c>
      <c r="C635" s="44" t="s">
        <v>526</v>
      </c>
      <c r="D635" s="45"/>
      <c r="E635" s="45">
        <v>535836999.80000001</v>
      </c>
      <c r="F635" s="45">
        <v>-535836999.80000001</v>
      </c>
      <c r="G635" s="45">
        <f t="shared" si="1"/>
        <v>0</v>
      </c>
      <c r="H635" s="44"/>
      <c r="I635" s="44"/>
      <c r="J635" s="44"/>
      <c r="K635" s="44"/>
      <c r="L635"/>
      <c r="M635"/>
      <c r="N635"/>
    </row>
    <row r="636" spans="1:14" ht="15" x14ac:dyDescent="0.25">
      <c r="B636" s="44">
        <v>8270</v>
      </c>
      <c r="C636" s="44" t="s">
        <v>527</v>
      </c>
      <c r="D636" s="45">
        <v>523497880.57999998</v>
      </c>
      <c r="E636" s="45">
        <v>357222580.29000002</v>
      </c>
      <c r="F636" s="45">
        <v>-267922786.66</v>
      </c>
      <c r="G636" s="45">
        <f t="shared" si="1"/>
        <v>612797674.21000004</v>
      </c>
      <c r="H636" s="44"/>
      <c r="I636" s="44"/>
      <c r="J636" s="44"/>
      <c r="K636" s="44"/>
      <c r="L636"/>
      <c r="M636"/>
      <c r="N636"/>
    </row>
    <row r="637" spans="1:14" ht="15" x14ac:dyDescent="0.25">
      <c r="B637" s="44"/>
      <c r="C637" s="44"/>
      <c r="E637" s="44"/>
      <c r="F637" s="44"/>
      <c r="G637" s="44"/>
      <c r="H637" s="44"/>
      <c r="I637" s="44"/>
      <c r="J637" s="44"/>
      <c r="K637" s="44"/>
      <c r="L637"/>
      <c r="M637"/>
      <c r="N637"/>
    </row>
    <row r="638" spans="1:14" ht="15" x14ac:dyDescent="0.25">
      <c r="B638" s="44"/>
      <c r="C638" s="44" t="s">
        <v>154</v>
      </c>
      <c r="D638" s="44"/>
      <c r="E638" s="44"/>
      <c r="F638" s="44"/>
      <c r="G638" s="44"/>
      <c r="H638" s="44"/>
      <c r="I638" s="44"/>
      <c r="J638" s="44"/>
      <c r="K638" s="44"/>
      <c r="L638"/>
      <c r="M638"/>
      <c r="N638"/>
    </row>
    <row r="639" spans="1:14" ht="15" x14ac:dyDescent="0.25">
      <c r="A639" s="166"/>
      <c r="B639" s="167"/>
      <c r="C639" s="167"/>
      <c r="D639" s="167"/>
      <c r="E639" s="167"/>
      <c r="F639" s="167"/>
      <c r="G639" s="167"/>
      <c r="H639" s="167"/>
      <c r="I639" s="167"/>
      <c r="J639" s="167"/>
      <c r="K639" s="167"/>
      <c r="L639"/>
      <c r="M639"/>
      <c r="N639"/>
    </row>
    <row r="640" spans="1:14" ht="15" x14ac:dyDescent="0.25">
      <c r="A640" s="166"/>
      <c r="B640" s="167"/>
      <c r="C640" s="167"/>
      <c r="D640" s="167"/>
      <c r="E640" s="167"/>
      <c r="F640" s="168"/>
      <c r="G640" s="168"/>
      <c r="H640" s="167"/>
      <c r="I640" s="167"/>
      <c r="J640" s="167"/>
      <c r="K640" s="167"/>
      <c r="L640"/>
      <c r="M640"/>
      <c r="N640"/>
    </row>
    <row r="641" spans="1:19" ht="12" customHeight="1" x14ac:dyDescent="0.25">
      <c r="A641" s="166"/>
      <c r="B641" s="166"/>
      <c r="C641" s="166"/>
      <c r="D641" s="166"/>
      <c r="E641" s="166"/>
      <c r="F641" s="169"/>
      <c r="G641" s="170"/>
      <c r="H641" s="171"/>
      <c r="I641" s="172"/>
      <c r="J641" s="173"/>
      <c r="K641" s="173"/>
      <c r="L641"/>
      <c r="M641"/>
      <c r="N641"/>
    </row>
    <row r="642" spans="1:19" ht="12" customHeight="1" x14ac:dyDescent="0.25">
      <c r="A642" s="166"/>
      <c r="B642" s="166"/>
      <c r="C642" s="166"/>
      <c r="D642" s="166"/>
      <c r="E642" s="166"/>
      <c r="F642" s="169"/>
      <c r="G642" s="170"/>
      <c r="H642" s="171"/>
      <c r="I642" s="172"/>
      <c r="J642" s="166"/>
      <c r="K642" s="166"/>
    </row>
    <row r="643" spans="1:19" ht="15" x14ac:dyDescent="0.25">
      <c r="A643" s="166"/>
      <c r="B643" s="166"/>
      <c r="C643" s="166"/>
      <c r="D643" s="166"/>
      <c r="E643" s="166"/>
      <c r="F643" s="166"/>
      <c r="G643" s="172"/>
      <c r="H643" s="172"/>
      <c r="I643" s="172"/>
      <c r="J643" s="166"/>
      <c r="K643" s="166"/>
    </row>
    <row r="644" spans="1:19" s="15" customFormat="1" x14ac:dyDescent="0.2">
      <c r="A644" s="166"/>
      <c r="B644" s="166"/>
      <c r="C644" s="171"/>
      <c r="D644" s="171"/>
      <c r="E644" s="171"/>
      <c r="F644" s="171"/>
      <c r="G644" s="174"/>
      <c r="H644" s="174"/>
      <c r="I644" s="172"/>
      <c r="J644" s="166"/>
      <c r="K644" s="166"/>
      <c r="L644" s="6"/>
      <c r="M644" s="6"/>
      <c r="N644" s="6"/>
      <c r="O644" s="6"/>
      <c r="P644" s="6"/>
      <c r="Q644" s="6"/>
      <c r="R644" s="6"/>
      <c r="S644" s="6"/>
    </row>
    <row r="645" spans="1:19" s="15" customFormat="1" x14ac:dyDescent="0.2">
      <c r="A645" s="166"/>
      <c r="B645" s="166"/>
      <c r="C645" s="175"/>
      <c r="D645" s="175"/>
      <c r="E645" s="175"/>
      <c r="F645" s="171"/>
      <c r="G645" s="172"/>
      <c r="H645" s="172"/>
      <c r="I645" s="172"/>
      <c r="J645" s="166"/>
      <c r="K645" s="166"/>
      <c r="L645" s="6"/>
      <c r="M645" s="6"/>
      <c r="N645" s="6"/>
      <c r="O645" s="6"/>
      <c r="P645" s="6"/>
      <c r="Q645" s="6"/>
      <c r="R645" s="6"/>
      <c r="S645" s="6"/>
    </row>
    <row r="646" spans="1:19" x14ac:dyDescent="0.2">
      <c r="A646" s="166"/>
      <c r="B646" s="166"/>
      <c r="C646" s="176" t="s">
        <v>528</v>
      </c>
      <c r="D646" s="175"/>
      <c r="E646" s="177" t="s">
        <v>529</v>
      </c>
      <c r="F646" s="171"/>
      <c r="G646" s="172"/>
      <c r="H646" s="172"/>
      <c r="I646" s="172"/>
      <c r="J646" s="166"/>
      <c r="K646" s="166"/>
    </row>
    <row r="647" spans="1:19" x14ac:dyDescent="0.2">
      <c r="A647" s="166"/>
      <c r="B647" s="166"/>
      <c r="C647" s="176" t="s">
        <v>530</v>
      </c>
      <c r="D647" s="175"/>
      <c r="E647" s="178" t="s">
        <v>531</v>
      </c>
      <c r="F647" s="171"/>
      <c r="G647" s="172"/>
      <c r="H647" s="172"/>
      <c r="I647" s="172"/>
      <c r="J647" s="166"/>
      <c r="K647" s="166"/>
    </row>
    <row r="648" spans="1:19" x14ac:dyDescent="0.2">
      <c r="C648" s="14"/>
      <c r="D648" s="82"/>
      <c r="E648" s="82"/>
      <c r="F648" s="14"/>
    </row>
    <row r="649" spans="1:19" s="15" customFormat="1" ht="12.75" customHeight="1" x14ac:dyDescent="0.2">
      <c r="A649" s="6"/>
      <c r="B649" s="6"/>
      <c r="C649" s="6"/>
      <c r="D649" s="21"/>
      <c r="E649" s="21"/>
      <c r="F649" s="6"/>
      <c r="J649" s="6"/>
      <c r="K649" s="6"/>
      <c r="L649" s="6"/>
      <c r="M649" s="6"/>
      <c r="N649" s="6"/>
      <c r="O649" s="6"/>
      <c r="P649" s="6"/>
      <c r="Q649" s="6"/>
      <c r="R649" s="6"/>
      <c r="S649" s="6"/>
    </row>
    <row r="652" spans="1:19" s="15" customFormat="1" ht="12.75" customHeight="1" x14ac:dyDescent="0.2">
      <c r="A652" s="6"/>
      <c r="B652" s="6"/>
      <c r="C652" s="6"/>
      <c r="D652" s="6"/>
      <c r="E652" s="6"/>
      <c r="F652" s="6"/>
      <c r="J652" s="6"/>
      <c r="K652" s="6"/>
      <c r="L652" s="6"/>
      <c r="M652" s="6"/>
      <c r="N652" s="6"/>
      <c r="O652" s="6"/>
      <c r="P652" s="6"/>
      <c r="Q652" s="6"/>
      <c r="R652" s="6"/>
      <c r="S652" s="6"/>
    </row>
    <row r="654" spans="1:19" ht="15" x14ac:dyDescent="0.25">
      <c r="D654" s="21"/>
      <c r="E654" s="21"/>
    </row>
    <row r="655" spans="1:19" ht="15" x14ac:dyDescent="0.25">
      <c r="D655" s="21"/>
      <c r="E655" s="21"/>
    </row>
    <row r="656" spans="1:19" ht="15" x14ac:dyDescent="0.25">
      <c r="D656" s="21"/>
      <c r="E656" s="21"/>
    </row>
  </sheetData>
  <mergeCells count="9">
    <mergeCell ref="B551:D551"/>
    <mergeCell ref="B552:D552"/>
    <mergeCell ref="B553:D553"/>
    <mergeCell ref="B1:G1"/>
    <mergeCell ref="B2:G2"/>
    <mergeCell ref="B3:G3"/>
    <mergeCell ref="B526:D526"/>
    <mergeCell ref="B527:D527"/>
    <mergeCell ref="B528:D528"/>
  </mergeCells>
  <dataValidations count="7">
    <dataValidation allowBlank="1" showInputMessage="1" showErrorMessage="1" prompt="Especificar origen de dicho recurso: Federal, Estatal, Municipal, Particulares." sqref="D65817 IY65817 SU65817 ACQ65817 AMM65817 AWI65817 BGE65817 BQA65817 BZW65817 CJS65817 CTO65817 DDK65817 DNG65817 DXC65817 EGY65817 EQU65817 FAQ65817 FKM65817 FUI65817 GEE65817 GOA65817 GXW65817 HHS65817 HRO65817 IBK65817 ILG65817 IVC65817 JEY65817 JOU65817 JYQ65817 KIM65817 KSI65817 LCE65817 LMA65817 LVW65817 MFS65817 MPO65817 MZK65817 NJG65817 NTC65817 OCY65817 OMU65817 OWQ65817 PGM65817 PQI65817 QAE65817 QKA65817 QTW65817 RDS65817 RNO65817 RXK65817 SHG65817 SRC65817 TAY65817 TKU65817 TUQ65817 UEM65817 UOI65817 UYE65817 VIA65817 VRW65817 WBS65817 WLO65817 WVK65817 D131353 IY131353 SU131353 ACQ131353 AMM131353 AWI131353 BGE131353 BQA131353 BZW131353 CJS131353 CTO131353 DDK131353 DNG131353 DXC131353 EGY131353 EQU131353 FAQ131353 FKM131353 FUI131353 GEE131353 GOA131353 GXW131353 HHS131353 HRO131353 IBK131353 ILG131353 IVC131353 JEY131353 JOU131353 JYQ131353 KIM131353 KSI131353 LCE131353 LMA131353 LVW131353 MFS131353 MPO131353 MZK131353 NJG131353 NTC131353 OCY131353 OMU131353 OWQ131353 PGM131353 PQI131353 QAE131353 QKA131353 QTW131353 RDS131353 RNO131353 RXK131353 SHG131353 SRC131353 TAY131353 TKU131353 TUQ131353 UEM131353 UOI131353 UYE131353 VIA131353 VRW131353 WBS131353 WLO131353 WVK131353 D196889 IY196889 SU196889 ACQ196889 AMM196889 AWI196889 BGE196889 BQA196889 BZW196889 CJS196889 CTO196889 DDK196889 DNG196889 DXC196889 EGY196889 EQU196889 FAQ196889 FKM196889 FUI196889 GEE196889 GOA196889 GXW196889 HHS196889 HRO196889 IBK196889 ILG196889 IVC196889 JEY196889 JOU196889 JYQ196889 KIM196889 KSI196889 LCE196889 LMA196889 LVW196889 MFS196889 MPO196889 MZK196889 NJG196889 NTC196889 OCY196889 OMU196889 OWQ196889 PGM196889 PQI196889 QAE196889 QKA196889 QTW196889 RDS196889 RNO196889 RXK196889 SHG196889 SRC196889 TAY196889 TKU196889 TUQ196889 UEM196889 UOI196889 UYE196889 VIA196889 VRW196889 WBS196889 WLO196889 WVK196889 D262425 IY262425 SU262425 ACQ262425 AMM262425 AWI262425 BGE262425 BQA262425 BZW262425 CJS262425 CTO262425 DDK262425 DNG262425 DXC262425 EGY262425 EQU262425 FAQ262425 FKM262425 FUI262425 GEE262425 GOA262425 GXW262425 HHS262425 HRO262425 IBK262425 ILG262425 IVC262425 JEY262425 JOU262425 JYQ262425 KIM262425 KSI262425 LCE262425 LMA262425 LVW262425 MFS262425 MPO262425 MZK262425 NJG262425 NTC262425 OCY262425 OMU262425 OWQ262425 PGM262425 PQI262425 QAE262425 QKA262425 QTW262425 RDS262425 RNO262425 RXK262425 SHG262425 SRC262425 TAY262425 TKU262425 TUQ262425 UEM262425 UOI262425 UYE262425 VIA262425 VRW262425 WBS262425 WLO262425 WVK262425 D327961 IY327961 SU327961 ACQ327961 AMM327961 AWI327961 BGE327961 BQA327961 BZW327961 CJS327961 CTO327961 DDK327961 DNG327961 DXC327961 EGY327961 EQU327961 FAQ327961 FKM327961 FUI327961 GEE327961 GOA327961 GXW327961 HHS327961 HRO327961 IBK327961 ILG327961 IVC327961 JEY327961 JOU327961 JYQ327961 KIM327961 KSI327961 LCE327961 LMA327961 LVW327961 MFS327961 MPO327961 MZK327961 NJG327961 NTC327961 OCY327961 OMU327961 OWQ327961 PGM327961 PQI327961 QAE327961 QKA327961 QTW327961 RDS327961 RNO327961 RXK327961 SHG327961 SRC327961 TAY327961 TKU327961 TUQ327961 UEM327961 UOI327961 UYE327961 VIA327961 VRW327961 WBS327961 WLO327961 WVK327961 D393497 IY393497 SU393497 ACQ393497 AMM393497 AWI393497 BGE393497 BQA393497 BZW393497 CJS393497 CTO393497 DDK393497 DNG393497 DXC393497 EGY393497 EQU393497 FAQ393497 FKM393497 FUI393497 GEE393497 GOA393497 GXW393497 HHS393497 HRO393497 IBK393497 ILG393497 IVC393497 JEY393497 JOU393497 JYQ393497 KIM393497 KSI393497 LCE393497 LMA393497 LVW393497 MFS393497 MPO393497 MZK393497 NJG393497 NTC393497 OCY393497 OMU393497 OWQ393497 PGM393497 PQI393497 QAE393497 QKA393497 QTW393497 RDS393497 RNO393497 RXK393497 SHG393497 SRC393497 TAY393497 TKU393497 TUQ393497 UEM393497 UOI393497 UYE393497 VIA393497 VRW393497 WBS393497 WLO393497 WVK393497 D459033 IY459033 SU459033 ACQ459033 AMM459033 AWI459033 BGE459033 BQA459033 BZW459033 CJS459033 CTO459033 DDK459033 DNG459033 DXC459033 EGY459033 EQU459033 FAQ459033 FKM459033 FUI459033 GEE459033 GOA459033 GXW459033 HHS459033 HRO459033 IBK459033 ILG459033 IVC459033 JEY459033 JOU459033 JYQ459033 KIM459033 KSI459033 LCE459033 LMA459033 LVW459033 MFS459033 MPO459033 MZK459033 NJG459033 NTC459033 OCY459033 OMU459033 OWQ459033 PGM459033 PQI459033 QAE459033 QKA459033 QTW459033 RDS459033 RNO459033 RXK459033 SHG459033 SRC459033 TAY459033 TKU459033 TUQ459033 UEM459033 UOI459033 UYE459033 VIA459033 VRW459033 WBS459033 WLO459033 WVK459033 D524569 IY524569 SU524569 ACQ524569 AMM524569 AWI524569 BGE524569 BQA524569 BZW524569 CJS524569 CTO524569 DDK524569 DNG524569 DXC524569 EGY524569 EQU524569 FAQ524569 FKM524569 FUI524569 GEE524569 GOA524569 GXW524569 HHS524569 HRO524569 IBK524569 ILG524569 IVC524569 JEY524569 JOU524569 JYQ524569 KIM524569 KSI524569 LCE524569 LMA524569 LVW524569 MFS524569 MPO524569 MZK524569 NJG524569 NTC524569 OCY524569 OMU524569 OWQ524569 PGM524569 PQI524569 QAE524569 QKA524569 QTW524569 RDS524569 RNO524569 RXK524569 SHG524569 SRC524569 TAY524569 TKU524569 TUQ524569 UEM524569 UOI524569 UYE524569 VIA524569 VRW524569 WBS524569 WLO524569 WVK524569 D590105 IY590105 SU590105 ACQ590105 AMM590105 AWI590105 BGE590105 BQA590105 BZW590105 CJS590105 CTO590105 DDK590105 DNG590105 DXC590105 EGY590105 EQU590105 FAQ590105 FKM590105 FUI590105 GEE590105 GOA590105 GXW590105 HHS590105 HRO590105 IBK590105 ILG590105 IVC590105 JEY590105 JOU590105 JYQ590105 KIM590105 KSI590105 LCE590105 LMA590105 LVW590105 MFS590105 MPO590105 MZK590105 NJG590105 NTC590105 OCY590105 OMU590105 OWQ590105 PGM590105 PQI590105 QAE590105 QKA590105 QTW590105 RDS590105 RNO590105 RXK590105 SHG590105 SRC590105 TAY590105 TKU590105 TUQ590105 UEM590105 UOI590105 UYE590105 VIA590105 VRW590105 WBS590105 WLO590105 WVK590105 D655641 IY655641 SU655641 ACQ655641 AMM655641 AWI655641 BGE655641 BQA655641 BZW655641 CJS655641 CTO655641 DDK655641 DNG655641 DXC655641 EGY655641 EQU655641 FAQ655641 FKM655641 FUI655641 GEE655641 GOA655641 GXW655641 HHS655641 HRO655641 IBK655641 ILG655641 IVC655641 JEY655641 JOU655641 JYQ655641 KIM655641 KSI655641 LCE655641 LMA655641 LVW655641 MFS655641 MPO655641 MZK655641 NJG655641 NTC655641 OCY655641 OMU655641 OWQ655641 PGM655641 PQI655641 QAE655641 QKA655641 QTW655641 RDS655641 RNO655641 RXK655641 SHG655641 SRC655641 TAY655641 TKU655641 TUQ655641 UEM655641 UOI655641 UYE655641 VIA655641 VRW655641 WBS655641 WLO655641 WVK655641 D721177 IY721177 SU721177 ACQ721177 AMM721177 AWI721177 BGE721177 BQA721177 BZW721177 CJS721177 CTO721177 DDK721177 DNG721177 DXC721177 EGY721177 EQU721177 FAQ721177 FKM721177 FUI721177 GEE721177 GOA721177 GXW721177 HHS721177 HRO721177 IBK721177 ILG721177 IVC721177 JEY721177 JOU721177 JYQ721177 KIM721177 KSI721177 LCE721177 LMA721177 LVW721177 MFS721177 MPO721177 MZK721177 NJG721177 NTC721177 OCY721177 OMU721177 OWQ721177 PGM721177 PQI721177 QAE721177 QKA721177 QTW721177 RDS721177 RNO721177 RXK721177 SHG721177 SRC721177 TAY721177 TKU721177 TUQ721177 UEM721177 UOI721177 UYE721177 VIA721177 VRW721177 WBS721177 WLO721177 WVK721177 D786713 IY786713 SU786713 ACQ786713 AMM786713 AWI786713 BGE786713 BQA786713 BZW786713 CJS786713 CTO786713 DDK786713 DNG786713 DXC786713 EGY786713 EQU786713 FAQ786713 FKM786713 FUI786713 GEE786713 GOA786713 GXW786713 HHS786713 HRO786713 IBK786713 ILG786713 IVC786713 JEY786713 JOU786713 JYQ786713 KIM786713 KSI786713 LCE786713 LMA786713 LVW786713 MFS786713 MPO786713 MZK786713 NJG786713 NTC786713 OCY786713 OMU786713 OWQ786713 PGM786713 PQI786713 QAE786713 QKA786713 QTW786713 RDS786713 RNO786713 RXK786713 SHG786713 SRC786713 TAY786713 TKU786713 TUQ786713 UEM786713 UOI786713 UYE786713 VIA786713 VRW786713 WBS786713 WLO786713 WVK786713 D852249 IY852249 SU852249 ACQ852249 AMM852249 AWI852249 BGE852249 BQA852249 BZW852249 CJS852249 CTO852249 DDK852249 DNG852249 DXC852249 EGY852249 EQU852249 FAQ852249 FKM852249 FUI852249 GEE852249 GOA852249 GXW852249 HHS852249 HRO852249 IBK852249 ILG852249 IVC852249 JEY852249 JOU852249 JYQ852249 KIM852249 KSI852249 LCE852249 LMA852249 LVW852249 MFS852249 MPO852249 MZK852249 NJG852249 NTC852249 OCY852249 OMU852249 OWQ852249 PGM852249 PQI852249 QAE852249 QKA852249 QTW852249 RDS852249 RNO852249 RXK852249 SHG852249 SRC852249 TAY852249 TKU852249 TUQ852249 UEM852249 UOI852249 UYE852249 VIA852249 VRW852249 WBS852249 WLO852249 WVK852249 D917785 IY917785 SU917785 ACQ917785 AMM917785 AWI917785 BGE917785 BQA917785 BZW917785 CJS917785 CTO917785 DDK917785 DNG917785 DXC917785 EGY917785 EQU917785 FAQ917785 FKM917785 FUI917785 GEE917785 GOA917785 GXW917785 HHS917785 HRO917785 IBK917785 ILG917785 IVC917785 JEY917785 JOU917785 JYQ917785 KIM917785 KSI917785 LCE917785 LMA917785 LVW917785 MFS917785 MPO917785 MZK917785 NJG917785 NTC917785 OCY917785 OMU917785 OWQ917785 PGM917785 PQI917785 QAE917785 QKA917785 QTW917785 RDS917785 RNO917785 RXK917785 SHG917785 SRC917785 TAY917785 TKU917785 TUQ917785 UEM917785 UOI917785 UYE917785 VIA917785 VRW917785 WBS917785 WLO917785 WVK917785 D983321 IY983321 SU983321 ACQ983321 AMM983321 AWI983321 BGE983321 BQA983321 BZW983321 CJS983321 CTO983321 DDK983321 DNG983321 DXC983321 EGY983321 EQU983321 FAQ983321 FKM983321 FUI983321 GEE983321 GOA983321 GXW983321 HHS983321 HRO983321 IBK983321 ILG983321 IVC983321 JEY983321 JOU983321 JYQ983321 KIM983321 KSI983321 LCE983321 LMA983321 LVW983321 MFS983321 MPO983321 MZK983321 NJG983321 NTC983321 OCY983321 OMU983321 OWQ983321 PGM983321 PQI983321 QAE983321 QKA983321 QTW983321 RDS983321 RNO983321 RXK983321 SHG983321 SRC983321 TAY983321 TKU983321 TUQ983321 UEM983321 UOI983321 UYE983321 VIA983321 VRW983321 WBS983321 WLO983321 WVK983321 D65824:D65826 IY65824:IY65826 SU65824:SU65826 ACQ65824:ACQ65826 AMM65824:AMM65826 AWI65824:AWI65826 BGE65824:BGE65826 BQA65824:BQA65826 BZW65824:BZW65826 CJS65824:CJS65826 CTO65824:CTO65826 DDK65824:DDK65826 DNG65824:DNG65826 DXC65824:DXC65826 EGY65824:EGY65826 EQU65824:EQU65826 FAQ65824:FAQ65826 FKM65824:FKM65826 FUI65824:FUI65826 GEE65824:GEE65826 GOA65824:GOA65826 GXW65824:GXW65826 HHS65824:HHS65826 HRO65824:HRO65826 IBK65824:IBK65826 ILG65824:ILG65826 IVC65824:IVC65826 JEY65824:JEY65826 JOU65824:JOU65826 JYQ65824:JYQ65826 KIM65824:KIM65826 KSI65824:KSI65826 LCE65824:LCE65826 LMA65824:LMA65826 LVW65824:LVW65826 MFS65824:MFS65826 MPO65824:MPO65826 MZK65824:MZK65826 NJG65824:NJG65826 NTC65824:NTC65826 OCY65824:OCY65826 OMU65824:OMU65826 OWQ65824:OWQ65826 PGM65824:PGM65826 PQI65824:PQI65826 QAE65824:QAE65826 QKA65824:QKA65826 QTW65824:QTW65826 RDS65824:RDS65826 RNO65824:RNO65826 RXK65824:RXK65826 SHG65824:SHG65826 SRC65824:SRC65826 TAY65824:TAY65826 TKU65824:TKU65826 TUQ65824:TUQ65826 UEM65824:UEM65826 UOI65824:UOI65826 UYE65824:UYE65826 VIA65824:VIA65826 VRW65824:VRW65826 WBS65824:WBS65826 WLO65824:WLO65826 WVK65824:WVK65826 D131360:D131362 IY131360:IY131362 SU131360:SU131362 ACQ131360:ACQ131362 AMM131360:AMM131362 AWI131360:AWI131362 BGE131360:BGE131362 BQA131360:BQA131362 BZW131360:BZW131362 CJS131360:CJS131362 CTO131360:CTO131362 DDK131360:DDK131362 DNG131360:DNG131362 DXC131360:DXC131362 EGY131360:EGY131362 EQU131360:EQU131362 FAQ131360:FAQ131362 FKM131360:FKM131362 FUI131360:FUI131362 GEE131360:GEE131362 GOA131360:GOA131362 GXW131360:GXW131362 HHS131360:HHS131362 HRO131360:HRO131362 IBK131360:IBK131362 ILG131360:ILG131362 IVC131360:IVC131362 JEY131360:JEY131362 JOU131360:JOU131362 JYQ131360:JYQ131362 KIM131360:KIM131362 KSI131360:KSI131362 LCE131360:LCE131362 LMA131360:LMA131362 LVW131360:LVW131362 MFS131360:MFS131362 MPO131360:MPO131362 MZK131360:MZK131362 NJG131360:NJG131362 NTC131360:NTC131362 OCY131360:OCY131362 OMU131360:OMU131362 OWQ131360:OWQ131362 PGM131360:PGM131362 PQI131360:PQI131362 QAE131360:QAE131362 QKA131360:QKA131362 QTW131360:QTW131362 RDS131360:RDS131362 RNO131360:RNO131362 RXK131360:RXK131362 SHG131360:SHG131362 SRC131360:SRC131362 TAY131360:TAY131362 TKU131360:TKU131362 TUQ131360:TUQ131362 UEM131360:UEM131362 UOI131360:UOI131362 UYE131360:UYE131362 VIA131360:VIA131362 VRW131360:VRW131362 WBS131360:WBS131362 WLO131360:WLO131362 WVK131360:WVK131362 D196896:D196898 IY196896:IY196898 SU196896:SU196898 ACQ196896:ACQ196898 AMM196896:AMM196898 AWI196896:AWI196898 BGE196896:BGE196898 BQA196896:BQA196898 BZW196896:BZW196898 CJS196896:CJS196898 CTO196896:CTO196898 DDK196896:DDK196898 DNG196896:DNG196898 DXC196896:DXC196898 EGY196896:EGY196898 EQU196896:EQU196898 FAQ196896:FAQ196898 FKM196896:FKM196898 FUI196896:FUI196898 GEE196896:GEE196898 GOA196896:GOA196898 GXW196896:GXW196898 HHS196896:HHS196898 HRO196896:HRO196898 IBK196896:IBK196898 ILG196896:ILG196898 IVC196896:IVC196898 JEY196896:JEY196898 JOU196896:JOU196898 JYQ196896:JYQ196898 KIM196896:KIM196898 KSI196896:KSI196898 LCE196896:LCE196898 LMA196896:LMA196898 LVW196896:LVW196898 MFS196896:MFS196898 MPO196896:MPO196898 MZK196896:MZK196898 NJG196896:NJG196898 NTC196896:NTC196898 OCY196896:OCY196898 OMU196896:OMU196898 OWQ196896:OWQ196898 PGM196896:PGM196898 PQI196896:PQI196898 QAE196896:QAE196898 QKA196896:QKA196898 QTW196896:QTW196898 RDS196896:RDS196898 RNO196896:RNO196898 RXK196896:RXK196898 SHG196896:SHG196898 SRC196896:SRC196898 TAY196896:TAY196898 TKU196896:TKU196898 TUQ196896:TUQ196898 UEM196896:UEM196898 UOI196896:UOI196898 UYE196896:UYE196898 VIA196896:VIA196898 VRW196896:VRW196898 WBS196896:WBS196898 WLO196896:WLO196898 WVK196896:WVK196898 D262432:D262434 IY262432:IY262434 SU262432:SU262434 ACQ262432:ACQ262434 AMM262432:AMM262434 AWI262432:AWI262434 BGE262432:BGE262434 BQA262432:BQA262434 BZW262432:BZW262434 CJS262432:CJS262434 CTO262432:CTO262434 DDK262432:DDK262434 DNG262432:DNG262434 DXC262432:DXC262434 EGY262432:EGY262434 EQU262432:EQU262434 FAQ262432:FAQ262434 FKM262432:FKM262434 FUI262432:FUI262434 GEE262432:GEE262434 GOA262432:GOA262434 GXW262432:GXW262434 HHS262432:HHS262434 HRO262432:HRO262434 IBK262432:IBK262434 ILG262432:ILG262434 IVC262432:IVC262434 JEY262432:JEY262434 JOU262432:JOU262434 JYQ262432:JYQ262434 KIM262432:KIM262434 KSI262432:KSI262434 LCE262432:LCE262434 LMA262432:LMA262434 LVW262432:LVW262434 MFS262432:MFS262434 MPO262432:MPO262434 MZK262432:MZK262434 NJG262432:NJG262434 NTC262432:NTC262434 OCY262432:OCY262434 OMU262432:OMU262434 OWQ262432:OWQ262434 PGM262432:PGM262434 PQI262432:PQI262434 QAE262432:QAE262434 QKA262432:QKA262434 QTW262432:QTW262434 RDS262432:RDS262434 RNO262432:RNO262434 RXK262432:RXK262434 SHG262432:SHG262434 SRC262432:SRC262434 TAY262432:TAY262434 TKU262432:TKU262434 TUQ262432:TUQ262434 UEM262432:UEM262434 UOI262432:UOI262434 UYE262432:UYE262434 VIA262432:VIA262434 VRW262432:VRW262434 WBS262432:WBS262434 WLO262432:WLO262434 WVK262432:WVK262434 D327968:D327970 IY327968:IY327970 SU327968:SU327970 ACQ327968:ACQ327970 AMM327968:AMM327970 AWI327968:AWI327970 BGE327968:BGE327970 BQA327968:BQA327970 BZW327968:BZW327970 CJS327968:CJS327970 CTO327968:CTO327970 DDK327968:DDK327970 DNG327968:DNG327970 DXC327968:DXC327970 EGY327968:EGY327970 EQU327968:EQU327970 FAQ327968:FAQ327970 FKM327968:FKM327970 FUI327968:FUI327970 GEE327968:GEE327970 GOA327968:GOA327970 GXW327968:GXW327970 HHS327968:HHS327970 HRO327968:HRO327970 IBK327968:IBK327970 ILG327968:ILG327970 IVC327968:IVC327970 JEY327968:JEY327970 JOU327968:JOU327970 JYQ327968:JYQ327970 KIM327968:KIM327970 KSI327968:KSI327970 LCE327968:LCE327970 LMA327968:LMA327970 LVW327968:LVW327970 MFS327968:MFS327970 MPO327968:MPO327970 MZK327968:MZK327970 NJG327968:NJG327970 NTC327968:NTC327970 OCY327968:OCY327970 OMU327968:OMU327970 OWQ327968:OWQ327970 PGM327968:PGM327970 PQI327968:PQI327970 QAE327968:QAE327970 QKA327968:QKA327970 QTW327968:QTW327970 RDS327968:RDS327970 RNO327968:RNO327970 RXK327968:RXK327970 SHG327968:SHG327970 SRC327968:SRC327970 TAY327968:TAY327970 TKU327968:TKU327970 TUQ327968:TUQ327970 UEM327968:UEM327970 UOI327968:UOI327970 UYE327968:UYE327970 VIA327968:VIA327970 VRW327968:VRW327970 WBS327968:WBS327970 WLO327968:WLO327970 WVK327968:WVK327970 D393504:D393506 IY393504:IY393506 SU393504:SU393506 ACQ393504:ACQ393506 AMM393504:AMM393506 AWI393504:AWI393506 BGE393504:BGE393506 BQA393504:BQA393506 BZW393504:BZW393506 CJS393504:CJS393506 CTO393504:CTO393506 DDK393504:DDK393506 DNG393504:DNG393506 DXC393504:DXC393506 EGY393504:EGY393506 EQU393504:EQU393506 FAQ393504:FAQ393506 FKM393504:FKM393506 FUI393504:FUI393506 GEE393504:GEE393506 GOA393504:GOA393506 GXW393504:GXW393506 HHS393504:HHS393506 HRO393504:HRO393506 IBK393504:IBK393506 ILG393504:ILG393506 IVC393504:IVC393506 JEY393504:JEY393506 JOU393504:JOU393506 JYQ393504:JYQ393506 KIM393504:KIM393506 KSI393504:KSI393506 LCE393504:LCE393506 LMA393504:LMA393506 LVW393504:LVW393506 MFS393504:MFS393506 MPO393504:MPO393506 MZK393504:MZK393506 NJG393504:NJG393506 NTC393504:NTC393506 OCY393504:OCY393506 OMU393504:OMU393506 OWQ393504:OWQ393506 PGM393504:PGM393506 PQI393504:PQI393506 QAE393504:QAE393506 QKA393504:QKA393506 QTW393504:QTW393506 RDS393504:RDS393506 RNO393504:RNO393506 RXK393504:RXK393506 SHG393504:SHG393506 SRC393504:SRC393506 TAY393504:TAY393506 TKU393504:TKU393506 TUQ393504:TUQ393506 UEM393504:UEM393506 UOI393504:UOI393506 UYE393504:UYE393506 VIA393504:VIA393506 VRW393504:VRW393506 WBS393504:WBS393506 WLO393504:WLO393506 WVK393504:WVK393506 D459040:D459042 IY459040:IY459042 SU459040:SU459042 ACQ459040:ACQ459042 AMM459040:AMM459042 AWI459040:AWI459042 BGE459040:BGE459042 BQA459040:BQA459042 BZW459040:BZW459042 CJS459040:CJS459042 CTO459040:CTO459042 DDK459040:DDK459042 DNG459040:DNG459042 DXC459040:DXC459042 EGY459040:EGY459042 EQU459040:EQU459042 FAQ459040:FAQ459042 FKM459040:FKM459042 FUI459040:FUI459042 GEE459040:GEE459042 GOA459040:GOA459042 GXW459040:GXW459042 HHS459040:HHS459042 HRO459040:HRO459042 IBK459040:IBK459042 ILG459040:ILG459042 IVC459040:IVC459042 JEY459040:JEY459042 JOU459040:JOU459042 JYQ459040:JYQ459042 KIM459040:KIM459042 KSI459040:KSI459042 LCE459040:LCE459042 LMA459040:LMA459042 LVW459040:LVW459042 MFS459040:MFS459042 MPO459040:MPO459042 MZK459040:MZK459042 NJG459040:NJG459042 NTC459040:NTC459042 OCY459040:OCY459042 OMU459040:OMU459042 OWQ459040:OWQ459042 PGM459040:PGM459042 PQI459040:PQI459042 QAE459040:QAE459042 QKA459040:QKA459042 QTW459040:QTW459042 RDS459040:RDS459042 RNO459040:RNO459042 RXK459040:RXK459042 SHG459040:SHG459042 SRC459040:SRC459042 TAY459040:TAY459042 TKU459040:TKU459042 TUQ459040:TUQ459042 UEM459040:UEM459042 UOI459040:UOI459042 UYE459040:UYE459042 VIA459040:VIA459042 VRW459040:VRW459042 WBS459040:WBS459042 WLO459040:WLO459042 WVK459040:WVK459042 D524576:D524578 IY524576:IY524578 SU524576:SU524578 ACQ524576:ACQ524578 AMM524576:AMM524578 AWI524576:AWI524578 BGE524576:BGE524578 BQA524576:BQA524578 BZW524576:BZW524578 CJS524576:CJS524578 CTO524576:CTO524578 DDK524576:DDK524578 DNG524576:DNG524578 DXC524576:DXC524578 EGY524576:EGY524578 EQU524576:EQU524578 FAQ524576:FAQ524578 FKM524576:FKM524578 FUI524576:FUI524578 GEE524576:GEE524578 GOA524576:GOA524578 GXW524576:GXW524578 HHS524576:HHS524578 HRO524576:HRO524578 IBK524576:IBK524578 ILG524576:ILG524578 IVC524576:IVC524578 JEY524576:JEY524578 JOU524576:JOU524578 JYQ524576:JYQ524578 KIM524576:KIM524578 KSI524576:KSI524578 LCE524576:LCE524578 LMA524576:LMA524578 LVW524576:LVW524578 MFS524576:MFS524578 MPO524576:MPO524578 MZK524576:MZK524578 NJG524576:NJG524578 NTC524576:NTC524578 OCY524576:OCY524578 OMU524576:OMU524578 OWQ524576:OWQ524578 PGM524576:PGM524578 PQI524576:PQI524578 QAE524576:QAE524578 QKA524576:QKA524578 QTW524576:QTW524578 RDS524576:RDS524578 RNO524576:RNO524578 RXK524576:RXK524578 SHG524576:SHG524578 SRC524576:SRC524578 TAY524576:TAY524578 TKU524576:TKU524578 TUQ524576:TUQ524578 UEM524576:UEM524578 UOI524576:UOI524578 UYE524576:UYE524578 VIA524576:VIA524578 VRW524576:VRW524578 WBS524576:WBS524578 WLO524576:WLO524578 WVK524576:WVK524578 D590112:D590114 IY590112:IY590114 SU590112:SU590114 ACQ590112:ACQ590114 AMM590112:AMM590114 AWI590112:AWI590114 BGE590112:BGE590114 BQA590112:BQA590114 BZW590112:BZW590114 CJS590112:CJS590114 CTO590112:CTO590114 DDK590112:DDK590114 DNG590112:DNG590114 DXC590112:DXC590114 EGY590112:EGY590114 EQU590112:EQU590114 FAQ590112:FAQ590114 FKM590112:FKM590114 FUI590112:FUI590114 GEE590112:GEE590114 GOA590112:GOA590114 GXW590112:GXW590114 HHS590112:HHS590114 HRO590112:HRO590114 IBK590112:IBK590114 ILG590112:ILG590114 IVC590112:IVC590114 JEY590112:JEY590114 JOU590112:JOU590114 JYQ590112:JYQ590114 KIM590112:KIM590114 KSI590112:KSI590114 LCE590112:LCE590114 LMA590112:LMA590114 LVW590112:LVW590114 MFS590112:MFS590114 MPO590112:MPO590114 MZK590112:MZK590114 NJG590112:NJG590114 NTC590112:NTC590114 OCY590112:OCY590114 OMU590112:OMU590114 OWQ590112:OWQ590114 PGM590112:PGM590114 PQI590112:PQI590114 QAE590112:QAE590114 QKA590112:QKA590114 QTW590112:QTW590114 RDS590112:RDS590114 RNO590112:RNO590114 RXK590112:RXK590114 SHG590112:SHG590114 SRC590112:SRC590114 TAY590112:TAY590114 TKU590112:TKU590114 TUQ590112:TUQ590114 UEM590112:UEM590114 UOI590112:UOI590114 UYE590112:UYE590114 VIA590112:VIA590114 VRW590112:VRW590114 WBS590112:WBS590114 WLO590112:WLO590114 WVK590112:WVK590114 D655648:D655650 IY655648:IY655650 SU655648:SU655650 ACQ655648:ACQ655650 AMM655648:AMM655650 AWI655648:AWI655650 BGE655648:BGE655650 BQA655648:BQA655650 BZW655648:BZW655650 CJS655648:CJS655650 CTO655648:CTO655650 DDK655648:DDK655650 DNG655648:DNG655650 DXC655648:DXC655650 EGY655648:EGY655650 EQU655648:EQU655650 FAQ655648:FAQ655650 FKM655648:FKM655650 FUI655648:FUI655650 GEE655648:GEE655650 GOA655648:GOA655650 GXW655648:GXW655650 HHS655648:HHS655650 HRO655648:HRO655650 IBK655648:IBK655650 ILG655648:ILG655650 IVC655648:IVC655650 JEY655648:JEY655650 JOU655648:JOU655650 JYQ655648:JYQ655650 KIM655648:KIM655650 KSI655648:KSI655650 LCE655648:LCE655650 LMA655648:LMA655650 LVW655648:LVW655650 MFS655648:MFS655650 MPO655648:MPO655650 MZK655648:MZK655650 NJG655648:NJG655650 NTC655648:NTC655650 OCY655648:OCY655650 OMU655648:OMU655650 OWQ655648:OWQ655650 PGM655648:PGM655650 PQI655648:PQI655650 QAE655648:QAE655650 QKA655648:QKA655650 QTW655648:QTW655650 RDS655648:RDS655650 RNO655648:RNO655650 RXK655648:RXK655650 SHG655648:SHG655650 SRC655648:SRC655650 TAY655648:TAY655650 TKU655648:TKU655650 TUQ655648:TUQ655650 UEM655648:UEM655650 UOI655648:UOI655650 UYE655648:UYE655650 VIA655648:VIA655650 VRW655648:VRW655650 WBS655648:WBS655650 WLO655648:WLO655650 WVK655648:WVK655650 D721184:D721186 IY721184:IY721186 SU721184:SU721186 ACQ721184:ACQ721186 AMM721184:AMM721186 AWI721184:AWI721186 BGE721184:BGE721186 BQA721184:BQA721186 BZW721184:BZW721186 CJS721184:CJS721186 CTO721184:CTO721186 DDK721184:DDK721186 DNG721184:DNG721186 DXC721184:DXC721186 EGY721184:EGY721186 EQU721184:EQU721186 FAQ721184:FAQ721186 FKM721184:FKM721186 FUI721184:FUI721186 GEE721184:GEE721186 GOA721184:GOA721186 GXW721184:GXW721186 HHS721184:HHS721186 HRO721184:HRO721186 IBK721184:IBK721186 ILG721184:ILG721186 IVC721184:IVC721186 JEY721184:JEY721186 JOU721184:JOU721186 JYQ721184:JYQ721186 KIM721184:KIM721186 KSI721184:KSI721186 LCE721184:LCE721186 LMA721184:LMA721186 LVW721184:LVW721186 MFS721184:MFS721186 MPO721184:MPO721186 MZK721184:MZK721186 NJG721184:NJG721186 NTC721184:NTC721186 OCY721184:OCY721186 OMU721184:OMU721186 OWQ721184:OWQ721186 PGM721184:PGM721186 PQI721184:PQI721186 QAE721184:QAE721186 QKA721184:QKA721186 QTW721184:QTW721186 RDS721184:RDS721186 RNO721184:RNO721186 RXK721184:RXK721186 SHG721184:SHG721186 SRC721184:SRC721186 TAY721184:TAY721186 TKU721184:TKU721186 TUQ721184:TUQ721186 UEM721184:UEM721186 UOI721184:UOI721186 UYE721184:UYE721186 VIA721184:VIA721186 VRW721184:VRW721186 WBS721184:WBS721186 WLO721184:WLO721186 WVK721184:WVK721186 D786720:D786722 IY786720:IY786722 SU786720:SU786722 ACQ786720:ACQ786722 AMM786720:AMM786722 AWI786720:AWI786722 BGE786720:BGE786722 BQA786720:BQA786722 BZW786720:BZW786722 CJS786720:CJS786722 CTO786720:CTO786722 DDK786720:DDK786722 DNG786720:DNG786722 DXC786720:DXC786722 EGY786720:EGY786722 EQU786720:EQU786722 FAQ786720:FAQ786722 FKM786720:FKM786722 FUI786720:FUI786722 GEE786720:GEE786722 GOA786720:GOA786722 GXW786720:GXW786722 HHS786720:HHS786722 HRO786720:HRO786722 IBK786720:IBK786722 ILG786720:ILG786722 IVC786720:IVC786722 JEY786720:JEY786722 JOU786720:JOU786722 JYQ786720:JYQ786722 KIM786720:KIM786722 KSI786720:KSI786722 LCE786720:LCE786722 LMA786720:LMA786722 LVW786720:LVW786722 MFS786720:MFS786722 MPO786720:MPO786722 MZK786720:MZK786722 NJG786720:NJG786722 NTC786720:NTC786722 OCY786720:OCY786722 OMU786720:OMU786722 OWQ786720:OWQ786722 PGM786720:PGM786722 PQI786720:PQI786722 QAE786720:QAE786722 QKA786720:QKA786722 QTW786720:QTW786722 RDS786720:RDS786722 RNO786720:RNO786722 RXK786720:RXK786722 SHG786720:SHG786722 SRC786720:SRC786722 TAY786720:TAY786722 TKU786720:TKU786722 TUQ786720:TUQ786722 UEM786720:UEM786722 UOI786720:UOI786722 UYE786720:UYE786722 VIA786720:VIA786722 VRW786720:VRW786722 WBS786720:WBS786722 WLO786720:WLO786722 WVK786720:WVK786722 D852256:D852258 IY852256:IY852258 SU852256:SU852258 ACQ852256:ACQ852258 AMM852256:AMM852258 AWI852256:AWI852258 BGE852256:BGE852258 BQA852256:BQA852258 BZW852256:BZW852258 CJS852256:CJS852258 CTO852256:CTO852258 DDK852256:DDK852258 DNG852256:DNG852258 DXC852256:DXC852258 EGY852256:EGY852258 EQU852256:EQU852258 FAQ852256:FAQ852258 FKM852256:FKM852258 FUI852256:FUI852258 GEE852256:GEE852258 GOA852256:GOA852258 GXW852256:GXW852258 HHS852256:HHS852258 HRO852256:HRO852258 IBK852256:IBK852258 ILG852256:ILG852258 IVC852256:IVC852258 JEY852256:JEY852258 JOU852256:JOU852258 JYQ852256:JYQ852258 KIM852256:KIM852258 KSI852256:KSI852258 LCE852256:LCE852258 LMA852256:LMA852258 LVW852256:LVW852258 MFS852256:MFS852258 MPO852256:MPO852258 MZK852256:MZK852258 NJG852256:NJG852258 NTC852256:NTC852258 OCY852256:OCY852258 OMU852256:OMU852258 OWQ852256:OWQ852258 PGM852256:PGM852258 PQI852256:PQI852258 QAE852256:QAE852258 QKA852256:QKA852258 QTW852256:QTW852258 RDS852256:RDS852258 RNO852256:RNO852258 RXK852256:RXK852258 SHG852256:SHG852258 SRC852256:SRC852258 TAY852256:TAY852258 TKU852256:TKU852258 TUQ852256:TUQ852258 UEM852256:UEM852258 UOI852256:UOI852258 UYE852256:UYE852258 VIA852256:VIA852258 VRW852256:VRW852258 WBS852256:WBS852258 WLO852256:WLO852258 WVK852256:WVK852258 D917792:D917794 IY917792:IY917794 SU917792:SU917794 ACQ917792:ACQ917794 AMM917792:AMM917794 AWI917792:AWI917794 BGE917792:BGE917794 BQA917792:BQA917794 BZW917792:BZW917794 CJS917792:CJS917794 CTO917792:CTO917794 DDK917792:DDK917794 DNG917792:DNG917794 DXC917792:DXC917794 EGY917792:EGY917794 EQU917792:EQU917794 FAQ917792:FAQ917794 FKM917792:FKM917794 FUI917792:FUI917794 GEE917792:GEE917794 GOA917792:GOA917794 GXW917792:GXW917794 HHS917792:HHS917794 HRO917792:HRO917794 IBK917792:IBK917794 ILG917792:ILG917794 IVC917792:IVC917794 JEY917792:JEY917794 JOU917792:JOU917794 JYQ917792:JYQ917794 KIM917792:KIM917794 KSI917792:KSI917794 LCE917792:LCE917794 LMA917792:LMA917794 LVW917792:LVW917794 MFS917792:MFS917794 MPO917792:MPO917794 MZK917792:MZK917794 NJG917792:NJG917794 NTC917792:NTC917794 OCY917792:OCY917794 OMU917792:OMU917794 OWQ917792:OWQ917794 PGM917792:PGM917794 PQI917792:PQI917794 QAE917792:QAE917794 QKA917792:QKA917794 QTW917792:QTW917794 RDS917792:RDS917794 RNO917792:RNO917794 RXK917792:RXK917794 SHG917792:SHG917794 SRC917792:SRC917794 TAY917792:TAY917794 TKU917792:TKU917794 TUQ917792:TUQ917794 UEM917792:UEM917794 UOI917792:UOI917794 UYE917792:UYE917794 VIA917792:VIA917794 VRW917792:VRW917794 WBS917792:WBS917794 WLO917792:WLO917794 WVK917792:WVK917794 D983328:D983330 IY983328:IY983330 SU983328:SU983330 ACQ983328:ACQ983330 AMM983328:AMM983330 AWI983328:AWI983330 BGE983328:BGE983330 BQA983328:BQA983330 BZW983328:BZW983330 CJS983328:CJS983330 CTO983328:CTO983330 DDK983328:DDK983330 DNG983328:DNG983330 DXC983328:DXC983330 EGY983328:EGY983330 EQU983328:EQU983330 FAQ983328:FAQ983330 FKM983328:FKM983330 FUI983328:FUI983330 GEE983328:GEE983330 GOA983328:GOA983330 GXW983328:GXW983330 HHS983328:HHS983330 HRO983328:HRO983330 IBK983328:IBK983330 ILG983328:ILG983330 IVC983328:IVC983330 JEY983328:JEY983330 JOU983328:JOU983330 JYQ983328:JYQ983330 KIM983328:KIM983330 KSI983328:KSI983330 LCE983328:LCE983330 LMA983328:LMA983330 LVW983328:LVW983330 MFS983328:MFS983330 MPO983328:MPO983330 MZK983328:MZK983330 NJG983328:NJG983330 NTC983328:NTC983330 OCY983328:OCY983330 OMU983328:OMU983330 OWQ983328:OWQ983330 PGM983328:PGM983330 PQI983328:PQI983330 QAE983328:QAE983330 QKA983328:QKA983330 QTW983328:QTW983330 RDS983328:RDS983330 RNO983328:RNO983330 RXK983328:RXK983330 SHG983328:SHG983330 SRC983328:SRC983330 TAY983328:TAY983330 TKU983328:TKU983330 TUQ983328:TUQ983330 UEM983328:UEM983330 UOI983328:UOI983330 UYE983328:UYE983330 VIA983328:VIA983330 VRW983328:VRW983330 WBS983328:WBS983330 WLO983328:WLO983330 WVK983328:WVK983330 D65833 IY65833 SU65833 ACQ65833 AMM65833 AWI65833 BGE65833 BQA65833 BZW65833 CJS65833 CTO65833 DDK65833 DNG65833 DXC65833 EGY65833 EQU65833 FAQ65833 FKM65833 FUI65833 GEE65833 GOA65833 GXW65833 HHS65833 HRO65833 IBK65833 ILG65833 IVC65833 JEY65833 JOU65833 JYQ65833 KIM65833 KSI65833 LCE65833 LMA65833 LVW65833 MFS65833 MPO65833 MZK65833 NJG65833 NTC65833 OCY65833 OMU65833 OWQ65833 PGM65833 PQI65833 QAE65833 QKA65833 QTW65833 RDS65833 RNO65833 RXK65833 SHG65833 SRC65833 TAY65833 TKU65833 TUQ65833 UEM65833 UOI65833 UYE65833 VIA65833 VRW65833 WBS65833 WLO65833 WVK65833 D131369 IY131369 SU131369 ACQ131369 AMM131369 AWI131369 BGE131369 BQA131369 BZW131369 CJS131369 CTO131369 DDK131369 DNG131369 DXC131369 EGY131369 EQU131369 FAQ131369 FKM131369 FUI131369 GEE131369 GOA131369 GXW131369 HHS131369 HRO131369 IBK131369 ILG131369 IVC131369 JEY131369 JOU131369 JYQ131369 KIM131369 KSI131369 LCE131369 LMA131369 LVW131369 MFS131369 MPO131369 MZK131369 NJG131369 NTC131369 OCY131369 OMU131369 OWQ131369 PGM131369 PQI131369 QAE131369 QKA131369 QTW131369 RDS131369 RNO131369 RXK131369 SHG131369 SRC131369 TAY131369 TKU131369 TUQ131369 UEM131369 UOI131369 UYE131369 VIA131369 VRW131369 WBS131369 WLO131369 WVK131369 D196905 IY196905 SU196905 ACQ196905 AMM196905 AWI196905 BGE196905 BQA196905 BZW196905 CJS196905 CTO196905 DDK196905 DNG196905 DXC196905 EGY196905 EQU196905 FAQ196905 FKM196905 FUI196905 GEE196905 GOA196905 GXW196905 HHS196905 HRO196905 IBK196905 ILG196905 IVC196905 JEY196905 JOU196905 JYQ196905 KIM196905 KSI196905 LCE196905 LMA196905 LVW196905 MFS196905 MPO196905 MZK196905 NJG196905 NTC196905 OCY196905 OMU196905 OWQ196905 PGM196905 PQI196905 QAE196905 QKA196905 QTW196905 RDS196905 RNO196905 RXK196905 SHG196905 SRC196905 TAY196905 TKU196905 TUQ196905 UEM196905 UOI196905 UYE196905 VIA196905 VRW196905 WBS196905 WLO196905 WVK196905 D262441 IY262441 SU262441 ACQ262441 AMM262441 AWI262441 BGE262441 BQA262441 BZW262441 CJS262441 CTO262441 DDK262441 DNG262441 DXC262441 EGY262441 EQU262441 FAQ262441 FKM262441 FUI262441 GEE262441 GOA262441 GXW262441 HHS262441 HRO262441 IBK262441 ILG262441 IVC262441 JEY262441 JOU262441 JYQ262441 KIM262441 KSI262441 LCE262441 LMA262441 LVW262441 MFS262441 MPO262441 MZK262441 NJG262441 NTC262441 OCY262441 OMU262441 OWQ262441 PGM262441 PQI262441 QAE262441 QKA262441 QTW262441 RDS262441 RNO262441 RXK262441 SHG262441 SRC262441 TAY262441 TKU262441 TUQ262441 UEM262441 UOI262441 UYE262441 VIA262441 VRW262441 WBS262441 WLO262441 WVK262441 D327977 IY327977 SU327977 ACQ327977 AMM327977 AWI327977 BGE327977 BQA327977 BZW327977 CJS327977 CTO327977 DDK327977 DNG327977 DXC327977 EGY327977 EQU327977 FAQ327977 FKM327977 FUI327977 GEE327977 GOA327977 GXW327977 HHS327977 HRO327977 IBK327977 ILG327977 IVC327977 JEY327977 JOU327977 JYQ327977 KIM327977 KSI327977 LCE327977 LMA327977 LVW327977 MFS327977 MPO327977 MZK327977 NJG327977 NTC327977 OCY327977 OMU327977 OWQ327977 PGM327977 PQI327977 QAE327977 QKA327977 QTW327977 RDS327977 RNO327977 RXK327977 SHG327977 SRC327977 TAY327977 TKU327977 TUQ327977 UEM327977 UOI327977 UYE327977 VIA327977 VRW327977 WBS327977 WLO327977 WVK327977 D393513 IY393513 SU393513 ACQ393513 AMM393513 AWI393513 BGE393513 BQA393513 BZW393513 CJS393513 CTO393513 DDK393513 DNG393513 DXC393513 EGY393513 EQU393513 FAQ393513 FKM393513 FUI393513 GEE393513 GOA393513 GXW393513 HHS393513 HRO393513 IBK393513 ILG393513 IVC393513 JEY393513 JOU393513 JYQ393513 KIM393513 KSI393513 LCE393513 LMA393513 LVW393513 MFS393513 MPO393513 MZK393513 NJG393513 NTC393513 OCY393513 OMU393513 OWQ393513 PGM393513 PQI393513 QAE393513 QKA393513 QTW393513 RDS393513 RNO393513 RXK393513 SHG393513 SRC393513 TAY393513 TKU393513 TUQ393513 UEM393513 UOI393513 UYE393513 VIA393513 VRW393513 WBS393513 WLO393513 WVK393513 D459049 IY459049 SU459049 ACQ459049 AMM459049 AWI459049 BGE459049 BQA459049 BZW459049 CJS459049 CTO459049 DDK459049 DNG459049 DXC459049 EGY459049 EQU459049 FAQ459049 FKM459049 FUI459049 GEE459049 GOA459049 GXW459049 HHS459049 HRO459049 IBK459049 ILG459049 IVC459049 JEY459049 JOU459049 JYQ459049 KIM459049 KSI459049 LCE459049 LMA459049 LVW459049 MFS459049 MPO459049 MZK459049 NJG459049 NTC459049 OCY459049 OMU459049 OWQ459049 PGM459049 PQI459049 QAE459049 QKA459049 QTW459049 RDS459049 RNO459049 RXK459049 SHG459049 SRC459049 TAY459049 TKU459049 TUQ459049 UEM459049 UOI459049 UYE459049 VIA459049 VRW459049 WBS459049 WLO459049 WVK459049 D524585 IY524585 SU524585 ACQ524585 AMM524585 AWI524585 BGE524585 BQA524585 BZW524585 CJS524585 CTO524585 DDK524585 DNG524585 DXC524585 EGY524585 EQU524585 FAQ524585 FKM524585 FUI524585 GEE524585 GOA524585 GXW524585 HHS524585 HRO524585 IBK524585 ILG524585 IVC524585 JEY524585 JOU524585 JYQ524585 KIM524585 KSI524585 LCE524585 LMA524585 LVW524585 MFS524585 MPO524585 MZK524585 NJG524585 NTC524585 OCY524585 OMU524585 OWQ524585 PGM524585 PQI524585 QAE524585 QKA524585 QTW524585 RDS524585 RNO524585 RXK524585 SHG524585 SRC524585 TAY524585 TKU524585 TUQ524585 UEM524585 UOI524585 UYE524585 VIA524585 VRW524585 WBS524585 WLO524585 WVK524585 D590121 IY590121 SU590121 ACQ590121 AMM590121 AWI590121 BGE590121 BQA590121 BZW590121 CJS590121 CTO590121 DDK590121 DNG590121 DXC590121 EGY590121 EQU590121 FAQ590121 FKM590121 FUI590121 GEE590121 GOA590121 GXW590121 HHS590121 HRO590121 IBK590121 ILG590121 IVC590121 JEY590121 JOU590121 JYQ590121 KIM590121 KSI590121 LCE590121 LMA590121 LVW590121 MFS590121 MPO590121 MZK590121 NJG590121 NTC590121 OCY590121 OMU590121 OWQ590121 PGM590121 PQI590121 QAE590121 QKA590121 QTW590121 RDS590121 RNO590121 RXK590121 SHG590121 SRC590121 TAY590121 TKU590121 TUQ590121 UEM590121 UOI590121 UYE590121 VIA590121 VRW590121 WBS590121 WLO590121 WVK590121 D655657 IY655657 SU655657 ACQ655657 AMM655657 AWI655657 BGE655657 BQA655657 BZW655657 CJS655657 CTO655657 DDK655657 DNG655657 DXC655657 EGY655657 EQU655657 FAQ655657 FKM655657 FUI655657 GEE655657 GOA655657 GXW655657 HHS655657 HRO655657 IBK655657 ILG655657 IVC655657 JEY655657 JOU655657 JYQ655657 KIM655657 KSI655657 LCE655657 LMA655657 LVW655657 MFS655657 MPO655657 MZK655657 NJG655657 NTC655657 OCY655657 OMU655657 OWQ655657 PGM655657 PQI655657 QAE655657 QKA655657 QTW655657 RDS655657 RNO655657 RXK655657 SHG655657 SRC655657 TAY655657 TKU655657 TUQ655657 UEM655657 UOI655657 UYE655657 VIA655657 VRW655657 WBS655657 WLO655657 WVK655657 D721193 IY721193 SU721193 ACQ721193 AMM721193 AWI721193 BGE721193 BQA721193 BZW721193 CJS721193 CTO721193 DDK721193 DNG721193 DXC721193 EGY721193 EQU721193 FAQ721193 FKM721193 FUI721193 GEE721193 GOA721193 GXW721193 HHS721193 HRO721193 IBK721193 ILG721193 IVC721193 JEY721193 JOU721193 JYQ721193 KIM721193 KSI721193 LCE721193 LMA721193 LVW721193 MFS721193 MPO721193 MZK721193 NJG721193 NTC721193 OCY721193 OMU721193 OWQ721193 PGM721193 PQI721193 QAE721193 QKA721193 QTW721193 RDS721193 RNO721193 RXK721193 SHG721193 SRC721193 TAY721193 TKU721193 TUQ721193 UEM721193 UOI721193 UYE721193 VIA721193 VRW721193 WBS721193 WLO721193 WVK721193 D786729 IY786729 SU786729 ACQ786729 AMM786729 AWI786729 BGE786729 BQA786729 BZW786729 CJS786729 CTO786729 DDK786729 DNG786729 DXC786729 EGY786729 EQU786729 FAQ786729 FKM786729 FUI786729 GEE786729 GOA786729 GXW786729 HHS786729 HRO786729 IBK786729 ILG786729 IVC786729 JEY786729 JOU786729 JYQ786729 KIM786729 KSI786729 LCE786729 LMA786729 LVW786729 MFS786729 MPO786729 MZK786729 NJG786729 NTC786729 OCY786729 OMU786729 OWQ786729 PGM786729 PQI786729 QAE786729 QKA786729 QTW786729 RDS786729 RNO786729 RXK786729 SHG786729 SRC786729 TAY786729 TKU786729 TUQ786729 UEM786729 UOI786729 UYE786729 VIA786729 VRW786729 WBS786729 WLO786729 WVK786729 D852265 IY852265 SU852265 ACQ852265 AMM852265 AWI852265 BGE852265 BQA852265 BZW852265 CJS852265 CTO852265 DDK852265 DNG852265 DXC852265 EGY852265 EQU852265 FAQ852265 FKM852265 FUI852265 GEE852265 GOA852265 GXW852265 HHS852265 HRO852265 IBK852265 ILG852265 IVC852265 JEY852265 JOU852265 JYQ852265 KIM852265 KSI852265 LCE852265 LMA852265 LVW852265 MFS852265 MPO852265 MZK852265 NJG852265 NTC852265 OCY852265 OMU852265 OWQ852265 PGM852265 PQI852265 QAE852265 QKA852265 QTW852265 RDS852265 RNO852265 RXK852265 SHG852265 SRC852265 TAY852265 TKU852265 TUQ852265 UEM852265 UOI852265 UYE852265 VIA852265 VRW852265 WBS852265 WLO852265 WVK852265 D917801 IY917801 SU917801 ACQ917801 AMM917801 AWI917801 BGE917801 BQA917801 BZW917801 CJS917801 CTO917801 DDK917801 DNG917801 DXC917801 EGY917801 EQU917801 FAQ917801 FKM917801 FUI917801 GEE917801 GOA917801 GXW917801 HHS917801 HRO917801 IBK917801 ILG917801 IVC917801 JEY917801 JOU917801 JYQ917801 KIM917801 KSI917801 LCE917801 LMA917801 LVW917801 MFS917801 MPO917801 MZK917801 NJG917801 NTC917801 OCY917801 OMU917801 OWQ917801 PGM917801 PQI917801 QAE917801 QKA917801 QTW917801 RDS917801 RNO917801 RXK917801 SHG917801 SRC917801 TAY917801 TKU917801 TUQ917801 UEM917801 UOI917801 UYE917801 VIA917801 VRW917801 WBS917801 WLO917801 WVK917801 D983337 IY983337 SU983337 ACQ983337 AMM983337 AWI983337 BGE983337 BQA983337 BZW983337 CJS983337 CTO983337 DDK983337 DNG983337 DXC983337 EGY983337 EQU983337 FAQ983337 FKM983337 FUI983337 GEE983337 GOA983337 GXW983337 HHS983337 HRO983337 IBK983337 ILG983337 IVC983337 JEY983337 JOU983337 JYQ983337 KIM983337 KSI983337 LCE983337 LMA983337 LVW983337 MFS983337 MPO983337 MZK983337 NJG983337 NTC983337 OCY983337 OMU983337 OWQ983337 PGM983337 PQI983337 QAE983337 QKA983337 QTW983337 RDS983337 RNO983337 RXK983337 SHG983337 SRC983337 TAY983337 TKU983337 TUQ983337 UEM983337 UOI983337 UYE983337 VIA983337 VRW983337 WBS983337 WLO983337 WVK983337" xr:uid="{9EE676F9-3D4F-4454-8F45-25326BCC3927}"/>
    <dataValidation allowBlank="1" showInputMessage="1" showErrorMessage="1" prompt="Características cualitativas significativas que les impacten financieramente." sqref="D154:F154 IY154:JA154 SU154:SW154 ACQ154:ACS154 AMM154:AMO154 AWI154:AWK154 BGE154:BGG154 BQA154:BQC154 BZW154:BZY154 CJS154:CJU154 CTO154:CTQ154 DDK154:DDM154 DNG154:DNI154 DXC154:DXE154 EGY154:EHA154 EQU154:EQW154 FAQ154:FAS154 FKM154:FKO154 FUI154:FUK154 GEE154:GEG154 GOA154:GOC154 GXW154:GXY154 HHS154:HHU154 HRO154:HRQ154 IBK154:IBM154 ILG154:ILI154 IVC154:IVE154 JEY154:JFA154 JOU154:JOW154 JYQ154:JYS154 KIM154:KIO154 KSI154:KSK154 LCE154:LCG154 LMA154:LMC154 LVW154:LVY154 MFS154:MFU154 MPO154:MPQ154 MZK154:MZM154 NJG154:NJI154 NTC154:NTE154 OCY154:ODA154 OMU154:OMW154 OWQ154:OWS154 PGM154:PGO154 PQI154:PQK154 QAE154:QAG154 QKA154:QKC154 QTW154:QTY154 RDS154:RDU154 RNO154:RNQ154 RXK154:RXM154 SHG154:SHI154 SRC154:SRE154 TAY154:TBA154 TKU154:TKW154 TUQ154:TUS154 UEM154:UEO154 UOI154:UOK154 UYE154:UYG154 VIA154:VIC154 VRW154:VRY154 WBS154:WBU154 WLO154:WLQ154 WVK154:WVM154 D65769:F65769 IY65769:JA65769 SU65769:SW65769 ACQ65769:ACS65769 AMM65769:AMO65769 AWI65769:AWK65769 BGE65769:BGG65769 BQA65769:BQC65769 BZW65769:BZY65769 CJS65769:CJU65769 CTO65769:CTQ65769 DDK65769:DDM65769 DNG65769:DNI65769 DXC65769:DXE65769 EGY65769:EHA65769 EQU65769:EQW65769 FAQ65769:FAS65769 FKM65769:FKO65769 FUI65769:FUK65769 GEE65769:GEG65769 GOA65769:GOC65769 GXW65769:GXY65769 HHS65769:HHU65769 HRO65769:HRQ65769 IBK65769:IBM65769 ILG65769:ILI65769 IVC65769:IVE65769 JEY65769:JFA65769 JOU65769:JOW65769 JYQ65769:JYS65769 KIM65769:KIO65769 KSI65769:KSK65769 LCE65769:LCG65769 LMA65769:LMC65769 LVW65769:LVY65769 MFS65769:MFU65769 MPO65769:MPQ65769 MZK65769:MZM65769 NJG65769:NJI65769 NTC65769:NTE65769 OCY65769:ODA65769 OMU65769:OMW65769 OWQ65769:OWS65769 PGM65769:PGO65769 PQI65769:PQK65769 QAE65769:QAG65769 QKA65769:QKC65769 QTW65769:QTY65769 RDS65769:RDU65769 RNO65769:RNQ65769 RXK65769:RXM65769 SHG65769:SHI65769 SRC65769:SRE65769 TAY65769:TBA65769 TKU65769:TKW65769 TUQ65769:TUS65769 UEM65769:UEO65769 UOI65769:UOK65769 UYE65769:UYG65769 VIA65769:VIC65769 VRW65769:VRY65769 WBS65769:WBU65769 WLO65769:WLQ65769 WVK65769:WVM65769 D131305:F131305 IY131305:JA131305 SU131305:SW131305 ACQ131305:ACS131305 AMM131305:AMO131305 AWI131305:AWK131305 BGE131305:BGG131305 BQA131305:BQC131305 BZW131305:BZY131305 CJS131305:CJU131305 CTO131305:CTQ131305 DDK131305:DDM131305 DNG131305:DNI131305 DXC131305:DXE131305 EGY131305:EHA131305 EQU131305:EQW131305 FAQ131305:FAS131305 FKM131305:FKO131305 FUI131305:FUK131305 GEE131305:GEG131305 GOA131305:GOC131305 GXW131305:GXY131305 HHS131305:HHU131305 HRO131305:HRQ131305 IBK131305:IBM131305 ILG131305:ILI131305 IVC131305:IVE131305 JEY131305:JFA131305 JOU131305:JOW131305 JYQ131305:JYS131305 KIM131305:KIO131305 KSI131305:KSK131305 LCE131305:LCG131305 LMA131305:LMC131305 LVW131305:LVY131305 MFS131305:MFU131305 MPO131305:MPQ131305 MZK131305:MZM131305 NJG131305:NJI131305 NTC131305:NTE131305 OCY131305:ODA131305 OMU131305:OMW131305 OWQ131305:OWS131305 PGM131305:PGO131305 PQI131305:PQK131305 QAE131305:QAG131305 QKA131305:QKC131305 QTW131305:QTY131305 RDS131305:RDU131305 RNO131305:RNQ131305 RXK131305:RXM131305 SHG131305:SHI131305 SRC131305:SRE131305 TAY131305:TBA131305 TKU131305:TKW131305 TUQ131305:TUS131305 UEM131305:UEO131305 UOI131305:UOK131305 UYE131305:UYG131305 VIA131305:VIC131305 VRW131305:VRY131305 WBS131305:WBU131305 WLO131305:WLQ131305 WVK131305:WVM131305 D196841:F196841 IY196841:JA196841 SU196841:SW196841 ACQ196841:ACS196841 AMM196841:AMO196841 AWI196841:AWK196841 BGE196841:BGG196841 BQA196841:BQC196841 BZW196841:BZY196841 CJS196841:CJU196841 CTO196841:CTQ196841 DDK196841:DDM196841 DNG196841:DNI196841 DXC196841:DXE196841 EGY196841:EHA196841 EQU196841:EQW196841 FAQ196841:FAS196841 FKM196841:FKO196841 FUI196841:FUK196841 GEE196841:GEG196841 GOA196841:GOC196841 GXW196841:GXY196841 HHS196841:HHU196841 HRO196841:HRQ196841 IBK196841:IBM196841 ILG196841:ILI196841 IVC196841:IVE196841 JEY196841:JFA196841 JOU196841:JOW196841 JYQ196841:JYS196841 KIM196841:KIO196841 KSI196841:KSK196841 LCE196841:LCG196841 LMA196841:LMC196841 LVW196841:LVY196841 MFS196841:MFU196841 MPO196841:MPQ196841 MZK196841:MZM196841 NJG196841:NJI196841 NTC196841:NTE196841 OCY196841:ODA196841 OMU196841:OMW196841 OWQ196841:OWS196841 PGM196841:PGO196841 PQI196841:PQK196841 QAE196841:QAG196841 QKA196841:QKC196841 QTW196841:QTY196841 RDS196841:RDU196841 RNO196841:RNQ196841 RXK196841:RXM196841 SHG196841:SHI196841 SRC196841:SRE196841 TAY196841:TBA196841 TKU196841:TKW196841 TUQ196841:TUS196841 UEM196841:UEO196841 UOI196841:UOK196841 UYE196841:UYG196841 VIA196841:VIC196841 VRW196841:VRY196841 WBS196841:WBU196841 WLO196841:WLQ196841 WVK196841:WVM196841 D262377:F262377 IY262377:JA262377 SU262377:SW262377 ACQ262377:ACS262377 AMM262377:AMO262377 AWI262377:AWK262377 BGE262377:BGG262377 BQA262377:BQC262377 BZW262377:BZY262377 CJS262377:CJU262377 CTO262377:CTQ262377 DDK262377:DDM262377 DNG262377:DNI262377 DXC262377:DXE262377 EGY262377:EHA262377 EQU262377:EQW262377 FAQ262377:FAS262377 FKM262377:FKO262377 FUI262377:FUK262377 GEE262377:GEG262377 GOA262377:GOC262377 GXW262377:GXY262377 HHS262377:HHU262377 HRO262377:HRQ262377 IBK262377:IBM262377 ILG262377:ILI262377 IVC262377:IVE262377 JEY262377:JFA262377 JOU262377:JOW262377 JYQ262377:JYS262377 KIM262377:KIO262377 KSI262377:KSK262377 LCE262377:LCG262377 LMA262377:LMC262377 LVW262377:LVY262377 MFS262377:MFU262377 MPO262377:MPQ262377 MZK262377:MZM262377 NJG262377:NJI262377 NTC262377:NTE262377 OCY262377:ODA262377 OMU262377:OMW262377 OWQ262377:OWS262377 PGM262377:PGO262377 PQI262377:PQK262377 QAE262377:QAG262377 QKA262377:QKC262377 QTW262377:QTY262377 RDS262377:RDU262377 RNO262377:RNQ262377 RXK262377:RXM262377 SHG262377:SHI262377 SRC262377:SRE262377 TAY262377:TBA262377 TKU262377:TKW262377 TUQ262377:TUS262377 UEM262377:UEO262377 UOI262377:UOK262377 UYE262377:UYG262377 VIA262377:VIC262377 VRW262377:VRY262377 WBS262377:WBU262377 WLO262377:WLQ262377 WVK262377:WVM262377 D327913:F327913 IY327913:JA327913 SU327913:SW327913 ACQ327913:ACS327913 AMM327913:AMO327913 AWI327913:AWK327913 BGE327913:BGG327913 BQA327913:BQC327913 BZW327913:BZY327913 CJS327913:CJU327913 CTO327913:CTQ327913 DDK327913:DDM327913 DNG327913:DNI327913 DXC327913:DXE327913 EGY327913:EHA327913 EQU327913:EQW327913 FAQ327913:FAS327913 FKM327913:FKO327913 FUI327913:FUK327913 GEE327913:GEG327913 GOA327913:GOC327913 GXW327913:GXY327913 HHS327913:HHU327913 HRO327913:HRQ327913 IBK327913:IBM327913 ILG327913:ILI327913 IVC327913:IVE327913 JEY327913:JFA327913 JOU327913:JOW327913 JYQ327913:JYS327913 KIM327913:KIO327913 KSI327913:KSK327913 LCE327913:LCG327913 LMA327913:LMC327913 LVW327913:LVY327913 MFS327913:MFU327913 MPO327913:MPQ327913 MZK327913:MZM327913 NJG327913:NJI327913 NTC327913:NTE327913 OCY327913:ODA327913 OMU327913:OMW327913 OWQ327913:OWS327913 PGM327913:PGO327913 PQI327913:PQK327913 QAE327913:QAG327913 QKA327913:QKC327913 QTW327913:QTY327913 RDS327913:RDU327913 RNO327913:RNQ327913 RXK327913:RXM327913 SHG327913:SHI327913 SRC327913:SRE327913 TAY327913:TBA327913 TKU327913:TKW327913 TUQ327913:TUS327913 UEM327913:UEO327913 UOI327913:UOK327913 UYE327913:UYG327913 VIA327913:VIC327913 VRW327913:VRY327913 WBS327913:WBU327913 WLO327913:WLQ327913 WVK327913:WVM327913 D393449:F393449 IY393449:JA393449 SU393449:SW393449 ACQ393449:ACS393449 AMM393449:AMO393449 AWI393449:AWK393449 BGE393449:BGG393449 BQA393449:BQC393449 BZW393449:BZY393449 CJS393449:CJU393449 CTO393449:CTQ393449 DDK393449:DDM393449 DNG393449:DNI393449 DXC393449:DXE393449 EGY393449:EHA393449 EQU393449:EQW393449 FAQ393449:FAS393449 FKM393449:FKO393449 FUI393449:FUK393449 GEE393449:GEG393449 GOA393449:GOC393449 GXW393449:GXY393449 HHS393449:HHU393449 HRO393449:HRQ393449 IBK393449:IBM393449 ILG393449:ILI393449 IVC393449:IVE393449 JEY393449:JFA393449 JOU393449:JOW393449 JYQ393449:JYS393449 KIM393449:KIO393449 KSI393449:KSK393449 LCE393449:LCG393449 LMA393449:LMC393449 LVW393449:LVY393449 MFS393449:MFU393449 MPO393449:MPQ393449 MZK393449:MZM393449 NJG393449:NJI393449 NTC393449:NTE393449 OCY393449:ODA393449 OMU393449:OMW393449 OWQ393449:OWS393449 PGM393449:PGO393449 PQI393449:PQK393449 QAE393449:QAG393449 QKA393449:QKC393449 QTW393449:QTY393449 RDS393449:RDU393449 RNO393449:RNQ393449 RXK393449:RXM393449 SHG393449:SHI393449 SRC393449:SRE393449 TAY393449:TBA393449 TKU393449:TKW393449 TUQ393449:TUS393449 UEM393449:UEO393449 UOI393449:UOK393449 UYE393449:UYG393449 VIA393449:VIC393449 VRW393449:VRY393449 WBS393449:WBU393449 WLO393449:WLQ393449 WVK393449:WVM393449 D458985:F458985 IY458985:JA458985 SU458985:SW458985 ACQ458985:ACS458985 AMM458985:AMO458985 AWI458985:AWK458985 BGE458985:BGG458985 BQA458985:BQC458985 BZW458985:BZY458985 CJS458985:CJU458985 CTO458985:CTQ458985 DDK458985:DDM458985 DNG458985:DNI458985 DXC458985:DXE458985 EGY458985:EHA458985 EQU458985:EQW458985 FAQ458985:FAS458985 FKM458985:FKO458985 FUI458985:FUK458985 GEE458985:GEG458985 GOA458985:GOC458985 GXW458985:GXY458985 HHS458985:HHU458985 HRO458985:HRQ458985 IBK458985:IBM458985 ILG458985:ILI458985 IVC458985:IVE458985 JEY458985:JFA458985 JOU458985:JOW458985 JYQ458985:JYS458985 KIM458985:KIO458985 KSI458985:KSK458985 LCE458985:LCG458985 LMA458985:LMC458985 LVW458985:LVY458985 MFS458985:MFU458985 MPO458985:MPQ458985 MZK458985:MZM458985 NJG458985:NJI458985 NTC458985:NTE458985 OCY458985:ODA458985 OMU458985:OMW458985 OWQ458985:OWS458985 PGM458985:PGO458985 PQI458985:PQK458985 QAE458985:QAG458985 QKA458985:QKC458985 QTW458985:QTY458985 RDS458985:RDU458985 RNO458985:RNQ458985 RXK458985:RXM458985 SHG458985:SHI458985 SRC458985:SRE458985 TAY458985:TBA458985 TKU458985:TKW458985 TUQ458985:TUS458985 UEM458985:UEO458985 UOI458985:UOK458985 UYE458985:UYG458985 VIA458985:VIC458985 VRW458985:VRY458985 WBS458985:WBU458985 WLO458985:WLQ458985 WVK458985:WVM458985 D524521:F524521 IY524521:JA524521 SU524521:SW524521 ACQ524521:ACS524521 AMM524521:AMO524521 AWI524521:AWK524521 BGE524521:BGG524521 BQA524521:BQC524521 BZW524521:BZY524521 CJS524521:CJU524521 CTO524521:CTQ524521 DDK524521:DDM524521 DNG524521:DNI524521 DXC524521:DXE524521 EGY524521:EHA524521 EQU524521:EQW524521 FAQ524521:FAS524521 FKM524521:FKO524521 FUI524521:FUK524521 GEE524521:GEG524521 GOA524521:GOC524521 GXW524521:GXY524521 HHS524521:HHU524521 HRO524521:HRQ524521 IBK524521:IBM524521 ILG524521:ILI524521 IVC524521:IVE524521 JEY524521:JFA524521 JOU524521:JOW524521 JYQ524521:JYS524521 KIM524521:KIO524521 KSI524521:KSK524521 LCE524521:LCG524521 LMA524521:LMC524521 LVW524521:LVY524521 MFS524521:MFU524521 MPO524521:MPQ524521 MZK524521:MZM524521 NJG524521:NJI524521 NTC524521:NTE524521 OCY524521:ODA524521 OMU524521:OMW524521 OWQ524521:OWS524521 PGM524521:PGO524521 PQI524521:PQK524521 QAE524521:QAG524521 QKA524521:QKC524521 QTW524521:QTY524521 RDS524521:RDU524521 RNO524521:RNQ524521 RXK524521:RXM524521 SHG524521:SHI524521 SRC524521:SRE524521 TAY524521:TBA524521 TKU524521:TKW524521 TUQ524521:TUS524521 UEM524521:UEO524521 UOI524521:UOK524521 UYE524521:UYG524521 VIA524521:VIC524521 VRW524521:VRY524521 WBS524521:WBU524521 WLO524521:WLQ524521 WVK524521:WVM524521 D590057:F590057 IY590057:JA590057 SU590057:SW590057 ACQ590057:ACS590057 AMM590057:AMO590057 AWI590057:AWK590057 BGE590057:BGG590057 BQA590057:BQC590057 BZW590057:BZY590057 CJS590057:CJU590057 CTO590057:CTQ590057 DDK590057:DDM590057 DNG590057:DNI590057 DXC590057:DXE590057 EGY590057:EHA590057 EQU590057:EQW590057 FAQ590057:FAS590057 FKM590057:FKO590057 FUI590057:FUK590057 GEE590057:GEG590057 GOA590057:GOC590057 GXW590057:GXY590057 HHS590057:HHU590057 HRO590057:HRQ590057 IBK590057:IBM590057 ILG590057:ILI590057 IVC590057:IVE590057 JEY590057:JFA590057 JOU590057:JOW590057 JYQ590057:JYS590057 KIM590057:KIO590057 KSI590057:KSK590057 LCE590057:LCG590057 LMA590057:LMC590057 LVW590057:LVY590057 MFS590057:MFU590057 MPO590057:MPQ590057 MZK590057:MZM590057 NJG590057:NJI590057 NTC590057:NTE590057 OCY590057:ODA590057 OMU590057:OMW590057 OWQ590057:OWS590057 PGM590057:PGO590057 PQI590057:PQK590057 QAE590057:QAG590057 QKA590057:QKC590057 QTW590057:QTY590057 RDS590057:RDU590057 RNO590057:RNQ590057 RXK590057:RXM590057 SHG590057:SHI590057 SRC590057:SRE590057 TAY590057:TBA590057 TKU590057:TKW590057 TUQ590057:TUS590057 UEM590057:UEO590057 UOI590057:UOK590057 UYE590057:UYG590057 VIA590057:VIC590057 VRW590057:VRY590057 WBS590057:WBU590057 WLO590057:WLQ590057 WVK590057:WVM590057 D655593:F655593 IY655593:JA655593 SU655593:SW655593 ACQ655593:ACS655593 AMM655593:AMO655593 AWI655593:AWK655593 BGE655593:BGG655593 BQA655593:BQC655593 BZW655593:BZY655593 CJS655593:CJU655593 CTO655593:CTQ655593 DDK655593:DDM655593 DNG655593:DNI655593 DXC655593:DXE655593 EGY655593:EHA655593 EQU655593:EQW655593 FAQ655593:FAS655593 FKM655593:FKO655593 FUI655593:FUK655593 GEE655593:GEG655593 GOA655593:GOC655593 GXW655593:GXY655593 HHS655593:HHU655593 HRO655593:HRQ655593 IBK655593:IBM655593 ILG655593:ILI655593 IVC655593:IVE655593 JEY655593:JFA655593 JOU655593:JOW655593 JYQ655593:JYS655593 KIM655593:KIO655593 KSI655593:KSK655593 LCE655593:LCG655593 LMA655593:LMC655593 LVW655593:LVY655593 MFS655593:MFU655593 MPO655593:MPQ655593 MZK655593:MZM655593 NJG655593:NJI655593 NTC655593:NTE655593 OCY655593:ODA655593 OMU655593:OMW655593 OWQ655593:OWS655593 PGM655593:PGO655593 PQI655593:PQK655593 QAE655593:QAG655593 QKA655593:QKC655593 QTW655593:QTY655593 RDS655593:RDU655593 RNO655593:RNQ655593 RXK655593:RXM655593 SHG655593:SHI655593 SRC655593:SRE655593 TAY655593:TBA655593 TKU655593:TKW655593 TUQ655593:TUS655593 UEM655593:UEO655593 UOI655593:UOK655593 UYE655593:UYG655593 VIA655593:VIC655593 VRW655593:VRY655593 WBS655593:WBU655593 WLO655593:WLQ655593 WVK655593:WVM655593 D721129:F721129 IY721129:JA721129 SU721129:SW721129 ACQ721129:ACS721129 AMM721129:AMO721129 AWI721129:AWK721129 BGE721129:BGG721129 BQA721129:BQC721129 BZW721129:BZY721129 CJS721129:CJU721129 CTO721129:CTQ721129 DDK721129:DDM721129 DNG721129:DNI721129 DXC721129:DXE721129 EGY721129:EHA721129 EQU721129:EQW721129 FAQ721129:FAS721129 FKM721129:FKO721129 FUI721129:FUK721129 GEE721129:GEG721129 GOA721129:GOC721129 GXW721129:GXY721129 HHS721129:HHU721129 HRO721129:HRQ721129 IBK721129:IBM721129 ILG721129:ILI721129 IVC721129:IVE721129 JEY721129:JFA721129 JOU721129:JOW721129 JYQ721129:JYS721129 KIM721129:KIO721129 KSI721129:KSK721129 LCE721129:LCG721129 LMA721129:LMC721129 LVW721129:LVY721129 MFS721129:MFU721129 MPO721129:MPQ721129 MZK721129:MZM721129 NJG721129:NJI721129 NTC721129:NTE721129 OCY721129:ODA721129 OMU721129:OMW721129 OWQ721129:OWS721129 PGM721129:PGO721129 PQI721129:PQK721129 QAE721129:QAG721129 QKA721129:QKC721129 QTW721129:QTY721129 RDS721129:RDU721129 RNO721129:RNQ721129 RXK721129:RXM721129 SHG721129:SHI721129 SRC721129:SRE721129 TAY721129:TBA721129 TKU721129:TKW721129 TUQ721129:TUS721129 UEM721129:UEO721129 UOI721129:UOK721129 UYE721129:UYG721129 VIA721129:VIC721129 VRW721129:VRY721129 WBS721129:WBU721129 WLO721129:WLQ721129 WVK721129:WVM721129 D786665:F786665 IY786665:JA786665 SU786665:SW786665 ACQ786665:ACS786665 AMM786665:AMO786665 AWI786665:AWK786665 BGE786665:BGG786665 BQA786665:BQC786665 BZW786665:BZY786665 CJS786665:CJU786665 CTO786665:CTQ786665 DDK786665:DDM786665 DNG786665:DNI786665 DXC786665:DXE786665 EGY786665:EHA786665 EQU786665:EQW786665 FAQ786665:FAS786665 FKM786665:FKO786665 FUI786665:FUK786665 GEE786665:GEG786665 GOA786665:GOC786665 GXW786665:GXY786665 HHS786665:HHU786665 HRO786665:HRQ786665 IBK786665:IBM786665 ILG786665:ILI786665 IVC786665:IVE786665 JEY786665:JFA786665 JOU786665:JOW786665 JYQ786665:JYS786665 KIM786665:KIO786665 KSI786665:KSK786665 LCE786665:LCG786665 LMA786665:LMC786665 LVW786665:LVY786665 MFS786665:MFU786665 MPO786665:MPQ786665 MZK786665:MZM786665 NJG786665:NJI786665 NTC786665:NTE786665 OCY786665:ODA786665 OMU786665:OMW786665 OWQ786665:OWS786665 PGM786665:PGO786665 PQI786665:PQK786665 QAE786665:QAG786665 QKA786665:QKC786665 QTW786665:QTY786665 RDS786665:RDU786665 RNO786665:RNQ786665 RXK786665:RXM786665 SHG786665:SHI786665 SRC786665:SRE786665 TAY786665:TBA786665 TKU786665:TKW786665 TUQ786665:TUS786665 UEM786665:UEO786665 UOI786665:UOK786665 UYE786665:UYG786665 VIA786665:VIC786665 VRW786665:VRY786665 WBS786665:WBU786665 WLO786665:WLQ786665 WVK786665:WVM786665 D852201:F852201 IY852201:JA852201 SU852201:SW852201 ACQ852201:ACS852201 AMM852201:AMO852201 AWI852201:AWK852201 BGE852201:BGG852201 BQA852201:BQC852201 BZW852201:BZY852201 CJS852201:CJU852201 CTO852201:CTQ852201 DDK852201:DDM852201 DNG852201:DNI852201 DXC852201:DXE852201 EGY852201:EHA852201 EQU852201:EQW852201 FAQ852201:FAS852201 FKM852201:FKO852201 FUI852201:FUK852201 GEE852201:GEG852201 GOA852201:GOC852201 GXW852201:GXY852201 HHS852201:HHU852201 HRO852201:HRQ852201 IBK852201:IBM852201 ILG852201:ILI852201 IVC852201:IVE852201 JEY852201:JFA852201 JOU852201:JOW852201 JYQ852201:JYS852201 KIM852201:KIO852201 KSI852201:KSK852201 LCE852201:LCG852201 LMA852201:LMC852201 LVW852201:LVY852201 MFS852201:MFU852201 MPO852201:MPQ852201 MZK852201:MZM852201 NJG852201:NJI852201 NTC852201:NTE852201 OCY852201:ODA852201 OMU852201:OMW852201 OWQ852201:OWS852201 PGM852201:PGO852201 PQI852201:PQK852201 QAE852201:QAG852201 QKA852201:QKC852201 QTW852201:QTY852201 RDS852201:RDU852201 RNO852201:RNQ852201 RXK852201:RXM852201 SHG852201:SHI852201 SRC852201:SRE852201 TAY852201:TBA852201 TKU852201:TKW852201 TUQ852201:TUS852201 UEM852201:UEO852201 UOI852201:UOK852201 UYE852201:UYG852201 VIA852201:VIC852201 VRW852201:VRY852201 WBS852201:WBU852201 WLO852201:WLQ852201 WVK852201:WVM852201 D917737:F917737 IY917737:JA917737 SU917737:SW917737 ACQ917737:ACS917737 AMM917737:AMO917737 AWI917737:AWK917737 BGE917737:BGG917737 BQA917737:BQC917737 BZW917737:BZY917737 CJS917737:CJU917737 CTO917737:CTQ917737 DDK917737:DDM917737 DNG917737:DNI917737 DXC917737:DXE917737 EGY917737:EHA917737 EQU917737:EQW917737 FAQ917737:FAS917737 FKM917737:FKO917737 FUI917737:FUK917737 GEE917737:GEG917737 GOA917737:GOC917737 GXW917737:GXY917737 HHS917737:HHU917737 HRO917737:HRQ917737 IBK917737:IBM917737 ILG917737:ILI917737 IVC917737:IVE917737 JEY917737:JFA917737 JOU917737:JOW917737 JYQ917737:JYS917737 KIM917737:KIO917737 KSI917737:KSK917737 LCE917737:LCG917737 LMA917737:LMC917737 LVW917737:LVY917737 MFS917737:MFU917737 MPO917737:MPQ917737 MZK917737:MZM917737 NJG917737:NJI917737 NTC917737:NTE917737 OCY917737:ODA917737 OMU917737:OMW917737 OWQ917737:OWS917737 PGM917737:PGO917737 PQI917737:PQK917737 QAE917737:QAG917737 QKA917737:QKC917737 QTW917737:QTY917737 RDS917737:RDU917737 RNO917737:RNQ917737 RXK917737:RXM917737 SHG917737:SHI917737 SRC917737:SRE917737 TAY917737:TBA917737 TKU917737:TKW917737 TUQ917737:TUS917737 UEM917737:UEO917737 UOI917737:UOK917737 UYE917737:UYG917737 VIA917737:VIC917737 VRW917737:VRY917737 WBS917737:WBU917737 WLO917737:WLQ917737 WVK917737:WVM917737 D983273:F983273 IY983273:JA983273 SU983273:SW983273 ACQ983273:ACS983273 AMM983273:AMO983273 AWI983273:AWK983273 BGE983273:BGG983273 BQA983273:BQC983273 BZW983273:BZY983273 CJS983273:CJU983273 CTO983273:CTQ983273 DDK983273:DDM983273 DNG983273:DNI983273 DXC983273:DXE983273 EGY983273:EHA983273 EQU983273:EQW983273 FAQ983273:FAS983273 FKM983273:FKO983273 FUI983273:FUK983273 GEE983273:GEG983273 GOA983273:GOC983273 GXW983273:GXY983273 HHS983273:HHU983273 HRO983273:HRQ983273 IBK983273:IBM983273 ILG983273:ILI983273 IVC983273:IVE983273 JEY983273:JFA983273 JOU983273:JOW983273 JYQ983273:JYS983273 KIM983273:KIO983273 KSI983273:KSK983273 LCE983273:LCG983273 LMA983273:LMC983273 LVW983273:LVY983273 MFS983273:MFU983273 MPO983273:MPQ983273 MZK983273:MZM983273 NJG983273:NJI983273 NTC983273:NTE983273 OCY983273:ODA983273 OMU983273:OMW983273 OWQ983273:OWS983273 PGM983273:PGO983273 PQI983273:PQK983273 QAE983273:QAG983273 QKA983273:QKC983273 QTW983273:QTY983273 RDS983273:RDU983273 RNO983273:RNQ983273 RXK983273:RXM983273 SHG983273:SHI983273 SRC983273:SRE983273 TAY983273:TBA983273 TKU983273:TKW983273 TUQ983273:TUS983273 UEM983273:UEO983273 UOI983273:UOK983273 UYE983273:UYG983273 VIA983273:VIC983273 VRW983273:VRY983273 WBS983273:WBU983273 WLO983273:WLQ983273 WVK983273:WVM983273 E65817:F65817 IZ65817:JA65817 SV65817:SW65817 ACR65817:ACS65817 AMN65817:AMO65817 AWJ65817:AWK65817 BGF65817:BGG65817 BQB65817:BQC65817 BZX65817:BZY65817 CJT65817:CJU65817 CTP65817:CTQ65817 DDL65817:DDM65817 DNH65817:DNI65817 DXD65817:DXE65817 EGZ65817:EHA65817 EQV65817:EQW65817 FAR65817:FAS65817 FKN65817:FKO65817 FUJ65817:FUK65817 GEF65817:GEG65817 GOB65817:GOC65817 GXX65817:GXY65817 HHT65817:HHU65817 HRP65817:HRQ65817 IBL65817:IBM65817 ILH65817:ILI65817 IVD65817:IVE65817 JEZ65817:JFA65817 JOV65817:JOW65817 JYR65817:JYS65817 KIN65817:KIO65817 KSJ65817:KSK65817 LCF65817:LCG65817 LMB65817:LMC65817 LVX65817:LVY65817 MFT65817:MFU65817 MPP65817:MPQ65817 MZL65817:MZM65817 NJH65817:NJI65817 NTD65817:NTE65817 OCZ65817:ODA65817 OMV65817:OMW65817 OWR65817:OWS65817 PGN65817:PGO65817 PQJ65817:PQK65817 QAF65817:QAG65817 QKB65817:QKC65817 QTX65817:QTY65817 RDT65817:RDU65817 RNP65817:RNQ65817 RXL65817:RXM65817 SHH65817:SHI65817 SRD65817:SRE65817 TAZ65817:TBA65817 TKV65817:TKW65817 TUR65817:TUS65817 UEN65817:UEO65817 UOJ65817:UOK65817 UYF65817:UYG65817 VIB65817:VIC65817 VRX65817:VRY65817 WBT65817:WBU65817 WLP65817:WLQ65817 WVL65817:WVM65817 E131353:F131353 IZ131353:JA131353 SV131353:SW131353 ACR131353:ACS131353 AMN131353:AMO131353 AWJ131353:AWK131353 BGF131353:BGG131353 BQB131353:BQC131353 BZX131353:BZY131353 CJT131353:CJU131353 CTP131353:CTQ131353 DDL131353:DDM131353 DNH131353:DNI131353 DXD131353:DXE131353 EGZ131353:EHA131353 EQV131353:EQW131353 FAR131353:FAS131353 FKN131353:FKO131353 FUJ131353:FUK131353 GEF131353:GEG131353 GOB131353:GOC131353 GXX131353:GXY131353 HHT131353:HHU131353 HRP131353:HRQ131353 IBL131353:IBM131353 ILH131353:ILI131353 IVD131353:IVE131353 JEZ131353:JFA131353 JOV131353:JOW131353 JYR131353:JYS131353 KIN131353:KIO131353 KSJ131353:KSK131353 LCF131353:LCG131353 LMB131353:LMC131353 LVX131353:LVY131353 MFT131353:MFU131353 MPP131353:MPQ131353 MZL131353:MZM131353 NJH131353:NJI131353 NTD131353:NTE131353 OCZ131353:ODA131353 OMV131353:OMW131353 OWR131353:OWS131353 PGN131353:PGO131353 PQJ131353:PQK131353 QAF131353:QAG131353 QKB131353:QKC131353 QTX131353:QTY131353 RDT131353:RDU131353 RNP131353:RNQ131353 RXL131353:RXM131353 SHH131353:SHI131353 SRD131353:SRE131353 TAZ131353:TBA131353 TKV131353:TKW131353 TUR131353:TUS131353 UEN131353:UEO131353 UOJ131353:UOK131353 UYF131353:UYG131353 VIB131353:VIC131353 VRX131353:VRY131353 WBT131353:WBU131353 WLP131353:WLQ131353 WVL131353:WVM131353 E196889:F196889 IZ196889:JA196889 SV196889:SW196889 ACR196889:ACS196889 AMN196889:AMO196889 AWJ196889:AWK196889 BGF196889:BGG196889 BQB196889:BQC196889 BZX196889:BZY196889 CJT196889:CJU196889 CTP196889:CTQ196889 DDL196889:DDM196889 DNH196889:DNI196889 DXD196889:DXE196889 EGZ196889:EHA196889 EQV196889:EQW196889 FAR196889:FAS196889 FKN196889:FKO196889 FUJ196889:FUK196889 GEF196889:GEG196889 GOB196889:GOC196889 GXX196889:GXY196889 HHT196889:HHU196889 HRP196889:HRQ196889 IBL196889:IBM196889 ILH196889:ILI196889 IVD196889:IVE196889 JEZ196889:JFA196889 JOV196889:JOW196889 JYR196889:JYS196889 KIN196889:KIO196889 KSJ196889:KSK196889 LCF196889:LCG196889 LMB196889:LMC196889 LVX196889:LVY196889 MFT196889:MFU196889 MPP196889:MPQ196889 MZL196889:MZM196889 NJH196889:NJI196889 NTD196889:NTE196889 OCZ196889:ODA196889 OMV196889:OMW196889 OWR196889:OWS196889 PGN196889:PGO196889 PQJ196889:PQK196889 QAF196889:QAG196889 QKB196889:QKC196889 QTX196889:QTY196889 RDT196889:RDU196889 RNP196889:RNQ196889 RXL196889:RXM196889 SHH196889:SHI196889 SRD196889:SRE196889 TAZ196889:TBA196889 TKV196889:TKW196889 TUR196889:TUS196889 UEN196889:UEO196889 UOJ196889:UOK196889 UYF196889:UYG196889 VIB196889:VIC196889 VRX196889:VRY196889 WBT196889:WBU196889 WLP196889:WLQ196889 WVL196889:WVM196889 E262425:F262425 IZ262425:JA262425 SV262425:SW262425 ACR262425:ACS262425 AMN262425:AMO262425 AWJ262425:AWK262425 BGF262425:BGG262425 BQB262425:BQC262425 BZX262425:BZY262425 CJT262425:CJU262425 CTP262425:CTQ262425 DDL262425:DDM262425 DNH262425:DNI262425 DXD262425:DXE262425 EGZ262425:EHA262425 EQV262425:EQW262425 FAR262425:FAS262425 FKN262425:FKO262425 FUJ262425:FUK262425 GEF262425:GEG262425 GOB262425:GOC262425 GXX262425:GXY262425 HHT262425:HHU262425 HRP262425:HRQ262425 IBL262425:IBM262425 ILH262425:ILI262425 IVD262425:IVE262425 JEZ262425:JFA262425 JOV262425:JOW262425 JYR262425:JYS262425 KIN262425:KIO262425 KSJ262425:KSK262425 LCF262425:LCG262425 LMB262425:LMC262425 LVX262425:LVY262425 MFT262425:MFU262425 MPP262425:MPQ262425 MZL262425:MZM262425 NJH262425:NJI262425 NTD262425:NTE262425 OCZ262425:ODA262425 OMV262425:OMW262425 OWR262425:OWS262425 PGN262425:PGO262425 PQJ262425:PQK262425 QAF262425:QAG262425 QKB262425:QKC262425 QTX262425:QTY262425 RDT262425:RDU262425 RNP262425:RNQ262425 RXL262425:RXM262425 SHH262425:SHI262425 SRD262425:SRE262425 TAZ262425:TBA262425 TKV262425:TKW262425 TUR262425:TUS262425 UEN262425:UEO262425 UOJ262425:UOK262425 UYF262425:UYG262425 VIB262425:VIC262425 VRX262425:VRY262425 WBT262425:WBU262425 WLP262425:WLQ262425 WVL262425:WVM262425 E327961:F327961 IZ327961:JA327961 SV327961:SW327961 ACR327961:ACS327961 AMN327961:AMO327961 AWJ327961:AWK327961 BGF327961:BGG327961 BQB327961:BQC327961 BZX327961:BZY327961 CJT327961:CJU327961 CTP327961:CTQ327961 DDL327961:DDM327961 DNH327961:DNI327961 DXD327961:DXE327961 EGZ327961:EHA327961 EQV327961:EQW327961 FAR327961:FAS327961 FKN327961:FKO327961 FUJ327961:FUK327961 GEF327961:GEG327961 GOB327961:GOC327961 GXX327961:GXY327961 HHT327961:HHU327961 HRP327961:HRQ327961 IBL327961:IBM327961 ILH327961:ILI327961 IVD327961:IVE327961 JEZ327961:JFA327961 JOV327961:JOW327961 JYR327961:JYS327961 KIN327961:KIO327961 KSJ327961:KSK327961 LCF327961:LCG327961 LMB327961:LMC327961 LVX327961:LVY327961 MFT327961:MFU327961 MPP327961:MPQ327961 MZL327961:MZM327961 NJH327961:NJI327961 NTD327961:NTE327961 OCZ327961:ODA327961 OMV327961:OMW327961 OWR327961:OWS327961 PGN327961:PGO327961 PQJ327961:PQK327961 QAF327961:QAG327961 QKB327961:QKC327961 QTX327961:QTY327961 RDT327961:RDU327961 RNP327961:RNQ327961 RXL327961:RXM327961 SHH327961:SHI327961 SRD327961:SRE327961 TAZ327961:TBA327961 TKV327961:TKW327961 TUR327961:TUS327961 UEN327961:UEO327961 UOJ327961:UOK327961 UYF327961:UYG327961 VIB327961:VIC327961 VRX327961:VRY327961 WBT327961:WBU327961 WLP327961:WLQ327961 WVL327961:WVM327961 E393497:F393497 IZ393497:JA393497 SV393497:SW393497 ACR393497:ACS393497 AMN393497:AMO393497 AWJ393497:AWK393497 BGF393497:BGG393497 BQB393497:BQC393497 BZX393497:BZY393497 CJT393497:CJU393497 CTP393497:CTQ393497 DDL393497:DDM393497 DNH393497:DNI393497 DXD393497:DXE393497 EGZ393497:EHA393497 EQV393497:EQW393497 FAR393497:FAS393497 FKN393497:FKO393497 FUJ393497:FUK393497 GEF393497:GEG393497 GOB393497:GOC393497 GXX393497:GXY393497 HHT393497:HHU393497 HRP393497:HRQ393497 IBL393497:IBM393497 ILH393497:ILI393497 IVD393497:IVE393497 JEZ393497:JFA393497 JOV393497:JOW393497 JYR393497:JYS393497 KIN393497:KIO393497 KSJ393497:KSK393497 LCF393497:LCG393497 LMB393497:LMC393497 LVX393497:LVY393497 MFT393497:MFU393497 MPP393497:MPQ393497 MZL393497:MZM393497 NJH393497:NJI393497 NTD393497:NTE393497 OCZ393497:ODA393497 OMV393497:OMW393497 OWR393497:OWS393497 PGN393497:PGO393497 PQJ393497:PQK393497 QAF393497:QAG393497 QKB393497:QKC393497 QTX393497:QTY393497 RDT393497:RDU393497 RNP393497:RNQ393497 RXL393497:RXM393497 SHH393497:SHI393497 SRD393497:SRE393497 TAZ393497:TBA393497 TKV393497:TKW393497 TUR393497:TUS393497 UEN393497:UEO393497 UOJ393497:UOK393497 UYF393497:UYG393497 VIB393497:VIC393497 VRX393497:VRY393497 WBT393497:WBU393497 WLP393497:WLQ393497 WVL393497:WVM393497 E459033:F459033 IZ459033:JA459033 SV459033:SW459033 ACR459033:ACS459033 AMN459033:AMO459033 AWJ459033:AWK459033 BGF459033:BGG459033 BQB459033:BQC459033 BZX459033:BZY459033 CJT459033:CJU459033 CTP459033:CTQ459033 DDL459033:DDM459033 DNH459033:DNI459033 DXD459033:DXE459033 EGZ459033:EHA459033 EQV459033:EQW459033 FAR459033:FAS459033 FKN459033:FKO459033 FUJ459033:FUK459033 GEF459033:GEG459033 GOB459033:GOC459033 GXX459033:GXY459033 HHT459033:HHU459033 HRP459033:HRQ459033 IBL459033:IBM459033 ILH459033:ILI459033 IVD459033:IVE459033 JEZ459033:JFA459033 JOV459033:JOW459033 JYR459033:JYS459033 KIN459033:KIO459033 KSJ459033:KSK459033 LCF459033:LCG459033 LMB459033:LMC459033 LVX459033:LVY459033 MFT459033:MFU459033 MPP459033:MPQ459033 MZL459033:MZM459033 NJH459033:NJI459033 NTD459033:NTE459033 OCZ459033:ODA459033 OMV459033:OMW459033 OWR459033:OWS459033 PGN459033:PGO459033 PQJ459033:PQK459033 QAF459033:QAG459033 QKB459033:QKC459033 QTX459033:QTY459033 RDT459033:RDU459033 RNP459033:RNQ459033 RXL459033:RXM459033 SHH459033:SHI459033 SRD459033:SRE459033 TAZ459033:TBA459033 TKV459033:TKW459033 TUR459033:TUS459033 UEN459033:UEO459033 UOJ459033:UOK459033 UYF459033:UYG459033 VIB459033:VIC459033 VRX459033:VRY459033 WBT459033:WBU459033 WLP459033:WLQ459033 WVL459033:WVM459033 E524569:F524569 IZ524569:JA524569 SV524569:SW524569 ACR524569:ACS524569 AMN524569:AMO524569 AWJ524569:AWK524569 BGF524569:BGG524569 BQB524569:BQC524569 BZX524569:BZY524569 CJT524569:CJU524569 CTP524569:CTQ524569 DDL524569:DDM524569 DNH524569:DNI524569 DXD524569:DXE524569 EGZ524569:EHA524569 EQV524569:EQW524569 FAR524569:FAS524569 FKN524569:FKO524569 FUJ524569:FUK524569 GEF524569:GEG524569 GOB524569:GOC524569 GXX524569:GXY524569 HHT524569:HHU524569 HRP524569:HRQ524569 IBL524569:IBM524569 ILH524569:ILI524569 IVD524569:IVE524569 JEZ524569:JFA524569 JOV524569:JOW524569 JYR524569:JYS524569 KIN524569:KIO524569 KSJ524569:KSK524569 LCF524569:LCG524569 LMB524569:LMC524569 LVX524569:LVY524569 MFT524569:MFU524569 MPP524569:MPQ524569 MZL524569:MZM524569 NJH524569:NJI524569 NTD524569:NTE524569 OCZ524569:ODA524569 OMV524569:OMW524569 OWR524569:OWS524569 PGN524569:PGO524569 PQJ524569:PQK524569 QAF524569:QAG524569 QKB524569:QKC524569 QTX524569:QTY524569 RDT524569:RDU524569 RNP524569:RNQ524569 RXL524569:RXM524569 SHH524569:SHI524569 SRD524569:SRE524569 TAZ524569:TBA524569 TKV524569:TKW524569 TUR524569:TUS524569 UEN524569:UEO524569 UOJ524569:UOK524569 UYF524569:UYG524569 VIB524569:VIC524569 VRX524569:VRY524569 WBT524569:WBU524569 WLP524569:WLQ524569 WVL524569:WVM524569 E590105:F590105 IZ590105:JA590105 SV590105:SW590105 ACR590105:ACS590105 AMN590105:AMO590105 AWJ590105:AWK590105 BGF590105:BGG590105 BQB590105:BQC590105 BZX590105:BZY590105 CJT590105:CJU590105 CTP590105:CTQ590105 DDL590105:DDM590105 DNH590105:DNI590105 DXD590105:DXE590105 EGZ590105:EHA590105 EQV590105:EQW590105 FAR590105:FAS590105 FKN590105:FKO590105 FUJ590105:FUK590105 GEF590105:GEG590105 GOB590105:GOC590105 GXX590105:GXY590105 HHT590105:HHU590105 HRP590105:HRQ590105 IBL590105:IBM590105 ILH590105:ILI590105 IVD590105:IVE590105 JEZ590105:JFA590105 JOV590105:JOW590105 JYR590105:JYS590105 KIN590105:KIO590105 KSJ590105:KSK590105 LCF590105:LCG590105 LMB590105:LMC590105 LVX590105:LVY590105 MFT590105:MFU590105 MPP590105:MPQ590105 MZL590105:MZM590105 NJH590105:NJI590105 NTD590105:NTE590105 OCZ590105:ODA590105 OMV590105:OMW590105 OWR590105:OWS590105 PGN590105:PGO590105 PQJ590105:PQK590105 QAF590105:QAG590105 QKB590105:QKC590105 QTX590105:QTY590105 RDT590105:RDU590105 RNP590105:RNQ590105 RXL590105:RXM590105 SHH590105:SHI590105 SRD590105:SRE590105 TAZ590105:TBA590105 TKV590105:TKW590105 TUR590105:TUS590105 UEN590105:UEO590105 UOJ590105:UOK590105 UYF590105:UYG590105 VIB590105:VIC590105 VRX590105:VRY590105 WBT590105:WBU590105 WLP590105:WLQ590105 WVL590105:WVM590105 E655641:F655641 IZ655641:JA655641 SV655641:SW655641 ACR655641:ACS655641 AMN655641:AMO655641 AWJ655641:AWK655641 BGF655641:BGG655641 BQB655641:BQC655641 BZX655641:BZY655641 CJT655641:CJU655641 CTP655641:CTQ655641 DDL655641:DDM655641 DNH655641:DNI655641 DXD655641:DXE655641 EGZ655641:EHA655641 EQV655641:EQW655641 FAR655641:FAS655641 FKN655641:FKO655641 FUJ655641:FUK655641 GEF655641:GEG655641 GOB655641:GOC655641 GXX655641:GXY655641 HHT655641:HHU655641 HRP655641:HRQ655641 IBL655641:IBM655641 ILH655641:ILI655641 IVD655641:IVE655641 JEZ655641:JFA655641 JOV655641:JOW655641 JYR655641:JYS655641 KIN655641:KIO655641 KSJ655641:KSK655641 LCF655641:LCG655641 LMB655641:LMC655641 LVX655641:LVY655641 MFT655641:MFU655641 MPP655641:MPQ655641 MZL655641:MZM655641 NJH655641:NJI655641 NTD655641:NTE655641 OCZ655641:ODA655641 OMV655641:OMW655641 OWR655641:OWS655641 PGN655641:PGO655641 PQJ655641:PQK655641 QAF655641:QAG655641 QKB655641:QKC655641 QTX655641:QTY655641 RDT655641:RDU655641 RNP655641:RNQ655641 RXL655641:RXM655641 SHH655641:SHI655641 SRD655641:SRE655641 TAZ655641:TBA655641 TKV655641:TKW655641 TUR655641:TUS655641 UEN655641:UEO655641 UOJ655641:UOK655641 UYF655641:UYG655641 VIB655641:VIC655641 VRX655641:VRY655641 WBT655641:WBU655641 WLP655641:WLQ655641 WVL655641:WVM655641 E721177:F721177 IZ721177:JA721177 SV721177:SW721177 ACR721177:ACS721177 AMN721177:AMO721177 AWJ721177:AWK721177 BGF721177:BGG721177 BQB721177:BQC721177 BZX721177:BZY721177 CJT721177:CJU721177 CTP721177:CTQ721177 DDL721177:DDM721177 DNH721177:DNI721177 DXD721177:DXE721177 EGZ721177:EHA721177 EQV721177:EQW721177 FAR721177:FAS721177 FKN721177:FKO721177 FUJ721177:FUK721177 GEF721177:GEG721177 GOB721177:GOC721177 GXX721177:GXY721177 HHT721177:HHU721177 HRP721177:HRQ721177 IBL721177:IBM721177 ILH721177:ILI721177 IVD721177:IVE721177 JEZ721177:JFA721177 JOV721177:JOW721177 JYR721177:JYS721177 KIN721177:KIO721177 KSJ721177:KSK721177 LCF721177:LCG721177 LMB721177:LMC721177 LVX721177:LVY721177 MFT721177:MFU721177 MPP721177:MPQ721177 MZL721177:MZM721177 NJH721177:NJI721177 NTD721177:NTE721177 OCZ721177:ODA721177 OMV721177:OMW721177 OWR721177:OWS721177 PGN721177:PGO721177 PQJ721177:PQK721177 QAF721177:QAG721177 QKB721177:QKC721177 QTX721177:QTY721177 RDT721177:RDU721177 RNP721177:RNQ721177 RXL721177:RXM721177 SHH721177:SHI721177 SRD721177:SRE721177 TAZ721177:TBA721177 TKV721177:TKW721177 TUR721177:TUS721177 UEN721177:UEO721177 UOJ721177:UOK721177 UYF721177:UYG721177 VIB721177:VIC721177 VRX721177:VRY721177 WBT721177:WBU721177 WLP721177:WLQ721177 WVL721177:WVM721177 E786713:F786713 IZ786713:JA786713 SV786713:SW786713 ACR786713:ACS786713 AMN786713:AMO786713 AWJ786713:AWK786713 BGF786713:BGG786713 BQB786713:BQC786713 BZX786713:BZY786713 CJT786713:CJU786713 CTP786713:CTQ786713 DDL786713:DDM786713 DNH786713:DNI786713 DXD786713:DXE786713 EGZ786713:EHA786713 EQV786713:EQW786713 FAR786713:FAS786713 FKN786713:FKO786713 FUJ786713:FUK786713 GEF786713:GEG786713 GOB786713:GOC786713 GXX786713:GXY786713 HHT786713:HHU786713 HRP786713:HRQ786713 IBL786713:IBM786713 ILH786713:ILI786713 IVD786713:IVE786713 JEZ786713:JFA786713 JOV786713:JOW786713 JYR786713:JYS786713 KIN786713:KIO786713 KSJ786713:KSK786713 LCF786713:LCG786713 LMB786713:LMC786713 LVX786713:LVY786713 MFT786713:MFU786713 MPP786713:MPQ786713 MZL786713:MZM786713 NJH786713:NJI786713 NTD786713:NTE786713 OCZ786713:ODA786713 OMV786713:OMW786713 OWR786713:OWS786713 PGN786713:PGO786713 PQJ786713:PQK786713 QAF786713:QAG786713 QKB786713:QKC786713 QTX786713:QTY786713 RDT786713:RDU786713 RNP786713:RNQ786713 RXL786713:RXM786713 SHH786713:SHI786713 SRD786713:SRE786713 TAZ786713:TBA786713 TKV786713:TKW786713 TUR786713:TUS786713 UEN786713:UEO786713 UOJ786713:UOK786713 UYF786713:UYG786713 VIB786713:VIC786713 VRX786713:VRY786713 WBT786713:WBU786713 WLP786713:WLQ786713 WVL786713:WVM786713 E852249:F852249 IZ852249:JA852249 SV852249:SW852249 ACR852249:ACS852249 AMN852249:AMO852249 AWJ852249:AWK852249 BGF852249:BGG852249 BQB852249:BQC852249 BZX852249:BZY852249 CJT852249:CJU852249 CTP852249:CTQ852249 DDL852249:DDM852249 DNH852249:DNI852249 DXD852249:DXE852249 EGZ852249:EHA852249 EQV852249:EQW852249 FAR852249:FAS852249 FKN852249:FKO852249 FUJ852249:FUK852249 GEF852249:GEG852249 GOB852249:GOC852249 GXX852249:GXY852249 HHT852249:HHU852249 HRP852249:HRQ852249 IBL852249:IBM852249 ILH852249:ILI852249 IVD852249:IVE852249 JEZ852249:JFA852249 JOV852249:JOW852249 JYR852249:JYS852249 KIN852249:KIO852249 KSJ852249:KSK852249 LCF852249:LCG852249 LMB852249:LMC852249 LVX852249:LVY852249 MFT852249:MFU852249 MPP852249:MPQ852249 MZL852249:MZM852249 NJH852249:NJI852249 NTD852249:NTE852249 OCZ852249:ODA852249 OMV852249:OMW852249 OWR852249:OWS852249 PGN852249:PGO852249 PQJ852249:PQK852249 QAF852249:QAG852249 QKB852249:QKC852249 QTX852249:QTY852249 RDT852249:RDU852249 RNP852249:RNQ852249 RXL852249:RXM852249 SHH852249:SHI852249 SRD852249:SRE852249 TAZ852249:TBA852249 TKV852249:TKW852249 TUR852249:TUS852249 UEN852249:UEO852249 UOJ852249:UOK852249 UYF852249:UYG852249 VIB852249:VIC852249 VRX852249:VRY852249 WBT852249:WBU852249 WLP852249:WLQ852249 WVL852249:WVM852249 E917785:F917785 IZ917785:JA917785 SV917785:SW917785 ACR917785:ACS917785 AMN917785:AMO917785 AWJ917785:AWK917785 BGF917785:BGG917785 BQB917785:BQC917785 BZX917785:BZY917785 CJT917785:CJU917785 CTP917785:CTQ917785 DDL917785:DDM917785 DNH917785:DNI917785 DXD917785:DXE917785 EGZ917785:EHA917785 EQV917785:EQW917785 FAR917785:FAS917785 FKN917785:FKO917785 FUJ917785:FUK917785 GEF917785:GEG917785 GOB917785:GOC917785 GXX917785:GXY917785 HHT917785:HHU917785 HRP917785:HRQ917785 IBL917785:IBM917785 ILH917785:ILI917785 IVD917785:IVE917785 JEZ917785:JFA917785 JOV917785:JOW917785 JYR917785:JYS917785 KIN917785:KIO917785 KSJ917785:KSK917785 LCF917785:LCG917785 LMB917785:LMC917785 LVX917785:LVY917785 MFT917785:MFU917785 MPP917785:MPQ917785 MZL917785:MZM917785 NJH917785:NJI917785 NTD917785:NTE917785 OCZ917785:ODA917785 OMV917785:OMW917785 OWR917785:OWS917785 PGN917785:PGO917785 PQJ917785:PQK917785 QAF917785:QAG917785 QKB917785:QKC917785 QTX917785:QTY917785 RDT917785:RDU917785 RNP917785:RNQ917785 RXL917785:RXM917785 SHH917785:SHI917785 SRD917785:SRE917785 TAZ917785:TBA917785 TKV917785:TKW917785 TUR917785:TUS917785 UEN917785:UEO917785 UOJ917785:UOK917785 UYF917785:UYG917785 VIB917785:VIC917785 VRX917785:VRY917785 WBT917785:WBU917785 WLP917785:WLQ917785 WVL917785:WVM917785 E983321:F983321 IZ983321:JA983321 SV983321:SW983321 ACR983321:ACS983321 AMN983321:AMO983321 AWJ983321:AWK983321 BGF983321:BGG983321 BQB983321:BQC983321 BZX983321:BZY983321 CJT983321:CJU983321 CTP983321:CTQ983321 DDL983321:DDM983321 DNH983321:DNI983321 DXD983321:DXE983321 EGZ983321:EHA983321 EQV983321:EQW983321 FAR983321:FAS983321 FKN983321:FKO983321 FUJ983321:FUK983321 GEF983321:GEG983321 GOB983321:GOC983321 GXX983321:GXY983321 HHT983321:HHU983321 HRP983321:HRQ983321 IBL983321:IBM983321 ILH983321:ILI983321 IVD983321:IVE983321 JEZ983321:JFA983321 JOV983321:JOW983321 JYR983321:JYS983321 KIN983321:KIO983321 KSJ983321:KSK983321 LCF983321:LCG983321 LMB983321:LMC983321 LVX983321:LVY983321 MFT983321:MFU983321 MPP983321:MPQ983321 MZL983321:MZM983321 NJH983321:NJI983321 NTD983321:NTE983321 OCZ983321:ODA983321 OMV983321:OMW983321 OWR983321:OWS983321 PGN983321:PGO983321 PQJ983321:PQK983321 QAF983321:QAG983321 QKB983321:QKC983321 QTX983321:QTY983321 RDT983321:RDU983321 RNP983321:RNQ983321 RXL983321:RXM983321 SHH983321:SHI983321 SRD983321:SRE983321 TAZ983321:TBA983321 TKV983321:TKW983321 TUR983321:TUS983321 UEN983321:UEO983321 UOJ983321:UOK983321 UYF983321:UYG983321 VIB983321:VIC983321 VRX983321:VRY983321 WBT983321:WBU983321 WLP983321:WLQ983321 WVL983321:WVM983321 E65824:F65826 IZ65824:JA65826 SV65824:SW65826 ACR65824:ACS65826 AMN65824:AMO65826 AWJ65824:AWK65826 BGF65824:BGG65826 BQB65824:BQC65826 BZX65824:BZY65826 CJT65824:CJU65826 CTP65824:CTQ65826 DDL65824:DDM65826 DNH65824:DNI65826 DXD65824:DXE65826 EGZ65824:EHA65826 EQV65824:EQW65826 FAR65824:FAS65826 FKN65824:FKO65826 FUJ65824:FUK65826 GEF65824:GEG65826 GOB65824:GOC65826 GXX65824:GXY65826 HHT65824:HHU65826 HRP65824:HRQ65826 IBL65824:IBM65826 ILH65824:ILI65826 IVD65824:IVE65826 JEZ65824:JFA65826 JOV65824:JOW65826 JYR65824:JYS65826 KIN65824:KIO65826 KSJ65824:KSK65826 LCF65824:LCG65826 LMB65824:LMC65826 LVX65824:LVY65826 MFT65824:MFU65826 MPP65824:MPQ65826 MZL65824:MZM65826 NJH65824:NJI65826 NTD65824:NTE65826 OCZ65824:ODA65826 OMV65824:OMW65826 OWR65824:OWS65826 PGN65824:PGO65826 PQJ65824:PQK65826 QAF65824:QAG65826 QKB65824:QKC65826 QTX65824:QTY65826 RDT65824:RDU65826 RNP65824:RNQ65826 RXL65824:RXM65826 SHH65824:SHI65826 SRD65824:SRE65826 TAZ65824:TBA65826 TKV65824:TKW65826 TUR65824:TUS65826 UEN65824:UEO65826 UOJ65824:UOK65826 UYF65824:UYG65826 VIB65824:VIC65826 VRX65824:VRY65826 WBT65824:WBU65826 WLP65824:WLQ65826 WVL65824:WVM65826 E131360:F131362 IZ131360:JA131362 SV131360:SW131362 ACR131360:ACS131362 AMN131360:AMO131362 AWJ131360:AWK131362 BGF131360:BGG131362 BQB131360:BQC131362 BZX131360:BZY131362 CJT131360:CJU131362 CTP131360:CTQ131362 DDL131360:DDM131362 DNH131360:DNI131362 DXD131360:DXE131362 EGZ131360:EHA131362 EQV131360:EQW131362 FAR131360:FAS131362 FKN131360:FKO131362 FUJ131360:FUK131362 GEF131360:GEG131362 GOB131360:GOC131362 GXX131360:GXY131362 HHT131360:HHU131362 HRP131360:HRQ131362 IBL131360:IBM131362 ILH131360:ILI131362 IVD131360:IVE131362 JEZ131360:JFA131362 JOV131360:JOW131362 JYR131360:JYS131362 KIN131360:KIO131362 KSJ131360:KSK131362 LCF131360:LCG131362 LMB131360:LMC131362 LVX131360:LVY131362 MFT131360:MFU131362 MPP131360:MPQ131362 MZL131360:MZM131362 NJH131360:NJI131362 NTD131360:NTE131362 OCZ131360:ODA131362 OMV131360:OMW131362 OWR131360:OWS131362 PGN131360:PGO131362 PQJ131360:PQK131362 QAF131360:QAG131362 QKB131360:QKC131362 QTX131360:QTY131362 RDT131360:RDU131362 RNP131360:RNQ131362 RXL131360:RXM131362 SHH131360:SHI131362 SRD131360:SRE131362 TAZ131360:TBA131362 TKV131360:TKW131362 TUR131360:TUS131362 UEN131360:UEO131362 UOJ131360:UOK131362 UYF131360:UYG131362 VIB131360:VIC131362 VRX131360:VRY131362 WBT131360:WBU131362 WLP131360:WLQ131362 WVL131360:WVM131362 E196896:F196898 IZ196896:JA196898 SV196896:SW196898 ACR196896:ACS196898 AMN196896:AMO196898 AWJ196896:AWK196898 BGF196896:BGG196898 BQB196896:BQC196898 BZX196896:BZY196898 CJT196896:CJU196898 CTP196896:CTQ196898 DDL196896:DDM196898 DNH196896:DNI196898 DXD196896:DXE196898 EGZ196896:EHA196898 EQV196896:EQW196898 FAR196896:FAS196898 FKN196896:FKO196898 FUJ196896:FUK196898 GEF196896:GEG196898 GOB196896:GOC196898 GXX196896:GXY196898 HHT196896:HHU196898 HRP196896:HRQ196898 IBL196896:IBM196898 ILH196896:ILI196898 IVD196896:IVE196898 JEZ196896:JFA196898 JOV196896:JOW196898 JYR196896:JYS196898 KIN196896:KIO196898 KSJ196896:KSK196898 LCF196896:LCG196898 LMB196896:LMC196898 LVX196896:LVY196898 MFT196896:MFU196898 MPP196896:MPQ196898 MZL196896:MZM196898 NJH196896:NJI196898 NTD196896:NTE196898 OCZ196896:ODA196898 OMV196896:OMW196898 OWR196896:OWS196898 PGN196896:PGO196898 PQJ196896:PQK196898 QAF196896:QAG196898 QKB196896:QKC196898 QTX196896:QTY196898 RDT196896:RDU196898 RNP196896:RNQ196898 RXL196896:RXM196898 SHH196896:SHI196898 SRD196896:SRE196898 TAZ196896:TBA196898 TKV196896:TKW196898 TUR196896:TUS196898 UEN196896:UEO196898 UOJ196896:UOK196898 UYF196896:UYG196898 VIB196896:VIC196898 VRX196896:VRY196898 WBT196896:WBU196898 WLP196896:WLQ196898 WVL196896:WVM196898 E262432:F262434 IZ262432:JA262434 SV262432:SW262434 ACR262432:ACS262434 AMN262432:AMO262434 AWJ262432:AWK262434 BGF262432:BGG262434 BQB262432:BQC262434 BZX262432:BZY262434 CJT262432:CJU262434 CTP262432:CTQ262434 DDL262432:DDM262434 DNH262432:DNI262434 DXD262432:DXE262434 EGZ262432:EHA262434 EQV262432:EQW262434 FAR262432:FAS262434 FKN262432:FKO262434 FUJ262432:FUK262434 GEF262432:GEG262434 GOB262432:GOC262434 GXX262432:GXY262434 HHT262432:HHU262434 HRP262432:HRQ262434 IBL262432:IBM262434 ILH262432:ILI262434 IVD262432:IVE262434 JEZ262432:JFA262434 JOV262432:JOW262434 JYR262432:JYS262434 KIN262432:KIO262434 KSJ262432:KSK262434 LCF262432:LCG262434 LMB262432:LMC262434 LVX262432:LVY262434 MFT262432:MFU262434 MPP262432:MPQ262434 MZL262432:MZM262434 NJH262432:NJI262434 NTD262432:NTE262434 OCZ262432:ODA262434 OMV262432:OMW262434 OWR262432:OWS262434 PGN262432:PGO262434 PQJ262432:PQK262434 QAF262432:QAG262434 QKB262432:QKC262434 QTX262432:QTY262434 RDT262432:RDU262434 RNP262432:RNQ262434 RXL262432:RXM262434 SHH262432:SHI262434 SRD262432:SRE262434 TAZ262432:TBA262434 TKV262432:TKW262434 TUR262432:TUS262434 UEN262432:UEO262434 UOJ262432:UOK262434 UYF262432:UYG262434 VIB262432:VIC262434 VRX262432:VRY262434 WBT262432:WBU262434 WLP262432:WLQ262434 WVL262432:WVM262434 E327968:F327970 IZ327968:JA327970 SV327968:SW327970 ACR327968:ACS327970 AMN327968:AMO327970 AWJ327968:AWK327970 BGF327968:BGG327970 BQB327968:BQC327970 BZX327968:BZY327970 CJT327968:CJU327970 CTP327968:CTQ327970 DDL327968:DDM327970 DNH327968:DNI327970 DXD327968:DXE327970 EGZ327968:EHA327970 EQV327968:EQW327970 FAR327968:FAS327970 FKN327968:FKO327970 FUJ327968:FUK327970 GEF327968:GEG327970 GOB327968:GOC327970 GXX327968:GXY327970 HHT327968:HHU327970 HRP327968:HRQ327970 IBL327968:IBM327970 ILH327968:ILI327970 IVD327968:IVE327970 JEZ327968:JFA327970 JOV327968:JOW327970 JYR327968:JYS327970 KIN327968:KIO327970 KSJ327968:KSK327970 LCF327968:LCG327970 LMB327968:LMC327970 LVX327968:LVY327970 MFT327968:MFU327970 MPP327968:MPQ327970 MZL327968:MZM327970 NJH327968:NJI327970 NTD327968:NTE327970 OCZ327968:ODA327970 OMV327968:OMW327970 OWR327968:OWS327970 PGN327968:PGO327970 PQJ327968:PQK327970 QAF327968:QAG327970 QKB327968:QKC327970 QTX327968:QTY327970 RDT327968:RDU327970 RNP327968:RNQ327970 RXL327968:RXM327970 SHH327968:SHI327970 SRD327968:SRE327970 TAZ327968:TBA327970 TKV327968:TKW327970 TUR327968:TUS327970 UEN327968:UEO327970 UOJ327968:UOK327970 UYF327968:UYG327970 VIB327968:VIC327970 VRX327968:VRY327970 WBT327968:WBU327970 WLP327968:WLQ327970 WVL327968:WVM327970 E393504:F393506 IZ393504:JA393506 SV393504:SW393506 ACR393504:ACS393506 AMN393504:AMO393506 AWJ393504:AWK393506 BGF393504:BGG393506 BQB393504:BQC393506 BZX393504:BZY393506 CJT393504:CJU393506 CTP393504:CTQ393506 DDL393504:DDM393506 DNH393504:DNI393506 DXD393504:DXE393506 EGZ393504:EHA393506 EQV393504:EQW393506 FAR393504:FAS393506 FKN393504:FKO393506 FUJ393504:FUK393506 GEF393504:GEG393506 GOB393504:GOC393506 GXX393504:GXY393506 HHT393504:HHU393506 HRP393504:HRQ393506 IBL393504:IBM393506 ILH393504:ILI393506 IVD393504:IVE393506 JEZ393504:JFA393506 JOV393504:JOW393506 JYR393504:JYS393506 KIN393504:KIO393506 KSJ393504:KSK393506 LCF393504:LCG393506 LMB393504:LMC393506 LVX393504:LVY393506 MFT393504:MFU393506 MPP393504:MPQ393506 MZL393504:MZM393506 NJH393504:NJI393506 NTD393504:NTE393506 OCZ393504:ODA393506 OMV393504:OMW393506 OWR393504:OWS393506 PGN393504:PGO393506 PQJ393504:PQK393506 QAF393504:QAG393506 QKB393504:QKC393506 QTX393504:QTY393506 RDT393504:RDU393506 RNP393504:RNQ393506 RXL393504:RXM393506 SHH393504:SHI393506 SRD393504:SRE393506 TAZ393504:TBA393506 TKV393504:TKW393506 TUR393504:TUS393506 UEN393504:UEO393506 UOJ393504:UOK393506 UYF393504:UYG393506 VIB393504:VIC393506 VRX393504:VRY393506 WBT393504:WBU393506 WLP393504:WLQ393506 WVL393504:WVM393506 E459040:F459042 IZ459040:JA459042 SV459040:SW459042 ACR459040:ACS459042 AMN459040:AMO459042 AWJ459040:AWK459042 BGF459040:BGG459042 BQB459040:BQC459042 BZX459040:BZY459042 CJT459040:CJU459042 CTP459040:CTQ459042 DDL459040:DDM459042 DNH459040:DNI459042 DXD459040:DXE459042 EGZ459040:EHA459042 EQV459040:EQW459042 FAR459040:FAS459042 FKN459040:FKO459042 FUJ459040:FUK459042 GEF459040:GEG459042 GOB459040:GOC459042 GXX459040:GXY459042 HHT459040:HHU459042 HRP459040:HRQ459042 IBL459040:IBM459042 ILH459040:ILI459042 IVD459040:IVE459042 JEZ459040:JFA459042 JOV459040:JOW459042 JYR459040:JYS459042 KIN459040:KIO459042 KSJ459040:KSK459042 LCF459040:LCG459042 LMB459040:LMC459042 LVX459040:LVY459042 MFT459040:MFU459042 MPP459040:MPQ459042 MZL459040:MZM459042 NJH459040:NJI459042 NTD459040:NTE459042 OCZ459040:ODA459042 OMV459040:OMW459042 OWR459040:OWS459042 PGN459040:PGO459042 PQJ459040:PQK459042 QAF459040:QAG459042 QKB459040:QKC459042 QTX459040:QTY459042 RDT459040:RDU459042 RNP459040:RNQ459042 RXL459040:RXM459042 SHH459040:SHI459042 SRD459040:SRE459042 TAZ459040:TBA459042 TKV459040:TKW459042 TUR459040:TUS459042 UEN459040:UEO459042 UOJ459040:UOK459042 UYF459040:UYG459042 VIB459040:VIC459042 VRX459040:VRY459042 WBT459040:WBU459042 WLP459040:WLQ459042 WVL459040:WVM459042 E524576:F524578 IZ524576:JA524578 SV524576:SW524578 ACR524576:ACS524578 AMN524576:AMO524578 AWJ524576:AWK524578 BGF524576:BGG524578 BQB524576:BQC524578 BZX524576:BZY524578 CJT524576:CJU524578 CTP524576:CTQ524578 DDL524576:DDM524578 DNH524576:DNI524578 DXD524576:DXE524578 EGZ524576:EHA524578 EQV524576:EQW524578 FAR524576:FAS524578 FKN524576:FKO524578 FUJ524576:FUK524578 GEF524576:GEG524578 GOB524576:GOC524578 GXX524576:GXY524578 HHT524576:HHU524578 HRP524576:HRQ524578 IBL524576:IBM524578 ILH524576:ILI524578 IVD524576:IVE524578 JEZ524576:JFA524578 JOV524576:JOW524578 JYR524576:JYS524578 KIN524576:KIO524578 KSJ524576:KSK524578 LCF524576:LCG524578 LMB524576:LMC524578 LVX524576:LVY524578 MFT524576:MFU524578 MPP524576:MPQ524578 MZL524576:MZM524578 NJH524576:NJI524578 NTD524576:NTE524578 OCZ524576:ODA524578 OMV524576:OMW524578 OWR524576:OWS524578 PGN524576:PGO524578 PQJ524576:PQK524578 QAF524576:QAG524578 QKB524576:QKC524578 QTX524576:QTY524578 RDT524576:RDU524578 RNP524576:RNQ524578 RXL524576:RXM524578 SHH524576:SHI524578 SRD524576:SRE524578 TAZ524576:TBA524578 TKV524576:TKW524578 TUR524576:TUS524578 UEN524576:UEO524578 UOJ524576:UOK524578 UYF524576:UYG524578 VIB524576:VIC524578 VRX524576:VRY524578 WBT524576:WBU524578 WLP524576:WLQ524578 WVL524576:WVM524578 E590112:F590114 IZ590112:JA590114 SV590112:SW590114 ACR590112:ACS590114 AMN590112:AMO590114 AWJ590112:AWK590114 BGF590112:BGG590114 BQB590112:BQC590114 BZX590112:BZY590114 CJT590112:CJU590114 CTP590112:CTQ590114 DDL590112:DDM590114 DNH590112:DNI590114 DXD590112:DXE590114 EGZ590112:EHA590114 EQV590112:EQW590114 FAR590112:FAS590114 FKN590112:FKO590114 FUJ590112:FUK590114 GEF590112:GEG590114 GOB590112:GOC590114 GXX590112:GXY590114 HHT590112:HHU590114 HRP590112:HRQ590114 IBL590112:IBM590114 ILH590112:ILI590114 IVD590112:IVE590114 JEZ590112:JFA590114 JOV590112:JOW590114 JYR590112:JYS590114 KIN590112:KIO590114 KSJ590112:KSK590114 LCF590112:LCG590114 LMB590112:LMC590114 LVX590112:LVY590114 MFT590112:MFU590114 MPP590112:MPQ590114 MZL590112:MZM590114 NJH590112:NJI590114 NTD590112:NTE590114 OCZ590112:ODA590114 OMV590112:OMW590114 OWR590112:OWS590114 PGN590112:PGO590114 PQJ590112:PQK590114 QAF590112:QAG590114 QKB590112:QKC590114 QTX590112:QTY590114 RDT590112:RDU590114 RNP590112:RNQ590114 RXL590112:RXM590114 SHH590112:SHI590114 SRD590112:SRE590114 TAZ590112:TBA590114 TKV590112:TKW590114 TUR590112:TUS590114 UEN590112:UEO590114 UOJ590112:UOK590114 UYF590112:UYG590114 VIB590112:VIC590114 VRX590112:VRY590114 WBT590112:WBU590114 WLP590112:WLQ590114 WVL590112:WVM590114 E655648:F655650 IZ655648:JA655650 SV655648:SW655650 ACR655648:ACS655650 AMN655648:AMO655650 AWJ655648:AWK655650 BGF655648:BGG655650 BQB655648:BQC655650 BZX655648:BZY655650 CJT655648:CJU655650 CTP655648:CTQ655650 DDL655648:DDM655650 DNH655648:DNI655650 DXD655648:DXE655650 EGZ655648:EHA655650 EQV655648:EQW655650 FAR655648:FAS655650 FKN655648:FKO655650 FUJ655648:FUK655650 GEF655648:GEG655650 GOB655648:GOC655650 GXX655648:GXY655650 HHT655648:HHU655650 HRP655648:HRQ655650 IBL655648:IBM655650 ILH655648:ILI655650 IVD655648:IVE655650 JEZ655648:JFA655650 JOV655648:JOW655650 JYR655648:JYS655650 KIN655648:KIO655650 KSJ655648:KSK655650 LCF655648:LCG655650 LMB655648:LMC655650 LVX655648:LVY655650 MFT655648:MFU655650 MPP655648:MPQ655650 MZL655648:MZM655650 NJH655648:NJI655650 NTD655648:NTE655650 OCZ655648:ODA655650 OMV655648:OMW655650 OWR655648:OWS655650 PGN655648:PGO655650 PQJ655648:PQK655650 QAF655648:QAG655650 QKB655648:QKC655650 QTX655648:QTY655650 RDT655648:RDU655650 RNP655648:RNQ655650 RXL655648:RXM655650 SHH655648:SHI655650 SRD655648:SRE655650 TAZ655648:TBA655650 TKV655648:TKW655650 TUR655648:TUS655650 UEN655648:UEO655650 UOJ655648:UOK655650 UYF655648:UYG655650 VIB655648:VIC655650 VRX655648:VRY655650 WBT655648:WBU655650 WLP655648:WLQ655650 WVL655648:WVM655650 E721184:F721186 IZ721184:JA721186 SV721184:SW721186 ACR721184:ACS721186 AMN721184:AMO721186 AWJ721184:AWK721186 BGF721184:BGG721186 BQB721184:BQC721186 BZX721184:BZY721186 CJT721184:CJU721186 CTP721184:CTQ721186 DDL721184:DDM721186 DNH721184:DNI721186 DXD721184:DXE721186 EGZ721184:EHA721186 EQV721184:EQW721186 FAR721184:FAS721186 FKN721184:FKO721186 FUJ721184:FUK721186 GEF721184:GEG721186 GOB721184:GOC721186 GXX721184:GXY721186 HHT721184:HHU721186 HRP721184:HRQ721186 IBL721184:IBM721186 ILH721184:ILI721186 IVD721184:IVE721186 JEZ721184:JFA721186 JOV721184:JOW721186 JYR721184:JYS721186 KIN721184:KIO721186 KSJ721184:KSK721186 LCF721184:LCG721186 LMB721184:LMC721186 LVX721184:LVY721186 MFT721184:MFU721186 MPP721184:MPQ721186 MZL721184:MZM721186 NJH721184:NJI721186 NTD721184:NTE721186 OCZ721184:ODA721186 OMV721184:OMW721186 OWR721184:OWS721186 PGN721184:PGO721186 PQJ721184:PQK721186 QAF721184:QAG721186 QKB721184:QKC721186 QTX721184:QTY721186 RDT721184:RDU721186 RNP721184:RNQ721186 RXL721184:RXM721186 SHH721184:SHI721186 SRD721184:SRE721186 TAZ721184:TBA721186 TKV721184:TKW721186 TUR721184:TUS721186 UEN721184:UEO721186 UOJ721184:UOK721186 UYF721184:UYG721186 VIB721184:VIC721186 VRX721184:VRY721186 WBT721184:WBU721186 WLP721184:WLQ721186 WVL721184:WVM721186 E786720:F786722 IZ786720:JA786722 SV786720:SW786722 ACR786720:ACS786722 AMN786720:AMO786722 AWJ786720:AWK786722 BGF786720:BGG786722 BQB786720:BQC786722 BZX786720:BZY786722 CJT786720:CJU786722 CTP786720:CTQ786722 DDL786720:DDM786722 DNH786720:DNI786722 DXD786720:DXE786722 EGZ786720:EHA786722 EQV786720:EQW786722 FAR786720:FAS786722 FKN786720:FKO786722 FUJ786720:FUK786722 GEF786720:GEG786722 GOB786720:GOC786722 GXX786720:GXY786722 HHT786720:HHU786722 HRP786720:HRQ786722 IBL786720:IBM786722 ILH786720:ILI786722 IVD786720:IVE786722 JEZ786720:JFA786722 JOV786720:JOW786722 JYR786720:JYS786722 KIN786720:KIO786722 KSJ786720:KSK786722 LCF786720:LCG786722 LMB786720:LMC786722 LVX786720:LVY786722 MFT786720:MFU786722 MPP786720:MPQ786722 MZL786720:MZM786722 NJH786720:NJI786722 NTD786720:NTE786722 OCZ786720:ODA786722 OMV786720:OMW786722 OWR786720:OWS786722 PGN786720:PGO786722 PQJ786720:PQK786722 QAF786720:QAG786722 QKB786720:QKC786722 QTX786720:QTY786722 RDT786720:RDU786722 RNP786720:RNQ786722 RXL786720:RXM786722 SHH786720:SHI786722 SRD786720:SRE786722 TAZ786720:TBA786722 TKV786720:TKW786722 TUR786720:TUS786722 UEN786720:UEO786722 UOJ786720:UOK786722 UYF786720:UYG786722 VIB786720:VIC786722 VRX786720:VRY786722 WBT786720:WBU786722 WLP786720:WLQ786722 WVL786720:WVM786722 E852256:F852258 IZ852256:JA852258 SV852256:SW852258 ACR852256:ACS852258 AMN852256:AMO852258 AWJ852256:AWK852258 BGF852256:BGG852258 BQB852256:BQC852258 BZX852256:BZY852258 CJT852256:CJU852258 CTP852256:CTQ852258 DDL852256:DDM852258 DNH852256:DNI852258 DXD852256:DXE852258 EGZ852256:EHA852258 EQV852256:EQW852258 FAR852256:FAS852258 FKN852256:FKO852258 FUJ852256:FUK852258 GEF852256:GEG852258 GOB852256:GOC852258 GXX852256:GXY852258 HHT852256:HHU852258 HRP852256:HRQ852258 IBL852256:IBM852258 ILH852256:ILI852258 IVD852256:IVE852258 JEZ852256:JFA852258 JOV852256:JOW852258 JYR852256:JYS852258 KIN852256:KIO852258 KSJ852256:KSK852258 LCF852256:LCG852258 LMB852256:LMC852258 LVX852256:LVY852258 MFT852256:MFU852258 MPP852256:MPQ852258 MZL852256:MZM852258 NJH852256:NJI852258 NTD852256:NTE852258 OCZ852256:ODA852258 OMV852256:OMW852258 OWR852256:OWS852258 PGN852256:PGO852258 PQJ852256:PQK852258 QAF852256:QAG852258 QKB852256:QKC852258 QTX852256:QTY852258 RDT852256:RDU852258 RNP852256:RNQ852258 RXL852256:RXM852258 SHH852256:SHI852258 SRD852256:SRE852258 TAZ852256:TBA852258 TKV852256:TKW852258 TUR852256:TUS852258 UEN852256:UEO852258 UOJ852256:UOK852258 UYF852256:UYG852258 VIB852256:VIC852258 VRX852256:VRY852258 WBT852256:WBU852258 WLP852256:WLQ852258 WVL852256:WVM852258 E917792:F917794 IZ917792:JA917794 SV917792:SW917794 ACR917792:ACS917794 AMN917792:AMO917794 AWJ917792:AWK917794 BGF917792:BGG917794 BQB917792:BQC917794 BZX917792:BZY917794 CJT917792:CJU917794 CTP917792:CTQ917794 DDL917792:DDM917794 DNH917792:DNI917794 DXD917792:DXE917794 EGZ917792:EHA917794 EQV917792:EQW917794 FAR917792:FAS917794 FKN917792:FKO917794 FUJ917792:FUK917794 GEF917792:GEG917794 GOB917792:GOC917794 GXX917792:GXY917794 HHT917792:HHU917794 HRP917792:HRQ917794 IBL917792:IBM917794 ILH917792:ILI917794 IVD917792:IVE917794 JEZ917792:JFA917794 JOV917792:JOW917794 JYR917792:JYS917794 KIN917792:KIO917794 KSJ917792:KSK917794 LCF917792:LCG917794 LMB917792:LMC917794 LVX917792:LVY917794 MFT917792:MFU917794 MPP917792:MPQ917794 MZL917792:MZM917794 NJH917792:NJI917794 NTD917792:NTE917794 OCZ917792:ODA917794 OMV917792:OMW917794 OWR917792:OWS917794 PGN917792:PGO917794 PQJ917792:PQK917794 QAF917792:QAG917794 QKB917792:QKC917794 QTX917792:QTY917794 RDT917792:RDU917794 RNP917792:RNQ917794 RXL917792:RXM917794 SHH917792:SHI917794 SRD917792:SRE917794 TAZ917792:TBA917794 TKV917792:TKW917794 TUR917792:TUS917794 UEN917792:UEO917794 UOJ917792:UOK917794 UYF917792:UYG917794 VIB917792:VIC917794 VRX917792:VRY917794 WBT917792:WBU917794 WLP917792:WLQ917794 WVL917792:WVM917794 E983328:F983330 IZ983328:JA983330 SV983328:SW983330 ACR983328:ACS983330 AMN983328:AMO983330 AWJ983328:AWK983330 BGF983328:BGG983330 BQB983328:BQC983330 BZX983328:BZY983330 CJT983328:CJU983330 CTP983328:CTQ983330 DDL983328:DDM983330 DNH983328:DNI983330 DXD983328:DXE983330 EGZ983328:EHA983330 EQV983328:EQW983330 FAR983328:FAS983330 FKN983328:FKO983330 FUJ983328:FUK983330 GEF983328:GEG983330 GOB983328:GOC983330 GXX983328:GXY983330 HHT983328:HHU983330 HRP983328:HRQ983330 IBL983328:IBM983330 ILH983328:ILI983330 IVD983328:IVE983330 JEZ983328:JFA983330 JOV983328:JOW983330 JYR983328:JYS983330 KIN983328:KIO983330 KSJ983328:KSK983330 LCF983328:LCG983330 LMB983328:LMC983330 LVX983328:LVY983330 MFT983328:MFU983330 MPP983328:MPQ983330 MZL983328:MZM983330 NJH983328:NJI983330 NTD983328:NTE983330 OCZ983328:ODA983330 OMV983328:OMW983330 OWR983328:OWS983330 PGN983328:PGO983330 PQJ983328:PQK983330 QAF983328:QAG983330 QKB983328:QKC983330 QTX983328:QTY983330 RDT983328:RDU983330 RNP983328:RNQ983330 RXL983328:RXM983330 SHH983328:SHI983330 SRD983328:SRE983330 TAZ983328:TBA983330 TKV983328:TKW983330 TUR983328:TUS983330 UEN983328:UEO983330 UOJ983328:UOK983330 UYF983328:UYG983330 VIB983328:VIC983330 VRX983328:VRY983330 WBT983328:WBU983330 WLP983328:WLQ983330 WVL983328:WVM983330 E65833:F65833 IZ65833:JA65833 SV65833:SW65833 ACR65833:ACS65833 AMN65833:AMO65833 AWJ65833:AWK65833 BGF65833:BGG65833 BQB65833:BQC65833 BZX65833:BZY65833 CJT65833:CJU65833 CTP65833:CTQ65833 DDL65833:DDM65833 DNH65833:DNI65833 DXD65833:DXE65833 EGZ65833:EHA65833 EQV65833:EQW65833 FAR65833:FAS65833 FKN65833:FKO65833 FUJ65833:FUK65833 GEF65833:GEG65833 GOB65833:GOC65833 GXX65833:GXY65833 HHT65833:HHU65833 HRP65833:HRQ65833 IBL65833:IBM65833 ILH65833:ILI65833 IVD65833:IVE65833 JEZ65833:JFA65833 JOV65833:JOW65833 JYR65833:JYS65833 KIN65833:KIO65833 KSJ65833:KSK65833 LCF65833:LCG65833 LMB65833:LMC65833 LVX65833:LVY65833 MFT65833:MFU65833 MPP65833:MPQ65833 MZL65833:MZM65833 NJH65833:NJI65833 NTD65833:NTE65833 OCZ65833:ODA65833 OMV65833:OMW65833 OWR65833:OWS65833 PGN65833:PGO65833 PQJ65833:PQK65833 QAF65833:QAG65833 QKB65833:QKC65833 QTX65833:QTY65833 RDT65833:RDU65833 RNP65833:RNQ65833 RXL65833:RXM65833 SHH65833:SHI65833 SRD65833:SRE65833 TAZ65833:TBA65833 TKV65833:TKW65833 TUR65833:TUS65833 UEN65833:UEO65833 UOJ65833:UOK65833 UYF65833:UYG65833 VIB65833:VIC65833 VRX65833:VRY65833 WBT65833:WBU65833 WLP65833:WLQ65833 WVL65833:WVM65833 E131369:F131369 IZ131369:JA131369 SV131369:SW131369 ACR131369:ACS131369 AMN131369:AMO131369 AWJ131369:AWK131369 BGF131369:BGG131369 BQB131369:BQC131369 BZX131369:BZY131369 CJT131369:CJU131369 CTP131369:CTQ131369 DDL131369:DDM131369 DNH131369:DNI131369 DXD131369:DXE131369 EGZ131369:EHA131369 EQV131369:EQW131369 FAR131369:FAS131369 FKN131369:FKO131369 FUJ131369:FUK131369 GEF131369:GEG131369 GOB131369:GOC131369 GXX131369:GXY131369 HHT131369:HHU131369 HRP131369:HRQ131369 IBL131369:IBM131369 ILH131369:ILI131369 IVD131369:IVE131369 JEZ131369:JFA131369 JOV131369:JOW131369 JYR131369:JYS131369 KIN131369:KIO131369 KSJ131369:KSK131369 LCF131369:LCG131369 LMB131369:LMC131369 LVX131369:LVY131369 MFT131369:MFU131369 MPP131369:MPQ131369 MZL131369:MZM131369 NJH131369:NJI131369 NTD131369:NTE131369 OCZ131369:ODA131369 OMV131369:OMW131369 OWR131369:OWS131369 PGN131369:PGO131369 PQJ131369:PQK131369 QAF131369:QAG131369 QKB131369:QKC131369 QTX131369:QTY131369 RDT131369:RDU131369 RNP131369:RNQ131369 RXL131369:RXM131369 SHH131369:SHI131369 SRD131369:SRE131369 TAZ131369:TBA131369 TKV131369:TKW131369 TUR131369:TUS131369 UEN131369:UEO131369 UOJ131369:UOK131369 UYF131369:UYG131369 VIB131369:VIC131369 VRX131369:VRY131369 WBT131369:WBU131369 WLP131369:WLQ131369 WVL131369:WVM131369 E196905:F196905 IZ196905:JA196905 SV196905:SW196905 ACR196905:ACS196905 AMN196905:AMO196905 AWJ196905:AWK196905 BGF196905:BGG196905 BQB196905:BQC196905 BZX196905:BZY196905 CJT196905:CJU196905 CTP196905:CTQ196905 DDL196905:DDM196905 DNH196905:DNI196905 DXD196905:DXE196905 EGZ196905:EHA196905 EQV196905:EQW196905 FAR196905:FAS196905 FKN196905:FKO196905 FUJ196905:FUK196905 GEF196905:GEG196905 GOB196905:GOC196905 GXX196905:GXY196905 HHT196905:HHU196905 HRP196905:HRQ196905 IBL196905:IBM196905 ILH196905:ILI196905 IVD196905:IVE196905 JEZ196905:JFA196905 JOV196905:JOW196905 JYR196905:JYS196905 KIN196905:KIO196905 KSJ196905:KSK196905 LCF196905:LCG196905 LMB196905:LMC196905 LVX196905:LVY196905 MFT196905:MFU196905 MPP196905:MPQ196905 MZL196905:MZM196905 NJH196905:NJI196905 NTD196905:NTE196905 OCZ196905:ODA196905 OMV196905:OMW196905 OWR196905:OWS196905 PGN196905:PGO196905 PQJ196905:PQK196905 QAF196905:QAG196905 QKB196905:QKC196905 QTX196905:QTY196905 RDT196905:RDU196905 RNP196905:RNQ196905 RXL196905:RXM196905 SHH196905:SHI196905 SRD196905:SRE196905 TAZ196905:TBA196905 TKV196905:TKW196905 TUR196905:TUS196905 UEN196905:UEO196905 UOJ196905:UOK196905 UYF196905:UYG196905 VIB196905:VIC196905 VRX196905:VRY196905 WBT196905:WBU196905 WLP196905:WLQ196905 WVL196905:WVM196905 E262441:F262441 IZ262441:JA262441 SV262441:SW262441 ACR262441:ACS262441 AMN262441:AMO262441 AWJ262441:AWK262441 BGF262441:BGG262441 BQB262441:BQC262441 BZX262441:BZY262441 CJT262441:CJU262441 CTP262441:CTQ262441 DDL262441:DDM262441 DNH262441:DNI262441 DXD262441:DXE262441 EGZ262441:EHA262441 EQV262441:EQW262441 FAR262441:FAS262441 FKN262441:FKO262441 FUJ262441:FUK262441 GEF262441:GEG262441 GOB262441:GOC262441 GXX262441:GXY262441 HHT262441:HHU262441 HRP262441:HRQ262441 IBL262441:IBM262441 ILH262441:ILI262441 IVD262441:IVE262441 JEZ262441:JFA262441 JOV262441:JOW262441 JYR262441:JYS262441 KIN262441:KIO262441 KSJ262441:KSK262441 LCF262441:LCG262441 LMB262441:LMC262441 LVX262441:LVY262441 MFT262441:MFU262441 MPP262441:MPQ262441 MZL262441:MZM262441 NJH262441:NJI262441 NTD262441:NTE262441 OCZ262441:ODA262441 OMV262441:OMW262441 OWR262441:OWS262441 PGN262441:PGO262441 PQJ262441:PQK262441 QAF262441:QAG262441 QKB262441:QKC262441 QTX262441:QTY262441 RDT262441:RDU262441 RNP262441:RNQ262441 RXL262441:RXM262441 SHH262441:SHI262441 SRD262441:SRE262441 TAZ262441:TBA262441 TKV262441:TKW262441 TUR262441:TUS262441 UEN262441:UEO262441 UOJ262441:UOK262441 UYF262441:UYG262441 VIB262441:VIC262441 VRX262441:VRY262441 WBT262441:WBU262441 WLP262441:WLQ262441 WVL262441:WVM262441 E327977:F327977 IZ327977:JA327977 SV327977:SW327977 ACR327977:ACS327977 AMN327977:AMO327977 AWJ327977:AWK327977 BGF327977:BGG327977 BQB327977:BQC327977 BZX327977:BZY327977 CJT327977:CJU327977 CTP327977:CTQ327977 DDL327977:DDM327977 DNH327977:DNI327977 DXD327977:DXE327977 EGZ327977:EHA327977 EQV327977:EQW327977 FAR327977:FAS327977 FKN327977:FKO327977 FUJ327977:FUK327977 GEF327977:GEG327977 GOB327977:GOC327977 GXX327977:GXY327977 HHT327977:HHU327977 HRP327977:HRQ327977 IBL327977:IBM327977 ILH327977:ILI327977 IVD327977:IVE327977 JEZ327977:JFA327977 JOV327977:JOW327977 JYR327977:JYS327977 KIN327977:KIO327977 KSJ327977:KSK327977 LCF327977:LCG327977 LMB327977:LMC327977 LVX327977:LVY327977 MFT327977:MFU327977 MPP327977:MPQ327977 MZL327977:MZM327977 NJH327977:NJI327977 NTD327977:NTE327977 OCZ327977:ODA327977 OMV327977:OMW327977 OWR327977:OWS327977 PGN327977:PGO327977 PQJ327977:PQK327977 QAF327977:QAG327977 QKB327977:QKC327977 QTX327977:QTY327977 RDT327977:RDU327977 RNP327977:RNQ327977 RXL327977:RXM327977 SHH327977:SHI327977 SRD327977:SRE327977 TAZ327977:TBA327977 TKV327977:TKW327977 TUR327977:TUS327977 UEN327977:UEO327977 UOJ327977:UOK327977 UYF327977:UYG327977 VIB327977:VIC327977 VRX327977:VRY327977 WBT327977:WBU327977 WLP327977:WLQ327977 WVL327977:WVM327977 E393513:F393513 IZ393513:JA393513 SV393513:SW393513 ACR393513:ACS393513 AMN393513:AMO393513 AWJ393513:AWK393513 BGF393513:BGG393513 BQB393513:BQC393513 BZX393513:BZY393513 CJT393513:CJU393513 CTP393513:CTQ393513 DDL393513:DDM393513 DNH393513:DNI393513 DXD393513:DXE393513 EGZ393513:EHA393513 EQV393513:EQW393513 FAR393513:FAS393513 FKN393513:FKO393513 FUJ393513:FUK393513 GEF393513:GEG393513 GOB393513:GOC393513 GXX393513:GXY393513 HHT393513:HHU393513 HRP393513:HRQ393513 IBL393513:IBM393513 ILH393513:ILI393513 IVD393513:IVE393513 JEZ393513:JFA393513 JOV393513:JOW393513 JYR393513:JYS393513 KIN393513:KIO393513 KSJ393513:KSK393513 LCF393513:LCG393513 LMB393513:LMC393513 LVX393513:LVY393513 MFT393513:MFU393513 MPP393513:MPQ393513 MZL393513:MZM393513 NJH393513:NJI393513 NTD393513:NTE393513 OCZ393513:ODA393513 OMV393513:OMW393513 OWR393513:OWS393513 PGN393513:PGO393513 PQJ393513:PQK393513 QAF393513:QAG393513 QKB393513:QKC393513 QTX393513:QTY393513 RDT393513:RDU393513 RNP393513:RNQ393513 RXL393513:RXM393513 SHH393513:SHI393513 SRD393513:SRE393513 TAZ393513:TBA393513 TKV393513:TKW393513 TUR393513:TUS393513 UEN393513:UEO393513 UOJ393513:UOK393513 UYF393513:UYG393513 VIB393513:VIC393513 VRX393513:VRY393513 WBT393513:WBU393513 WLP393513:WLQ393513 WVL393513:WVM393513 E459049:F459049 IZ459049:JA459049 SV459049:SW459049 ACR459049:ACS459049 AMN459049:AMO459049 AWJ459049:AWK459049 BGF459049:BGG459049 BQB459049:BQC459049 BZX459049:BZY459049 CJT459049:CJU459049 CTP459049:CTQ459049 DDL459049:DDM459049 DNH459049:DNI459049 DXD459049:DXE459049 EGZ459049:EHA459049 EQV459049:EQW459049 FAR459049:FAS459049 FKN459049:FKO459049 FUJ459049:FUK459049 GEF459049:GEG459049 GOB459049:GOC459049 GXX459049:GXY459049 HHT459049:HHU459049 HRP459049:HRQ459049 IBL459049:IBM459049 ILH459049:ILI459049 IVD459049:IVE459049 JEZ459049:JFA459049 JOV459049:JOW459049 JYR459049:JYS459049 KIN459049:KIO459049 KSJ459049:KSK459049 LCF459049:LCG459049 LMB459049:LMC459049 LVX459049:LVY459049 MFT459049:MFU459049 MPP459049:MPQ459049 MZL459049:MZM459049 NJH459049:NJI459049 NTD459049:NTE459049 OCZ459049:ODA459049 OMV459049:OMW459049 OWR459049:OWS459049 PGN459049:PGO459049 PQJ459049:PQK459049 QAF459049:QAG459049 QKB459049:QKC459049 QTX459049:QTY459049 RDT459049:RDU459049 RNP459049:RNQ459049 RXL459049:RXM459049 SHH459049:SHI459049 SRD459049:SRE459049 TAZ459049:TBA459049 TKV459049:TKW459049 TUR459049:TUS459049 UEN459049:UEO459049 UOJ459049:UOK459049 UYF459049:UYG459049 VIB459049:VIC459049 VRX459049:VRY459049 WBT459049:WBU459049 WLP459049:WLQ459049 WVL459049:WVM459049 E524585:F524585 IZ524585:JA524585 SV524585:SW524585 ACR524585:ACS524585 AMN524585:AMO524585 AWJ524585:AWK524585 BGF524585:BGG524585 BQB524585:BQC524585 BZX524585:BZY524585 CJT524585:CJU524585 CTP524585:CTQ524585 DDL524585:DDM524585 DNH524585:DNI524585 DXD524585:DXE524585 EGZ524585:EHA524585 EQV524585:EQW524585 FAR524585:FAS524585 FKN524585:FKO524585 FUJ524585:FUK524585 GEF524585:GEG524585 GOB524585:GOC524585 GXX524585:GXY524585 HHT524585:HHU524585 HRP524585:HRQ524585 IBL524585:IBM524585 ILH524585:ILI524585 IVD524585:IVE524585 JEZ524585:JFA524585 JOV524585:JOW524585 JYR524585:JYS524585 KIN524585:KIO524585 KSJ524585:KSK524585 LCF524585:LCG524585 LMB524585:LMC524585 LVX524585:LVY524585 MFT524585:MFU524585 MPP524585:MPQ524585 MZL524585:MZM524585 NJH524585:NJI524585 NTD524585:NTE524585 OCZ524585:ODA524585 OMV524585:OMW524585 OWR524585:OWS524585 PGN524585:PGO524585 PQJ524585:PQK524585 QAF524585:QAG524585 QKB524585:QKC524585 QTX524585:QTY524585 RDT524585:RDU524585 RNP524585:RNQ524585 RXL524585:RXM524585 SHH524585:SHI524585 SRD524585:SRE524585 TAZ524585:TBA524585 TKV524585:TKW524585 TUR524585:TUS524585 UEN524585:UEO524585 UOJ524585:UOK524585 UYF524585:UYG524585 VIB524585:VIC524585 VRX524585:VRY524585 WBT524585:WBU524585 WLP524585:WLQ524585 WVL524585:WVM524585 E590121:F590121 IZ590121:JA590121 SV590121:SW590121 ACR590121:ACS590121 AMN590121:AMO590121 AWJ590121:AWK590121 BGF590121:BGG590121 BQB590121:BQC590121 BZX590121:BZY590121 CJT590121:CJU590121 CTP590121:CTQ590121 DDL590121:DDM590121 DNH590121:DNI590121 DXD590121:DXE590121 EGZ590121:EHA590121 EQV590121:EQW590121 FAR590121:FAS590121 FKN590121:FKO590121 FUJ590121:FUK590121 GEF590121:GEG590121 GOB590121:GOC590121 GXX590121:GXY590121 HHT590121:HHU590121 HRP590121:HRQ590121 IBL590121:IBM590121 ILH590121:ILI590121 IVD590121:IVE590121 JEZ590121:JFA590121 JOV590121:JOW590121 JYR590121:JYS590121 KIN590121:KIO590121 KSJ590121:KSK590121 LCF590121:LCG590121 LMB590121:LMC590121 LVX590121:LVY590121 MFT590121:MFU590121 MPP590121:MPQ590121 MZL590121:MZM590121 NJH590121:NJI590121 NTD590121:NTE590121 OCZ590121:ODA590121 OMV590121:OMW590121 OWR590121:OWS590121 PGN590121:PGO590121 PQJ590121:PQK590121 QAF590121:QAG590121 QKB590121:QKC590121 QTX590121:QTY590121 RDT590121:RDU590121 RNP590121:RNQ590121 RXL590121:RXM590121 SHH590121:SHI590121 SRD590121:SRE590121 TAZ590121:TBA590121 TKV590121:TKW590121 TUR590121:TUS590121 UEN590121:UEO590121 UOJ590121:UOK590121 UYF590121:UYG590121 VIB590121:VIC590121 VRX590121:VRY590121 WBT590121:WBU590121 WLP590121:WLQ590121 WVL590121:WVM590121 E655657:F655657 IZ655657:JA655657 SV655657:SW655657 ACR655657:ACS655657 AMN655657:AMO655657 AWJ655657:AWK655657 BGF655657:BGG655657 BQB655657:BQC655657 BZX655657:BZY655657 CJT655657:CJU655657 CTP655657:CTQ655657 DDL655657:DDM655657 DNH655657:DNI655657 DXD655657:DXE655657 EGZ655657:EHA655657 EQV655657:EQW655657 FAR655657:FAS655657 FKN655657:FKO655657 FUJ655657:FUK655657 GEF655657:GEG655657 GOB655657:GOC655657 GXX655657:GXY655657 HHT655657:HHU655657 HRP655657:HRQ655657 IBL655657:IBM655657 ILH655657:ILI655657 IVD655657:IVE655657 JEZ655657:JFA655657 JOV655657:JOW655657 JYR655657:JYS655657 KIN655657:KIO655657 KSJ655657:KSK655657 LCF655657:LCG655657 LMB655657:LMC655657 LVX655657:LVY655657 MFT655657:MFU655657 MPP655657:MPQ655657 MZL655657:MZM655657 NJH655657:NJI655657 NTD655657:NTE655657 OCZ655657:ODA655657 OMV655657:OMW655657 OWR655657:OWS655657 PGN655657:PGO655657 PQJ655657:PQK655657 QAF655657:QAG655657 QKB655657:QKC655657 QTX655657:QTY655657 RDT655657:RDU655657 RNP655657:RNQ655657 RXL655657:RXM655657 SHH655657:SHI655657 SRD655657:SRE655657 TAZ655657:TBA655657 TKV655657:TKW655657 TUR655657:TUS655657 UEN655657:UEO655657 UOJ655657:UOK655657 UYF655657:UYG655657 VIB655657:VIC655657 VRX655657:VRY655657 WBT655657:WBU655657 WLP655657:WLQ655657 WVL655657:WVM655657 E721193:F721193 IZ721193:JA721193 SV721193:SW721193 ACR721193:ACS721193 AMN721193:AMO721193 AWJ721193:AWK721193 BGF721193:BGG721193 BQB721193:BQC721193 BZX721193:BZY721193 CJT721193:CJU721193 CTP721193:CTQ721193 DDL721193:DDM721193 DNH721193:DNI721193 DXD721193:DXE721193 EGZ721193:EHA721193 EQV721193:EQW721193 FAR721193:FAS721193 FKN721193:FKO721193 FUJ721193:FUK721193 GEF721193:GEG721193 GOB721193:GOC721193 GXX721193:GXY721193 HHT721193:HHU721193 HRP721193:HRQ721193 IBL721193:IBM721193 ILH721193:ILI721193 IVD721193:IVE721193 JEZ721193:JFA721193 JOV721193:JOW721193 JYR721193:JYS721193 KIN721193:KIO721193 KSJ721193:KSK721193 LCF721193:LCG721193 LMB721193:LMC721193 LVX721193:LVY721193 MFT721193:MFU721193 MPP721193:MPQ721193 MZL721193:MZM721193 NJH721193:NJI721193 NTD721193:NTE721193 OCZ721193:ODA721193 OMV721193:OMW721193 OWR721193:OWS721193 PGN721193:PGO721193 PQJ721193:PQK721193 QAF721193:QAG721193 QKB721193:QKC721193 QTX721193:QTY721193 RDT721193:RDU721193 RNP721193:RNQ721193 RXL721193:RXM721193 SHH721193:SHI721193 SRD721193:SRE721193 TAZ721193:TBA721193 TKV721193:TKW721193 TUR721193:TUS721193 UEN721193:UEO721193 UOJ721193:UOK721193 UYF721193:UYG721193 VIB721193:VIC721193 VRX721193:VRY721193 WBT721193:WBU721193 WLP721193:WLQ721193 WVL721193:WVM721193 E786729:F786729 IZ786729:JA786729 SV786729:SW786729 ACR786729:ACS786729 AMN786729:AMO786729 AWJ786729:AWK786729 BGF786729:BGG786729 BQB786729:BQC786729 BZX786729:BZY786729 CJT786729:CJU786729 CTP786729:CTQ786729 DDL786729:DDM786729 DNH786729:DNI786729 DXD786729:DXE786729 EGZ786729:EHA786729 EQV786729:EQW786729 FAR786729:FAS786729 FKN786729:FKO786729 FUJ786729:FUK786729 GEF786729:GEG786729 GOB786729:GOC786729 GXX786729:GXY786729 HHT786729:HHU786729 HRP786729:HRQ786729 IBL786729:IBM786729 ILH786729:ILI786729 IVD786729:IVE786729 JEZ786729:JFA786729 JOV786729:JOW786729 JYR786729:JYS786729 KIN786729:KIO786729 KSJ786729:KSK786729 LCF786729:LCG786729 LMB786729:LMC786729 LVX786729:LVY786729 MFT786729:MFU786729 MPP786729:MPQ786729 MZL786729:MZM786729 NJH786729:NJI786729 NTD786729:NTE786729 OCZ786729:ODA786729 OMV786729:OMW786729 OWR786729:OWS786729 PGN786729:PGO786729 PQJ786729:PQK786729 QAF786729:QAG786729 QKB786729:QKC786729 QTX786729:QTY786729 RDT786729:RDU786729 RNP786729:RNQ786729 RXL786729:RXM786729 SHH786729:SHI786729 SRD786729:SRE786729 TAZ786729:TBA786729 TKV786729:TKW786729 TUR786729:TUS786729 UEN786729:UEO786729 UOJ786729:UOK786729 UYF786729:UYG786729 VIB786729:VIC786729 VRX786729:VRY786729 WBT786729:WBU786729 WLP786729:WLQ786729 WVL786729:WVM786729 E852265:F852265 IZ852265:JA852265 SV852265:SW852265 ACR852265:ACS852265 AMN852265:AMO852265 AWJ852265:AWK852265 BGF852265:BGG852265 BQB852265:BQC852265 BZX852265:BZY852265 CJT852265:CJU852265 CTP852265:CTQ852265 DDL852265:DDM852265 DNH852265:DNI852265 DXD852265:DXE852265 EGZ852265:EHA852265 EQV852265:EQW852265 FAR852265:FAS852265 FKN852265:FKO852265 FUJ852265:FUK852265 GEF852265:GEG852265 GOB852265:GOC852265 GXX852265:GXY852265 HHT852265:HHU852265 HRP852265:HRQ852265 IBL852265:IBM852265 ILH852265:ILI852265 IVD852265:IVE852265 JEZ852265:JFA852265 JOV852265:JOW852265 JYR852265:JYS852265 KIN852265:KIO852265 KSJ852265:KSK852265 LCF852265:LCG852265 LMB852265:LMC852265 LVX852265:LVY852265 MFT852265:MFU852265 MPP852265:MPQ852265 MZL852265:MZM852265 NJH852265:NJI852265 NTD852265:NTE852265 OCZ852265:ODA852265 OMV852265:OMW852265 OWR852265:OWS852265 PGN852265:PGO852265 PQJ852265:PQK852265 QAF852265:QAG852265 QKB852265:QKC852265 QTX852265:QTY852265 RDT852265:RDU852265 RNP852265:RNQ852265 RXL852265:RXM852265 SHH852265:SHI852265 SRD852265:SRE852265 TAZ852265:TBA852265 TKV852265:TKW852265 TUR852265:TUS852265 UEN852265:UEO852265 UOJ852265:UOK852265 UYF852265:UYG852265 VIB852265:VIC852265 VRX852265:VRY852265 WBT852265:WBU852265 WLP852265:WLQ852265 WVL852265:WVM852265 E917801:F917801 IZ917801:JA917801 SV917801:SW917801 ACR917801:ACS917801 AMN917801:AMO917801 AWJ917801:AWK917801 BGF917801:BGG917801 BQB917801:BQC917801 BZX917801:BZY917801 CJT917801:CJU917801 CTP917801:CTQ917801 DDL917801:DDM917801 DNH917801:DNI917801 DXD917801:DXE917801 EGZ917801:EHA917801 EQV917801:EQW917801 FAR917801:FAS917801 FKN917801:FKO917801 FUJ917801:FUK917801 GEF917801:GEG917801 GOB917801:GOC917801 GXX917801:GXY917801 HHT917801:HHU917801 HRP917801:HRQ917801 IBL917801:IBM917801 ILH917801:ILI917801 IVD917801:IVE917801 JEZ917801:JFA917801 JOV917801:JOW917801 JYR917801:JYS917801 KIN917801:KIO917801 KSJ917801:KSK917801 LCF917801:LCG917801 LMB917801:LMC917801 LVX917801:LVY917801 MFT917801:MFU917801 MPP917801:MPQ917801 MZL917801:MZM917801 NJH917801:NJI917801 NTD917801:NTE917801 OCZ917801:ODA917801 OMV917801:OMW917801 OWR917801:OWS917801 PGN917801:PGO917801 PQJ917801:PQK917801 QAF917801:QAG917801 QKB917801:QKC917801 QTX917801:QTY917801 RDT917801:RDU917801 RNP917801:RNQ917801 RXL917801:RXM917801 SHH917801:SHI917801 SRD917801:SRE917801 TAZ917801:TBA917801 TKV917801:TKW917801 TUR917801:TUS917801 UEN917801:UEO917801 UOJ917801:UOK917801 UYF917801:UYG917801 VIB917801:VIC917801 VRX917801:VRY917801 WBT917801:WBU917801 WLP917801:WLQ917801 WVL917801:WVM917801 E983337:F983337 IZ983337:JA983337 SV983337:SW983337 ACR983337:ACS983337 AMN983337:AMO983337 AWJ983337:AWK983337 BGF983337:BGG983337 BQB983337:BQC983337 BZX983337:BZY983337 CJT983337:CJU983337 CTP983337:CTQ983337 DDL983337:DDM983337 DNH983337:DNI983337 DXD983337:DXE983337 EGZ983337:EHA983337 EQV983337:EQW983337 FAR983337:FAS983337 FKN983337:FKO983337 FUJ983337:FUK983337 GEF983337:GEG983337 GOB983337:GOC983337 GXX983337:GXY983337 HHT983337:HHU983337 HRP983337:HRQ983337 IBL983337:IBM983337 ILH983337:ILI983337 IVD983337:IVE983337 JEZ983337:JFA983337 JOV983337:JOW983337 JYR983337:JYS983337 KIN983337:KIO983337 KSJ983337:KSK983337 LCF983337:LCG983337 LMB983337:LMC983337 LVX983337:LVY983337 MFT983337:MFU983337 MPP983337:MPQ983337 MZL983337:MZM983337 NJH983337:NJI983337 NTD983337:NTE983337 OCZ983337:ODA983337 OMV983337:OMW983337 OWR983337:OWS983337 PGN983337:PGO983337 PQJ983337:PQK983337 QAF983337:QAG983337 QKB983337:QKC983337 QTX983337:QTY983337 RDT983337:RDU983337 RNP983337:RNQ983337 RXL983337:RXM983337 SHH983337:SHI983337 SRD983337:SRE983337 TAZ983337:TBA983337 TKV983337:TKW983337 TUR983337:TUS983337 UEN983337:UEO983337 UOJ983337:UOK983337 UYF983337:UYG983337 VIB983337:VIC983337 VRX983337:VRY983337 WBT983337:WBU983337 WLP983337:WLQ983337 WVL983337:WVM983337" xr:uid="{BFEAC945-E3A3-47FE-BA37-0837905C49B4}"/>
    <dataValidation allowBlank="1" showInputMessage="1" showErrorMessage="1" prompt="Corresponde al número de la cuenta de acuerdo al Plan de Cuentas emitido por el CONAC (DOF 22/11/2010)." sqref="B154 IW154 SS154 ACO154 AMK154 AWG154 BGC154 BPY154 BZU154 CJQ154 CTM154 DDI154 DNE154 DXA154 EGW154 EQS154 FAO154 FKK154 FUG154 GEC154 GNY154 GXU154 HHQ154 HRM154 IBI154 ILE154 IVA154 JEW154 JOS154 JYO154 KIK154 KSG154 LCC154 LLY154 LVU154 MFQ154 MPM154 MZI154 NJE154 NTA154 OCW154 OMS154 OWO154 PGK154 PQG154 QAC154 QJY154 QTU154 RDQ154 RNM154 RXI154 SHE154 SRA154 TAW154 TKS154 TUO154 UEK154 UOG154 UYC154 VHY154 VRU154 WBQ154 WLM154 WVI154 B65769 IW65769 SS65769 ACO65769 AMK65769 AWG65769 BGC65769 BPY65769 BZU65769 CJQ65769 CTM65769 DDI65769 DNE65769 DXA65769 EGW65769 EQS65769 FAO65769 FKK65769 FUG65769 GEC65769 GNY65769 GXU65769 HHQ65769 HRM65769 IBI65769 ILE65769 IVA65769 JEW65769 JOS65769 JYO65769 KIK65769 KSG65769 LCC65769 LLY65769 LVU65769 MFQ65769 MPM65769 MZI65769 NJE65769 NTA65769 OCW65769 OMS65769 OWO65769 PGK65769 PQG65769 QAC65769 QJY65769 QTU65769 RDQ65769 RNM65769 RXI65769 SHE65769 SRA65769 TAW65769 TKS65769 TUO65769 UEK65769 UOG65769 UYC65769 VHY65769 VRU65769 WBQ65769 WLM65769 WVI65769 B131305 IW131305 SS131305 ACO131305 AMK131305 AWG131305 BGC131305 BPY131305 BZU131305 CJQ131305 CTM131305 DDI131305 DNE131305 DXA131305 EGW131305 EQS131305 FAO131305 FKK131305 FUG131305 GEC131305 GNY131305 GXU131305 HHQ131305 HRM131305 IBI131305 ILE131305 IVA131305 JEW131305 JOS131305 JYO131305 KIK131305 KSG131305 LCC131305 LLY131305 LVU131305 MFQ131305 MPM131305 MZI131305 NJE131305 NTA131305 OCW131305 OMS131305 OWO131305 PGK131305 PQG131305 QAC131305 QJY131305 QTU131305 RDQ131305 RNM131305 RXI131305 SHE131305 SRA131305 TAW131305 TKS131305 TUO131305 UEK131305 UOG131305 UYC131305 VHY131305 VRU131305 WBQ131305 WLM131305 WVI131305 B196841 IW196841 SS196841 ACO196841 AMK196841 AWG196841 BGC196841 BPY196841 BZU196841 CJQ196841 CTM196841 DDI196841 DNE196841 DXA196841 EGW196841 EQS196841 FAO196841 FKK196841 FUG196841 GEC196841 GNY196841 GXU196841 HHQ196841 HRM196841 IBI196841 ILE196841 IVA196841 JEW196841 JOS196841 JYO196841 KIK196841 KSG196841 LCC196841 LLY196841 LVU196841 MFQ196841 MPM196841 MZI196841 NJE196841 NTA196841 OCW196841 OMS196841 OWO196841 PGK196841 PQG196841 QAC196841 QJY196841 QTU196841 RDQ196841 RNM196841 RXI196841 SHE196841 SRA196841 TAW196841 TKS196841 TUO196841 UEK196841 UOG196841 UYC196841 VHY196841 VRU196841 WBQ196841 WLM196841 WVI196841 B262377 IW262377 SS262377 ACO262377 AMK262377 AWG262377 BGC262377 BPY262377 BZU262377 CJQ262377 CTM262377 DDI262377 DNE262377 DXA262377 EGW262377 EQS262377 FAO262377 FKK262377 FUG262377 GEC262377 GNY262377 GXU262377 HHQ262377 HRM262377 IBI262377 ILE262377 IVA262377 JEW262377 JOS262377 JYO262377 KIK262377 KSG262377 LCC262377 LLY262377 LVU262377 MFQ262377 MPM262377 MZI262377 NJE262377 NTA262377 OCW262377 OMS262377 OWO262377 PGK262377 PQG262377 QAC262377 QJY262377 QTU262377 RDQ262377 RNM262377 RXI262377 SHE262377 SRA262377 TAW262377 TKS262377 TUO262377 UEK262377 UOG262377 UYC262377 VHY262377 VRU262377 WBQ262377 WLM262377 WVI262377 B327913 IW327913 SS327913 ACO327913 AMK327913 AWG327913 BGC327913 BPY327913 BZU327913 CJQ327913 CTM327913 DDI327913 DNE327913 DXA327913 EGW327913 EQS327913 FAO327913 FKK327913 FUG327913 GEC327913 GNY327913 GXU327913 HHQ327913 HRM327913 IBI327913 ILE327913 IVA327913 JEW327913 JOS327913 JYO327913 KIK327913 KSG327913 LCC327913 LLY327913 LVU327913 MFQ327913 MPM327913 MZI327913 NJE327913 NTA327913 OCW327913 OMS327913 OWO327913 PGK327913 PQG327913 QAC327913 QJY327913 QTU327913 RDQ327913 RNM327913 RXI327913 SHE327913 SRA327913 TAW327913 TKS327913 TUO327913 UEK327913 UOG327913 UYC327913 VHY327913 VRU327913 WBQ327913 WLM327913 WVI327913 B393449 IW393449 SS393449 ACO393449 AMK393449 AWG393449 BGC393449 BPY393449 BZU393449 CJQ393449 CTM393449 DDI393449 DNE393449 DXA393449 EGW393449 EQS393449 FAO393449 FKK393449 FUG393449 GEC393449 GNY393449 GXU393449 HHQ393449 HRM393449 IBI393449 ILE393449 IVA393449 JEW393449 JOS393449 JYO393449 KIK393449 KSG393449 LCC393449 LLY393449 LVU393449 MFQ393449 MPM393449 MZI393449 NJE393449 NTA393449 OCW393449 OMS393449 OWO393449 PGK393449 PQG393449 QAC393449 QJY393449 QTU393449 RDQ393449 RNM393449 RXI393449 SHE393449 SRA393449 TAW393449 TKS393449 TUO393449 UEK393449 UOG393449 UYC393449 VHY393449 VRU393449 WBQ393449 WLM393449 WVI393449 B458985 IW458985 SS458985 ACO458985 AMK458985 AWG458985 BGC458985 BPY458985 BZU458985 CJQ458985 CTM458985 DDI458985 DNE458985 DXA458985 EGW458985 EQS458985 FAO458985 FKK458985 FUG458985 GEC458985 GNY458985 GXU458985 HHQ458985 HRM458985 IBI458985 ILE458985 IVA458985 JEW458985 JOS458985 JYO458985 KIK458985 KSG458985 LCC458985 LLY458985 LVU458985 MFQ458985 MPM458985 MZI458985 NJE458985 NTA458985 OCW458985 OMS458985 OWO458985 PGK458985 PQG458985 QAC458985 QJY458985 QTU458985 RDQ458985 RNM458985 RXI458985 SHE458985 SRA458985 TAW458985 TKS458985 TUO458985 UEK458985 UOG458985 UYC458985 VHY458985 VRU458985 WBQ458985 WLM458985 WVI458985 B524521 IW524521 SS524521 ACO524521 AMK524521 AWG524521 BGC524521 BPY524521 BZU524521 CJQ524521 CTM524521 DDI524521 DNE524521 DXA524521 EGW524521 EQS524521 FAO524521 FKK524521 FUG524521 GEC524521 GNY524521 GXU524521 HHQ524521 HRM524521 IBI524521 ILE524521 IVA524521 JEW524521 JOS524521 JYO524521 KIK524521 KSG524521 LCC524521 LLY524521 LVU524521 MFQ524521 MPM524521 MZI524521 NJE524521 NTA524521 OCW524521 OMS524521 OWO524521 PGK524521 PQG524521 QAC524521 QJY524521 QTU524521 RDQ524521 RNM524521 RXI524521 SHE524521 SRA524521 TAW524521 TKS524521 TUO524521 UEK524521 UOG524521 UYC524521 VHY524521 VRU524521 WBQ524521 WLM524521 WVI524521 B590057 IW590057 SS590057 ACO590057 AMK590057 AWG590057 BGC590057 BPY590057 BZU590057 CJQ590057 CTM590057 DDI590057 DNE590057 DXA590057 EGW590057 EQS590057 FAO590057 FKK590057 FUG590057 GEC590057 GNY590057 GXU590057 HHQ590057 HRM590057 IBI590057 ILE590057 IVA590057 JEW590057 JOS590057 JYO590057 KIK590057 KSG590057 LCC590057 LLY590057 LVU590057 MFQ590057 MPM590057 MZI590057 NJE590057 NTA590057 OCW590057 OMS590057 OWO590057 PGK590057 PQG590057 QAC590057 QJY590057 QTU590057 RDQ590057 RNM590057 RXI590057 SHE590057 SRA590057 TAW590057 TKS590057 TUO590057 UEK590057 UOG590057 UYC590057 VHY590057 VRU590057 WBQ590057 WLM590057 WVI590057 B655593 IW655593 SS655593 ACO655593 AMK655593 AWG655593 BGC655593 BPY655593 BZU655593 CJQ655593 CTM655593 DDI655593 DNE655593 DXA655593 EGW655593 EQS655593 FAO655593 FKK655593 FUG655593 GEC655593 GNY655593 GXU655593 HHQ655593 HRM655593 IBI655593 ILE655593 IVA655593 JEW655593 JOS655593 JYO655593 KIK655593 KSG655593 LCC655593 LLY655593 LVU655593 MFQ655593 MPM655593 MZI655593 NJE655593 NTA655593 OCW655593 OMS655593 OWO655593 PGK655593 PQG655593 QAC655593 QJY655593 QTU655593 RDQ655593 RNM655593 RXI655593 SHE655593 SRA655593 TAW655593 TKS655593 TUO655593 UEK655593 UOG655593 UYC655593 VHY655593 VRU655593 WBQ655593 WLM655593 WVI655593 B721129 IW721129 SS721129 ACO721129 AMK721129 AWG721129 BGC721129 BPY721129 BZU721129 CJQ721129 CTM721129 DDI721129 DNE721129 DXA721129 EGW721129 EQS721129 FAO721129 FKK721129 FUG721129 GEC721129 GNY721129 GXU721129 HHQ721129 HRM721129 IBI721129 ILE721129 IVA721129 JEW721129 JOS721129 JYO721129 KIK721129 KSG721129 LCC721129 LLY721129 LVU721129 MFQ721129 MPM721129 MZI721129 NJE721129 NTA721129 OCW721129 OMS721129 OWO721129 PGK721129 PQG721129 QAC721129 QJY721129 QTU721129 RDQ721129 RNM721129 RXI721129 SHE721129 SRA721129 TAW721129 TKS721129 TUO721129 UEK721129 UOG721129 UYC721129 VHY721129 VRU721129 WBQ721129 WLM721129 WVI721129 B786665 IW786665 SS786665 ACO786665 AMK786665 AWG786665 BGC786665 BPY786665 BZU786665 CJQ786665 CTM786665 DDI786665 DNE786665 DXA786665 EGW786665 EQS786665 FAO786665 FKK786665 FUG786665 GEC786665 GNY786665 GXU786665 HHQ786665 HRM786665 IBI786665 ILE786665 IVA786665 JEW786665 JOS786665 JYO786665 KIK786665 KSG786665 LCC786665 LLY786665 LVU786665 MFQ786665 MPM786665 MZI786665 NJE786665 NTA786665 OCW786665 OMS786665 OWO786665 PGK786665 PQG786665 QAC786665 QJY786665 QTU786665 RDQ786665 RNM786665 RXI786665 SHE786665 SRA786665 TAW786665 TKS786665 TUO786665 UEK786665 UOG786665 UYC786665 VHY786665 VRU786665 WBQ786665 WLM786665 WVI786665 B852201 IW852201 SS852201 ACO852201 AMK852201 AWG852201 BGC852201 BPY852201 BZU852201 CJQ852201 CTM852201 DDI852201 DNE852201 DXA852201 EGW852201 EQS852201 FAO852201 FKK852201 FUG852201 GEC852201 GNY852201 GXU852201 HHQ852201 HRM852201 IBI852201 ILE852201 IVA852201 JEW852201 JOS852201 JYO852201 KIK852201 KSG852201 LCC852201 LLY852201 LVU852201 MFQ852201 MPM852201 MZI852201 NJE852201 NTA852201 OCW852201 OMS852201 OWO852201 PGK852201 PQG852201 QAC852201 QJY852201 QTU852201 RDQ852201 RNM852201 RXI852201 SHE852201 SRA852201 TAW852201 TKS852201 TUO852201 UEK852201 UOG852201 UYC852201 VHY852201 VRU852201 WBQ852201 WLM852201 WVI852201 B917737 IW917737 SS917737 ACO917737 AMK917737 AWG917737 BGC917737 BPY917737 BZU917737 CJQ917737 CTM917737 DDI917737 DNE917737 DXA917737 EGW917737 EQS917737 FAO917737 FKK917737 FUG917737 GEC917737 GNY917737 GXU917737 HHQ917737 HRM917737 IBI917737 ILE917737 IVA917737 JEW917737 JOS917737 JYO917737 KIK917737 KSG917737 LCC917737 LLY917737 LVU917737 MFQ917737 MPM917737 MZI917737 NJE917737 NTA917737 OCW917737 OMS917737 OWO917737 PGK917737 PQG917737 QAC917737 QJY917737 QTU917737 RDQ917737 RNM917737 RXI917737 SHE917737 SRA917737 TAW917737 TKS917737 TUO917737 UEK917737 UOG917737 UYC917737 VHY917737 VRU917737 WBQ917737 WLM917737 WVI917737 B983273 IW983273 SS983273 ACO983273 AMK983273 AWG983273 BGC983273 BPY983273 BZU983273 CJQ983273 CTM983273 DDI983273 DNE983273 DXA983273 EGW983273 EQS983273 FAO983273 FKK983273 FUG983273 GEC983273 GNY983273 GXU983273 HHQ983273 HRM983273 IBI983273 ILE983273 IVA983273 JEW983273 JOS983273 JYO983273 KIK983273 KSG983273 LCC983273 LLY983273 LVU983273 MFQ983273 MPM983273 MZI983273 NJE983273 NTA983273 OCW983273 OMS983273 OWO983273 PGK983273 PQG983273 QAC983273 QJY983273 QTU983273 RDQ983273 RNM983273 RXI983273 SHE983273 SRA983273 TAW983273 TKS983273 TUO983273 UEK983273 UOG983273 UYC983273 VHY983273 VRU983273 WBQ983273 WLM983273 WVI983273" xr:uid="{62F5BEF6-4CB3-4E66-8561-B1DDB0AF5D5A}"/>
    <dataValidation allowBlank="1" showInputMessage="1" showErrorMessage="1" prompt="Saldo final del periodo que corresponde la cuenta pública presentada (mensual:  enero, febrero, marzo, etc.; trimestral: 1er, 2do, 3ro. o 4to.)." sqref="C154 IX154 ST154 ACP154 AML154 AWH154 BGD154 BPZ154 BZV154 CJR154 CTN154 DDJ154 DNF154 DXB154 EGX154 EQT154 FAP154 FKL154 FUH154 GED154 GNZ154 GXV154 HHR154 HRN154 IBJ154 ILF154 IVB154 JEX154 JOT154 JYP154 KIL154 KSH154 LCD154 LLZ154 LVV154 MFR154 MPN154 MZJ154 NJF154 NTB154 OCX154 OMT154 OWP154 PGL154 PQH154 QAD154 QJZ154 QTV154 RDR154 RNN154 RXJ154 SHF154 SRB154 TAX154 TKT154 TUP154 UEL154 UOH154 UYD154 VHZ154 VRV154 WBR154 WLN154 WVJ154 C65769 IX65769 ST65769 ACP65769 AML65769 AWH65769 BGD65769 BPZ65769 BZV65769 CJR65769 CTN65769 DDJ65769 DNF65769 DXB65769 EGX65769 EQT65769 FAP65769 FKL65769 FUH65769 GED65769 GNZ65769 GXV65769 HHR65769 HRN65769 IBJ65769 ILF65769 IVB65769 JEX65769 JOT65769 JYP65769 KIL65769 KSH65769 LCD65769 LLZ65769 LVV65769 MFR65769 MPN65769 MZJ65769 NJF65769 NTB65769 OCX65769 OMT65769 OWP65769 PGL65769 PQH65769 QAD65769 QJZ65769 QTV65769 RDR65769 RNN65769 RXJ65769 SHF65769 SRB65769 TAX65769 TKT65769 TUP65769 UEL65769 UOH65769 UYD65769 VHZ65769 VRV65769 WBR65769 WLN65769 WVJ65769 C131305 IX131305 ST131305 ACP131305 AML131305 AWH131305 BGD131305 BPZ131305 BZV131305 CJR131305 CTN131305 DDJ131305 DNF131305 DXB131305 EGX131305 EQT131305 FAP131305 FKL131305 FUH131305 GED131305 GNZ131305 GXV131305 HHR131305 HRN131305 IBJ131305 ILF131305 IVB131305 JEX131305 JOT131305 JYP131305 KIL131305 KSH131305 LCD131305 LLZ131305 LVV131305 MFR131305 MPN131305 MZJ131305 NJF131305 NTB131305 OCX131305 OMT131305 OWP131305 PGL131305 PQH131305 QAD131305 QJZ131305 QTV131305 RDR131305 RNN131305 RXJ131305 SHF131305 SRB131305 TAX131305 TKT131305 TUP131305 UEL131305 UOH131305 UYD131305 VHZ131305 VRV131305 WBR131305 WLN131305 WVJ131305 C196841 IX196841 ST196841 ACP196841 AML196841 AWH196841 BGD196841 BPZ196841 BZV196841 CJR196841 CTN196841 DDJ196841 DNF196841 DXB196841 EGX196841 EQT196841 FAP196841 FKL196841 FUH196841 GED196841 GNZ196841 GXV196841 HHR196841 HRN196841 IBJ196841 ILF196841 IVB196841 JEX196841 JOT196841 JYP196841 KIL196841 KSH196841 LCD196841 LLZ196841 LVV196841 MFR196841 MPN196841 MZJ196841 NJF196841 NTB196841 OCX196841 OMT196841 OWP196841 PGL196841 PQH196841 QAD196841 QJZ196841 QTV196841 RDR196841 RNN196841 RXJ196841 SHF196841 SRB196841 TAX196841 TKT196841 TUP196841 UEL196841 UOH196841 UYD196841 VHZ196841 VRV196841 WBR196841 WLN196841 WVJ196841 C262377 IX262377 ST262377 ACP262377 AML262377 AWH262377 BGD262377 BPZ262377 BZV262377 CJR262377 CTN262377 DDJ262377 DNF262377 DXB262377 EGX262377 EQT262377 FAP262377 FKL262377 FUH262377 GED262377 GNZ262377 GXV262377 HHR262377 HRN262377 IBJ262377 ILF262377 IVB262377 JEX262377 JOT262377 JYP262377 KIL262377 KSH262377 LCD262377 LLZ262377 LVV262377 MFR262377 MPN262377 MZJ262377 NJF262377 NTB262377 OCX262377 OMT262377 OWP262377 PGL262377 PQH262377 QAD262377 QJZ262377 QTV262377 RDR262377 RNN262377 RXJ262377 SHF262377 SRB262377 TAX262377 TKT262377 TUP262377 UEL262377 UOH262377 UYD262377 VHZ262377 VRV262377 WBR262377 WLN262377 WVJ262377 C327913 IX327913 ST327913 ACP327913 AML327913 AWH327913 BGD327913 BPZ327913 BZV327913 CJR327913 CTN327913 DDJ327913 DNF327913 DXB327913 EGX327913 EQT327913 FAP327913 FKL327913 FUH327913 GED327913 GNZ327913 GXV327913 HHR327913 HRN327913 IBJ327913 ILF327913 IVB327913 JEX327913 JOT327913 JYP327913 KIL327913 KSH327913 LCD327913 LLZ327913 LVV327913 MFR327913 MPN327913 MZJ327913 NJF327913 NTB327913 OCX327913 OMT327913 OWP327913 PGL327913 PQH327913 QAD327913 QJZ327913 QTV327913 RDR327913 RNN327913 RXJ327913 SHF327913 SRB327913 TAX327913 TKT327913 TUP327913 UEL327913 UOH327913 UYD327913 VHZ327913 VRV327913 WBR327913 WLN327913 WVJ327913 C393449 IX393449 ST393449 ACP393449 AML393449 AWH393449 BGD393449 BPZ393449 BZV393449 CJR393449 CTN393449 DDJ393449 DNF393449 DXB393449 EGX393449 EQT393449 FAP393449 FKL393449 FUH393449 GED393449 GNZ393449 GXV393449 HHR393449 HRN393449 IBJ393449 ILF393449 IVB393449 JEX393449 JOT393449 JYP393449 KIL393449 KSH393449 LCD393449 LLZ393449 LVV393449 MFR393449 MPN393449 MZJ393449 NJF393449 NTB393449 OCX393449 OMT393449 OWP393449 PGL393449 PQH393449 QAD393449 QJZ393449 QTV393449 RDR393449 RNN393449 RXJ393449 SHF393449 SRB393449 TAX393449 TKT393449 TUP393449 UEL393449 UOH393449 UYD393449 VHZ393449 VRV393449 WBR393449 WLN393449 WVJ393449 C458985 IX458985 ST458985 ACP458985 AML458985 AWH458985 BGD458985 BPZ458985 BZV458985 CJR458985 CTN458985 DDJ458985 DNF458985 DXB458985 EGX458985 EQT458985 FAP458985 FKL458985 FUH458985 GED458985 GNZ458985 GXV458985 HHR458985 HRN458985 IBJ458985 ILF458985 IVB458985 JEX458985 JOT458985 JYP458985 KIL458985 KSH458985 LCD458985 LLZ458985 LVV458985 MFR458985 MPN458985 MZJ458985 NJF458985 NTB458985 OCX458985 OMT458985 OWP458985 PGL458985 PQH458985 QAD458985 QJZ458985 QTV458985 RDR458985 RNN458985 RXJ458985 SHF458985 SRB458985 TAX458985 TKT458985 TUP458985 UEL458985 UOH458985 UYD458985 VHZ458985 VRV458985 WBR458985 WLN458985 WVJ458985 C524521 IX524521 ST524521 ACP524521 AML524521 AWH524521 BGD524521 BPZ524521 BZV524521 CJR524521 CTN524521 DDJ524521 DNF524521 DXB524521 EGX524521 EQT524521 FAP524521 FKL524521 FUH524521 GED524521 GNZ524521 GXV524521 HHR524521 HRN524521 IBJ524521 ILF524521 IVB524521 JEX524521 JOT524521 JYP524521 KIL524521 KSH524521 LCD524521 LLZ524521 LVV524521 MFR524521 MPN524521 MZJ524521 NJF524521 NTB524521 OCX524521 OMT524521 OWP524521 PGL524521 PQH524521 QAD524521 QJZ524521 QTV524521 RDR524521 RNN524521 RXJ524521 SHF524521 SRB524521 TAX524521 TKT524521 TUP524521 UEL524521 UOH524521 UYD524521 VHZ524521 VRV524521 WBR524521 WLN524521 WVJ524521 C590057 IX590057 ST590057 ACP590057 AML590057 AWH590057 BGD590057 BPZ590057 BZV590057 CJR590057 CTN590057 DDJ590057 DNF590057 DXB590057 EGX590057 EQT590057 FAP590057 FKL590057 FUH590057 GED590057 GNZ590057 GXV590057 HHR590057 HRN590057 IBJ590057 ILF590057 IVB590057 JEX590057 JOT590057 JYP590057 KIL590057 KSH590057 LCD590057 LLZ590057 LVV590057 MFR590057 MPN590057 MZJ590057 NJF590057 NTB590057 OCX590057 OMT590057 OWP590057 PGL590057 PQH590057 QAD590057 QJZ590057 QTV590057 RDR590057 RNN590057 RXJ590057 SHF590057 SRB590057 TAX590057 TKT590057 TUP590057 UEL590057 UOH590057 UYD590057 VHZ590057 VRV590057 WBR590057 WLN590057 WVJ590057 C655593 IX655593 ST655593 ACP655593 AML655593 AWH655593 BGD655593 BPZ655593 BZV655593 CJR655593 CTN655593 DDJ655593 DNF655593 DXB655593 EGX655593 EQT655593 FAP655593 FKL655593 FUH655593 GED655593 GNZ655593 GXV655593 HHR655593 HRN655593 IBJ655593 ILF655593 IVB655593 JEX655593 JOT655593 JYP655593 KIL655593 KSH655593 LCD655593 LLZ655593 LVV655593 MFR655593 MPN655593 MZJ655593 NJF655593 NTB655593 OCX655593 OMT655593 OWP655593 PGL655593 PQH655593 QAD655593 QJZ655593 QTV655593 RDR655593 RNN655593 RXJ655593 SHF655593 SRB655593 TAX655593 TKT655593 TUP655593 UEL655593 UOH655593 UYD655593 VHZ655593 VRV655593 WBR655593 WLN655593 WVJ655593 C721129 IX721129 ST721129 ACP721129 AML721129 AWH721129 BGD721129 BPZ721129 BZV721129 CJR721129 CTN721129 DDJ721129 DNF721129 DXB721129 EGX721129 EQT721129 FAP721129 FKL721129 FUH721129 GED721129 GNZ721129 GXV721129 HHR721129 HRN721129 IBJ721129 ILF721129 IVB721129 JEX721129 JOT721129 JYP721129 KIL721129 KSH721129 LCD721129 LLZ721129 LVV721129 MFR721129 MPN721129 MZJ721129 NJF721129 NTB721129 OCX721129 OMT721129 OWP721129 PGL721129 PQH721129 QAD721129 QJZ721129 QTV721129 RDR721129 RNN721129 RXJ721129 SHF721129 SRB721129 TAX721129 TKT721129 TUP721129 UEL721129 UOH721129 UYD721129 VHZ721129 VRV721129 WBR721129 WLN721129 WVJ721129 C786665 IX786665 ST786665 ACP786665 AML786665 AWH786665 BGD786665 BPZ786665 BZV786665 CJR786665 CTN786665 DDJ786665 DNF786665 DXB786665 EGX786665 EQT786665 FAP786665 FKL786665 FUH786665 GED786665 GNZ786665 GXV786665 HHR786665 HRN786665 IBJ786665 ILF786665 IVB786665 JEX786665 JOT786665 JYP786665 KIL786665 KSH786665 LCD786665 LLZ786665 LVV786665 MFR786665 MPN786665 MZJ786665 NJF786665 NTB786665 OCX786665 OMT786665 OWP786665 PGL786665 PQH786665 QAD786665 QJZ786665 QTV786665 RDR786665 RNN786665 RXJ786665 SHF786665 SRB786665 TAX786665 TKT786665 TUP786665 UEL786665 UOH786665 UYD786665 VHZ786665 VRV786665 WBR786665 WLN786665 WVJ786665 C852201 IX852201 ST852201 ACP852201 AML852201 AWH852201 BGD852201 BPZ852201 BZV852201 CJR852201 CTN852201 DDJ852201 DNF852201 DXB852201 EGX852201 EQT852201 FAP852201 FKL852201 FUH852201 GED852201 GNZ852201 GXV852201 HHR852201 HRN852201 IBJ852201 ILF852201 IVB852201 JEX852201 JOT852201 JYP852201 KIL852201 KSH852201 LCD852201 LLZ852201 LVV852201 MFR852201 MPN852201 MZJ852201 NJF852201 NTB852201 OCX852201 OMT852201 OWP852201 PGL852201 PQH852201 QAD852201 QJZ852201 QTV852201 RDR852201 RNN852201 RXJ852201 SHF852201 SRB852201 TAX852201 TKT852201 TUP852201 UEL852201 UOH852201 UYD852201 VHZ852201 VRV852201 WBR852201 WLN852201 WVJ852201 C917737 IX917737 ST917737 ACP917737 AML917737 AWH917737 BGD917737 BPZ917737 BZV917737 CJR917737 CTN917737 DDJ917737 DNF917737 DXB917737 EGX917737 EQT917737 FAP917737 FKL917737 FUH917737 GED917737 GNZ917737 GXV917737 HHR917737 HRN917737 IBJ917737 ILF917737 IVB917737 JEX917737 JOT917737 JYP917737 KIL917737 KSH917737 LCD917737 LLZ917737 LVV917737 MFR917737 MPN917737 MZJ917737 NJF917737 NTB917737 OCX917737 OMT917737 OWP917737 PGL917737 PQH917737 QAD917737 QJZ917737 QTV917737 RDR917737 RNN917737 RXJ917737 SHF917737 SRB917737 TAX917737 TKT917737 TUP917737 UEL917737 UOH917737 UYD917737 VHZ917737 VRV917737 WBR917737 WLN917737 WVJ917737 C983273 IX983273 ST983273 ACP983273 AML983273 AWH983273 BGD983273 BPZ983273 BZV983273 CJR983273 CTN983273 DDJ983273 DNF983273 DXB983273 EGX983273 EQT983273 FAP983273 FKL983273 FUH983273 GED983273 GNZ983273 GXV983273 HHR983273 HRN983273 IBJ983273 ILF983273 IVB983273 JEX983273 JOT983273 JYP983273 KIL983273 KSH983273 LCD983273 LLZ983273 LVV983273 MFR983273 MPN983273 MZJ983273 NJF983273 NTB983273 OCX983273 OMT983273 OWP983273 PGL983273 PQH983273 QAD983273 QJZ983273 QTV983273 RDR983273 RNN983273 RXJ983273 SHF983273 SRB983273 TAX983273 TKT983273 TUP983273 UEL983273 UOH983273 UYD983273 VHZ983273 VRV983273 WBR983273 WLN983273 WVJ983273 C65817 IX65817 ST65817 ACP65817 AML65817 AWH65817 BGD65817 BPZ65817 BZV65817 CJR65817 CTN65817 DDJ65817 DNF65817 DXB65817 EGX65817 EQT65817 FAP65817 FKL65817 FUH65817 GED65817 GNZ65817 GXV65817 HHR65817 HRN65817 IBJ65817 ILF65817 IVB65817 JEX65817 JOT65817 JYP65817 KIL65817 KSH65817 LCD65817 LLZ65817 LVV65817 MFR65817 MPN65817 MZJ65817 NJF65817 NTB65817 OCX65817 OMT65817 OWP65817 PGL65817 PQH65817 QAD65817 QJZ65817 QTV65817 RDR65817 RNN65817 RXJ65817 SHF65817 SRB65817 TAX65817 TKT65817 TUP65817 UEL65817 UOH65817 UYD65817 VHZ65817 VRV65817 WBR65817 WLN65817 WVJ65817 C131353 IX131353 ST131353 ACP131353 AML131353 AWH131353 BGD131353 BPZ131353 BZV131353 CJR131353 CTN131353 DDJ131353 DNF131353 DXB131353 EGX131353 EQT131353 FAP131353 FKL131353 FUH131353 GED131353 GNZ131353 GXV131353 HHR131353 HRN131353 IBJ131353 ILF131353 IVB131353 JEX131353 JOT131353 JYP131353 KIL131353 KSH131353 LCD131353 LLZ131353 LVV131353 MFR131353 MPN131353 MZJ131353 NJF131353 NTB131353 OCX131353 OMT131353 OWP131353 PGL131353 PQH131353 QAD131353 QJZ131353 QTV131353 RDR131353 RNN131353 RXJ131353 SHF131353 SRB131353 TAX131353 TKT131353 TUP131353 UEL131353 UOH131353 UYD131353 VHZ131353 VRV131353 WBR131353 WLN131353 WVJ131353 C196889 IX196889 ST196889 ACP196889 AML196889 AWH196889 BGD196889 BPZ196889 BZV196889 CJR196889 CTN196889 DDJ196889 DNF196889 DXB196889 EGX196889 EQT196889 FAP196889 FKL196889 FUH196889 GED196889 GNZ196889 GXV196889 HHR196889 HRN196889 IBJ196889 ILF196889 IVB196889 JEX196889 JOT196889 JYP196889 KIL196889 KSH196889 LCD196889 LLZ196889 LVV196889 MFR196889 MPN196889 MZJ196889 NJF196889 NTB196889 OCX196889 OMT196889 OWP196889 PGL196889 PQH196889 QAD196889 QJZ196889 QTV196889 RDR196889 RNN196889 RXJ196889 SHF196889 SRB196889 TAX196889 TKT196889 TUP196889 UEL196889 UOH196889 UYD196889 VHZ196889 VRV196889 WBR196889 WLN196889 WVJ196889 C262425 IX262425 ST262425 ACP262425 AML262425 AWH262425 BGD262425 BPZ262425 BZV262425 CJR262425 CTN262425 DDJ262425 DNF262425 DXB262425 EGX262425 EQT262425 FAP262425 FKL262425 FUH262425 GED262425 GNZ262425 GXV262425 HHR262425 HRN262425 IBJ262425 ILF262425 IVB262425 JEX262425 JOT262425 JYP262425 KIL262425 KSH262425 LCD262425 LLZ262425 LVV262425 MFR262425 MPN262425 MZJ262425 NJF262425 NTB262425 OCX262425 OMT262425 OWP262425 PGL262425 PQH262425 QAD262425 QJZ262425 QTV262425 RDR262425 RNN262425 RXJ262425 SHF262425 SRB262425 TAX262425 TKT262425 TUP262425 UEL262425 UOH262425 UYD262425 VHZ262425 VRV262425 WBR262425 WLN262425 WVJ262425 C327961 IX327961 ST327961 ACP327961 AML327961 AWH327961 BGD327961 BPZ327961 BZV327961 CJR327961 CTN327961 DDJ327961 DNF327961 DXB327961 EGX327961 EQT327961 FAP327961 FKL327961 FUH327961 GED327961 GNZ327961 GXV327961 HHR327961 HRN327961 IBJ327961 ILF327961 IVB327961 JEX327961 JOT327961 JYP327961 KIL327961 KSH327961 LCD327961 LLZ327961 LVV327961 MFR327961 MPN327961 MZJ327961 NJF327961 NTB327961 OCX327961 OMT327961 OWP327961 PGL327961 PQH327961 QAD327961 QJZ327961 QTV327961 RDR327961 RNN327961 RXJ327961 SHF327961 SRB327961 TAX327961 TKT327961 TUP327961 UEL327961 UOH327961 UYD327961 VHZ327961 VRV327961 WBR327961 WLN327961 WVJ327961 C393497 IX393497 ST393497 ACP393497 AML393497 AWH393497 BGD393497 BPZ393497 BZV393497 CJR393497 CTN393497 DDJ393497 DNF393497 DXB393497 EGX393497 EQT393497 FAP393497 FKL393497 FUH393497 GED393497 GNZ393497 GXV393497 HHR393497 HRN393497 IBJ393497 ILF393497 IVB393497 JEX393497 JOT393497 JYP393497 KIL393497 KSH393497 LCD393497 LLZ393497 LVV393497 MFR393497 MPN393497 MZJ393497 NJF393497 NTB393497 OCX393497 OMT393497 OWP393497 PGL393497 PQH393497 QAD393497 QJZ393497 QTV393497 RDR393497 RNN393497 RXJ393497 SHF393497 SRB393497 TAX393497 TKT393497 TUP393497 UEL393497 UOH393497 UYD393497 VHZ393497 VRV393497 WBR393497 WLN393497 WVJ393497 C459033 IX459033 ST459033 ACP459033 AML459033 AWH459033 BGD459033 BPZ459033 BZV459033 CJR459033 CTN459033 DDJ459033 DNF459033 DXB459033 EGX459033 EQT459033 FAP459033 FKL459033 FUH459033 GED459033 GNZ459033 GXV459033 HHR459033 HRN459033 IBJ459033 ILF459033 IVB459033 JEX459033 JOT459033 JYP459033 KIL459033 KSH459033 LCD459033 LLZ459033 LVV459033 MFR459033 MPN459033 MZJ459033 NJF459033 NTB459033 OCX459033 OMT459033 OWP459033 PGL459033 PQH459033 QAD459033 QJZ459033 QTV459033 RDR459033 RNN459033 RXJ459033 SHF459033 SRB459033 TAX459033 TKT459033 TUP459033 UEL459033 UOH459033 UYD459033 VHZ459033 VRV459033 WBR459033 WLN459033 WVJ459033 C524569 IX524569 ST524569 ACP524569 AML524569 AWH524569 BGD524569 BPZ524569 BZV524569 CJR524569 CTN524569 DDJ524569 DNF524569 DXB524569 EGX524569 EQT524569 FAP524569 FKL524569 FUH524569 GED524569 GNZ524569 GXV524569 HHR524569 HRN524569 IBJ524569 ILF524569 IVB524569 JEX524569 JOT524569 JYP524569 KIL524569 KSH524569 LCD524569 LLZ524569 LVV524569 MFR524569 MPN524569 MZJ524569 NJF524569 NTB524569 OCX524569 OMT524569 OWP524569 PGL524569 PQH524569 QAD524569 QJZ524569 QTV524569 RDR524569 RNN524569 RXJ524569 SHF524569 SRB524569 TAX524569 TKT524569 TUP524569 UEL524569 UOH524569 UYD524569 VHZ524569 VRV524569 WBR524569 WLN524569 WVJ524569 C590105 IX590105 ST590105 ACP590105 AML590105 AWH590105 BGD590105 BPZ590105 BZV590105 CJR590105 CTN590105 DDJ590105 DNF590105 DXB590105 EGX590105 EQT590105 FAP590105 FKL590105 FUH590105 GED590105 GNZ590105 GXV590105 HHR590105 HRN590105 IBJ590105 ILF590105 IVB590105 JEX590105 JOT590105 JYP590105 KIL590105 KSH590105 LCD590105 LLZ590105 LVV590105 MFR590105 MPN590105 MZJ590105 NJF590105 NTB590105 OCX590105 OMT590105 OWP590105 PGL590105 PQH590105 QAD590105 QJZ590105 QTV590105 RDR590105 RNN590105 RXJ590105 SHF590105 SRB590105 TAX590105 TKT590105 TUP590105 UEL590105 UOH590105 UYD590105 VHZ590105 VRV590105 WBR590105 WLN590105 WVJ590105 C655641 IX655641 ST655641 ACP655641 AML655641 AWH655641 BGD655641 BPZ655641 BZV655641 CJR655641 CTN655641 DDJ655641 DNF655641 DXB655641 EGX655641 EQT655641 FAP655641 FKL655641 FUH655641 GED655641 GNZ655641 GXV655641 HHR655641 HRN655641 IBJ655641 ILF655641 IVB655641 JEX655641 JOT655641 JYP655641 KIL655641 KSH655641 LCD655641 LLZ655641 LVV655641 MFR655641 MPN655641 MZJ655641 NJF655641 NTB655641 OCX655641 OMT655641 OWP655641 PGL655641 PQH655641 QAD655641 QJZ655641 QTV655641 RDR655641 RNN655641 RXJ655641 SHF655641 SRB655641 TAX655641 TKT655641 TUP655641 UEL655641 UOH655641 UYD655641 VHZ655641 VRV655641 WBR655641 WLN655641 WVJ655641 C721177 IX721177 ST721177 ACP721177 AML721177 AWH721177 BGD721177 BPZ721177 BZV721177 CJR721177 CTN721177 DDJ721177 DNF721177 DXB721177 EGX721177 EQT721177 FAP721177 FKL721177 FUH721177 GED721177 GNZ721177 GXV721177 HHR721177 HRN721177 IBJ721177 ILF721177 IVB721177 JEX721177 JOT721177 JYP721177 KIL721177 KSH721177 LCD721177 LLZ721177 LVV721177 MFR721177 MPN721177 MZJ721177 NJF721177 NTB721177 OCX721177 OMT721177 OWP721177 PGL721177 PQH721177 QAD721177 QJZ721177 QTV721177 RDR721177 RNN721177 RXJ721177 SHF721177 SRB721177 TAX721177 TKT721177 TUP721177 UEL721177 UOH721177 UYD721177 VHZ721177 VRV721177 WBR721177 WLN721177 WVJ721177 C786713 IX786713 ST786713 ACP786713 AML786713 AWH786713 BGD786713 BPZ786713 BZV786713 CJR786713 CTN786713 DDJ786713 DNF786713 DXB786713 EGX786713 EQT786713 FAP786713 FKL786713 FUH786713 GED786713 GNZ786713 GXV786713 HHR786713 HRN786713 IBJ786713 ILF786713 IVB786713 JEX786713 JOT786713 JYP786713 KIL786713 KSH786713 LCD786713 LLZ786713 LVV786713 MFR786713 MPN786713 MZJ786713 NJF786713 NTB786713 OCX786713 OMT786713 OWP786713 PGL786713 PQH786713 QAD786713 QJZ786713 QTV786713 RDR786713 RNN786713 RXJ786713 SHF786713 SRB786713 TAX786713 TKT786713 TUP786713 UEL786713 UOH786713 UYD786713 VHZ786713 VRV786713 WBR786713 WLN786713 WVJ786713 C852249 IX852249 ST852249 ACP852249 AML852249 AWH852249 BGD852249 BPZ852249 BZV852249 CJR852249 CTN852249 DDJ852249 DNF852249 DXB852249 EGX852249 EQT852249 FAP852249 FKL852249 FUH852249 GED852249 GNZ852249 GXV852249 HHR852249 HRN852249 IBJ852249 ILF852249 IVB852249 JEX852249 JOT852249 JYP852249 KIL852249 KSH852249 LCD852249 LLZ852249 LVV852249 MFR852249 MPN852249 MZJ852249 NJF852249 NTB852249 OCX852249 OMT852249 OWP852249 PGL852249 PQH852249 QAD852249 QJZ852249 QTV852249 RDR852249 RNN852249 RXJ852249 SHF852249 SRB852249 TAX852249 TKT852249 TUP852249 UEL852249 UOH852249 UYD852249 VHZ852249 VRV852249 WBR852249 WLN852249 WVJ852249 C917785 IX917785 ST917785 ACP917785 AML917785 AWH917785 BGD917785 BPZ917785 BZV917785 CJR917785 CTN917785 DDJ917785 DNF917785 DXB917785 EGX917785 EQT917785 FAP917785 FKL917785 FUH917785 GED917785 GNZ917785 GXV917785 HHR917785 HRN917785 IBJ917785 ILF917785 IVB917785 JEX917785 JOT917785 JYP917785 KIL917785 KSH917785 LCD917785 LLZ917785 LVV917785 MFR917785 MPN917785 MZJ917785 NJF917785 NTB917785 OCX917785 OMT917785 OWP917785 PGL917785 PQH917785 QAD917785 QJZ917785 QTV917785 RDR917785 RNN917785 RXJ917785 SHF917785 SRB917785 TAX917785 TKT917785 TUP917785 UEL917785 UOH917785 UYD917785 VHZ917785 VRV917785 WBR917785 WLN917785 WVJ917785 C983321 IX983321 ST983321 ACP983321 AML983321 AWH983321 BGD983321 BPZ983321 BZV983321 CJR983321 CTN983321 DDJ983321 DNF983321 DXB983321 EGX983321 EQT983321 FAP983321 FKL983321 FUH983321 GED983321 GNZ983321 GXV983321 HHR983321 HRN983321 IBJ983321 ILF983321 IVB983321 JEX983321 JOT983321 JYP983321 KIL983321 KSH983321 LCD983321 LLZ983321 LVV983321 MFR983321 MPN983321 MZJ983321 NJF983321 NTB983321 OCX983321 OMT983321 OWP983321 PGL983321 PQH983321 QAD983321 QJZ983321 QTV983321 RDR983321 RNN983321 RXJ983321 SHF983321 SRB983321 TAX983321 TKT983321 TUP983321 UEL983321 UOH983321 UYD983321 VHZ983321 VRV983321 WBR983321 WLN983321 WVJ983321 C65824:C65826 IX65824:IX65826 ST65824:ST65826 ACP65824:ACP65826 AML65824:AML65826 AWH65824:AWH65826 BGD65824:BGD65826 BPZ65824:BPZ65826 BZV65824:BZV65826 CJR65824:CJR65826 CTN65824:CTN65826 DDJ65824:DDJ65826 DNF65824:DNF65826 DXB65824:DXB65826 EGX65824:EGX65826 EQT65824:EQT65826 FAP65824:FAP65826 FKL65824:FKL65826 FUH65824:FUH65826 GED65824:GED65826 GNZ65824:GNZ65826 GXV65824:GXV65826 HHR65824:HHR65826 HRN65824:HRN65826 IBJ65824:IBJ65826 ILF65824:ILF65826 IVB65824:IVB65826 JEX65824:JEX65826 JOT65824:JOT65826 JYP65824:JYP65826 KIL65824:KIL65826 KSH65824:KSH65826 LCD65824:LCD65826 LLZ65824:LLZ65826 LVV65824:LVV65826 MFR65824:MFR65826 MPN65824:MPN65826 MZJ65824:MZJ65826 NJF65824:NJF65826 NTB65824:NTB65826 OCX65824:OCX65826 OMT65824:OMT65826 OWP65824:OWP65826 PGL65824:PGL65826 PQH65824:PQH65826 QAD65824:QAD65826 QJZ65824:QJZ65826 QTV65824:QTV65826 RDR65824:RDR65826 RNN65824:RNN65826 RXJ65824:RXJ65826 SHF65824:SHF65826 SRB65824:SRB65826 TAX65824:TAX65826 TKT65824:TKT65826 TUP65824:TUP65826 UEL65824:UEL65826 UOH65824:UOH65826 UYD65824:UYD65826 VHZ65824:VHZ65826 VRV65824:VRV65826 WBR65824:WBR65826 WLN65824:WLN65826 WVJ65824:WVJ65826 C131360:C131362 IX131360:IX131362 ST131360:ST131362 ACP131360:ACP131362 AML131360:AML131362 AWH131360:AWH131362 BGD131360:BGD131362 BPZ131360:BPZ131362 BZV131360:BZV131362 CJR131360:CJR131362 CTN131360:CTN131362 DDJ131360:DDJ131362 DNF131360:DNF131362 DXB131360:DXB131362 EGX131360:EGX131362 EQT131360:EQT131362 FAP131360:FAP131362 FKL131360:FKL131362 FUH131360:FUH131362 GED131360:GED131362 GNZ131360:GNZ131362 GXV131360:GXV131362 HHR131360:HHR131362 HRN131360:HRN131362 IBJ131360:IBJ131362 ILF131360:ILF131362 IVB131360:IVB131362 JEX131360:JEX131362 JOT131360:JOT131362 JYP131360:JYP131362 KIL131360:KIL131362 KSH131360:KSH131362 LCD131360:LCD131362 LLZ131360:LLZ131362 LVV131360:LVV131362 MFR131360:MFR131362 MPN131360:MPN131362 MZJ131360:MZJ131362 NJF131360:NJF131362 NTB131360:NTB131362 OCX131360:OCX131362 OMT131360:OMT131362 OWP131360:OWP131362 PGL131360:PGL131362 PQH131360:PQH131362 QAD131360:QAD131362 QJZ131360:QJZ131362 QTV131360:QTV131362 RDR131360:RDR131362 RNN131360:RNN131362 RXJ131360:RXJ131362 SHF131360:SHF131362 SRB131360:SRB131362 TAX131360:TAX131362 TKT131360:TKT131362 TUP131360:TUP131362 UEL131360:UEL131362 UOH131360:UOH131362 UYD131360:UYD131362 VHZ131360:VHZ131362 VRV131360:VRV131362 WBR131360:WBR131362 WLN131360:WLN131362 WVJ131360:WVJ131362 C196896:C196898 IX196896:IX196898 ST196896:ST196898 ACP196896:ACP196898 AML196896:AML196898 AWH196896:AWH196898 BGD196896:BGD196898 BPZ196896:BPZ196898 BZV196896:BZV196898 CJR196896:CJR196898 CTN196896:CTN196898 DDJ196896:DDJ196898 DNF196896:DNF196898 DXB196896:DXB196898 EGX196896:EGX196898 EQT196896:EQT196898 FAP196896:FAP196898 FKL196896:FKL196898 FUH196896:FUH196898 GED196896:GED196898 GNZ196896:GNZ196898 GXV196896:GXV196898 HHR196896:HHR196898 HRN196896:HRN196898 IBJ196896:IBJ196898 ILF196896:ILF196898 IVB196896:IVB196898 JEX196896:JEX196898 JOT196896:JOT196898 JYP196896:JYP196898 KIL196896:KIL196898 KSH196896:KSH196898 LCD196896:LCD196898 LLZ196896:LLZ196898 LVV196896:LVV196898 MFR196896:MFR196898 MPN196896:MPN196898 MZJ196896:MZJ196898 NJF196896:NJF196898 NTB196896:NTB196898 OCX196896:OCX196898 OMT196896:OMT196898 OWP196896:OWP196898 PGL196896:PGL196898 PQH196896:PQH196898 QAD196896:QAD196898 QJZ196896:QJZ196898 QTV196896:QTV196898 RDR196896:RDR196898 RNN196896:RNN196898 RXJ196896:RXJ196898 SHF196896:SHF196898 SRB196896:SRB196898 TAX196896:TAX196898 TKT196896:TKT196898 TUP196896:TUP196898 UEL196896:UEL196898 UOH196896:UOH196898 UYD196896:UYD196898 VHZ196896:VHZ196898 VRV196896:VRV196898 WBR196896:WBR196898 WLN196896:WLN196898 WVJ196896:WVJ196898 C262432:C262434 IX262432:IX262434 ST262432:ST262434 ACP262432:ACP262434 AML262432:AML262434 AWH262432:AWH262434 BGD262432:BGD262434 BPZ262432:BPZ262434 BZV262432:BZV262434 CJR262432:CJR262434 CTN262432:CTN262434 DDJ262432:DDJ262434 DNF262432:DNF262434 DXB262432:DXB262434 EGX262432:EGX262434 EQT262432:EQT262434 FAP262432:FAP262434 FKL262432:FKL262434 FUH262432:FUH262434 GED262432:GED262434 GNZ262432:GNZ262434 GXV262432:GXV262434 HHR262432:HHR262434 HRN262432:HRN262434 IBJ262432:IBJ262434 ILF262432:ILF262434 IVB262432:IVB262434 JEX262432:JEX262434 JOT262432:JOT262434 JYP262432:JYP262434 KIL262432:KIL262434 KSH262432:KSH262434 LCD262432:LCD262434 LLZ262432:LLZ262434 LVV262432:LVV262434 MFR262432:MFR262434 MPN262432:MPN262434 MZJ262432:MZJ262434 NJF262432:NJF262434 NTB262432:NTB262434 OCX262432:OCX262434 OMT262432:OMT262434 OWP262432:OWP262434 PGL262432:PGL262434 PQH262432:PQH262434 QAD262432:QAD262434 QJZ262432:QJZ262434 QTV262432:QTV262434 RDR262432:RDR262434 RNN262432:RNN262434 RXJ262432:RXJ262434 SHF262432:SHF262434 SRB262432:SRB262434 TAX262432:TAX262434 TKT262432:TKT262434 TUP262432:TUP262434 UEL262432:UEL262434 UOH262432:UOH262434 UYD262432:UYD262434 VHZ262432:VHZ262434 VRV262432:VRV262434 WBR262432:WBR262434 WLN262432:WLN262434 WVJ262432:WVJ262434 C327968:C327970 IX327968:IX327970 ST327968:ST327970 ACP327968:ACP327970 AML327968:AML327970 AWH327968:AWH327970 BGD327968:BGD327970 BPZ327968:BPZ327970 BZV327968:BZV327970 CJR327968:CJR327970 CTN327968:CTN327970 DDJ327968:DDJ327970 DNF327968:DNF327970 DXB327968:DXB327970 EGX327968:EGX327970 EQT327968:EQT327970 FAP327968:FAP327970 FKL327968:FKL327970 FUH327968:FUH327970 GED327968:GED327970 GNZ327968:GNZ327970 GXV327968:GXV327970 HHR327968:HHR327970 HRN327968:HRN327970 IBJ327968:IBJ327970 ILF327968:ILF327970 IVB327968:IVB327970 JEX327968:JEX327970 JOT327968:JOT327970 JYP327968:JYP327970 KIL327968:KIL327970 KSH327968:KSH327970 LCD327968:LCD327970 LLZ327968:LLZ327970 LVV327968:LVV327970 MFR327968:MFR327970 MPN327968:MPN327970 MZJ327968:MZJ327970 NJF327968:NJF327970 NTB327968:NTB327970 OCX327968:OCX327970 OMT327968:OMT327970 OWP327968:OWP327970 PGL327968:PGL327970 PQH327968:PQH327970 QAD327968:QAD327970 QJZ327968:QJZ327970 QTV327968:QTV327970 RDR327968:RDR327970 RNN327968:RNN327970 RXJ327968:RXJ327970 SHF327968:SHF327970 SRB327968:SRB327970 TAX327968:TAX327970 TKT327968:TKT327970 TUP327968:TUP327970 UEL327968:UEL327970 UOH327968:UOH327970 UYD327968:UYD327970 VHZ327968:VHZ327970 VRV327968:VRV327970 WBR327968:WBR327970 WLN327968:WLN327970 WVJ327968:WVJ327970 C393504:C393506 IX393504:IX393506 ST393504:ST393506 ACP393504:ACP393506 AML393504:AML393506 AWH393504:AWH393506 BGD393504:BGD393506 BPZ393504:BPZ393506 BZV393504:BZV393506 CJR393504:CJR393506 CTN393504:CTN393506 DDJ393504:DDJ393506 DNF393504:DNF393506 DXB393504:DXB393506 EGX393504:EGX393506 EQT393504:EQT393506 FAP393504:FAP393506 FKL393504:FKL393506 FUH393504:FUH393506 GED393504:GED393506 GNZ393504:GNZ393506 GXV393504:GXV393506 HHR393504:HHR393506 HRN393504:HRN393506 IBJ393504:IBJ393506 ILF393504:ILF393506 IVB393504:IVB393506 JEX393504:JEX393506 JOT393504:JOT393506 JYP393504:JYP393506 KIL393504:KIL393506 KSH393504:KSH393506 LCD393504:LCD393506 LLZ393504:LLZ393506 LVV393504:LVV393506 MFR393504:MFR393506 MPN393504:MPN393506 MZJ393504:MZJ393506 NJF393504:NJF393506 NTB393504:NTB393506 OCX393504:OCX393506 OMT393504:OMT393506 OWP393504:OWP393506 PGL393504:PGL393506 PQH393504:PQH393506 QAD393504:QAD393506 QJZ393504:QJZ393506 QTV393504:QTV393506 RDR393504:RDR393506 RNN393504:RNN393506 RXJ393504:RXJ393506 SHF393504:SHF393506 SRB393504:SRB393506 TAX393504:TAX393506 TKT393504:TKT393506 TUP393504:TUP393506 UEL393504:UEL393506 UOH393504:UOH393506 UYD393504:UYD393506 VHZ393504:VHZ393506 VRV393504:VRV393506 WBR393504:WBR393506 WLN393504:WLN393506 WVJ393504:WVJ393506 C459040:C459042 IX459040:IX459042 ST459040:ST459042 ACP459040:ACP459042 AML459040:AML459042 AWH459040:AWH459042 BGD459040:BGD459042 BPZ459040:BPZ459042 BZV459040:BZV459042 CJR459040:CJR459042 CTN459040:CTN459042 DDJ459040:DDJ459042 DNF459040:DNF459042 DXB459040:DXB459042 EGX459040:EGX459042 EQT459040:EQT459042 FAP459040:FAP459042 FKL459040:FKL459042 FUH459040:FUH459042 GED459040:GED459042 GNZ459040:GNZ459042 GXV459040:GXV459042 HHR459040:HHR459042 HRN459040:HRN459042 IBJ459040:IBJ459042 ILF459040:ILF459042 IVB459040:IVB459042 JEX459040:JEX459042 JOT459040:JOT459042 JYP459040:JYP459042 KIL459040:KIL459042 KSH459040:KSH459042 LCD459040:LCD459042 LLZ459040:LLZ459042 LVV459040:LVV459042 MFR459040:MFR459042 MPN459040:MPN459042 MZJ459040:MZJ459042 NJF459040:NJF459042 NTB459040:NTB459042 OCX459040:OCX459042 OMT459040:OMT459042 OWP459040:OWP459042 PGL459040:PGL459042 PQH459040:PQH459042 QAD459040:QAD459042 QJZ459040:QJZ459042 QTV459040:QTV459042 RDR459040:RDR459042 RNN459040:RNN459042 RXJ459040:RXJ459042 SHF459040:SHF459042 SRB459040:SRB459042 TAX459040:TAX459042 TKT459040:TKT459042 TUP459040:TUP459042 UEL459040:UEL459042 UOH459040:UOH459042 UYD459040:UYD459042 VHZ459040:VHZ459042 VRV459040:VRV459042 WBR459040:WBR459042 WLN459040:WLN459042 WVJ459040:WVJ459042 C524576:C524578 IX524576:IX524578 ST524576:ST524578 ACP524576:ACP524578 AML524576:AML524578 AWH524576:AWH524578 BGD524576:BGD524578 BPZ524576:BPZ524578 BZV524576:BZV524578 CJR524576:CJR524578 CTN524576:CTN524578 DDJ524576:DDJ524578 DNF524576:DNF524578 DXB524576:DXB524578 EGX524576:EGX524578 EQT524576:EQT524578 FAP524576:FAP524578 FKL524576:FKL524578 FUH524576:FUH524578 GED524576:GED524578 GNZ524576:GNZ524578 GXV524576:GXV524578 HHR524576:HHR524578 HRN524576:HRN524578 IBJ524576:IBJ524578 ILF524576:ILF524578 IVB524576:IVB524578 JEX524576:JEX524578 JOT524576:JOT524578 JYP524576:JYP524578 KIL524576:KIL524578 KSH524576:KSH524578 LCD524576:LCD524578 LLZ524576:LLZ524578 LVV524576:LVV524578 MFR524576:MFR524578 MPN524576:MPN524578 MZJ524576:MZJ524578 NJF524576:NJF524578 NTB524576:NTB524578 OCX524576:OCX524578 OMT524576:OMT524578 OWP524576:OWP524578 PGL524576:PGL524578 PQH524576:PQH524578 QAD524576:QAD524578 QJZ524576:QJZ524578 QTV524576:QTV524578 RDR524576:RDR524578 RNN524576:RNN524578 RXJ524576:RXJ524578 SHF524576:SHF524578 SRB524576:SRB524578 TAX524576:TAX524578 TKT524576:TKT524578 TUP524576:TUP524578 UEL524576:UEL524578 UOH524576:UOH524578 UYD524576:UYD524578 VHZ524576:VHZ524578 VRV524576:VRV524578 WBR524576:WBR524578 WLN524576:WLN524578 WVJ524576:WVJ524578 C590112:C590114 IX590112:IX590114 ST590112:ST590114 ACP590112:ACP590114 AML590112:AML590114 AWH590112:AWH590114 BGD590112:BGD590114 BPZ590112:BPZ590114 BZV590112:BZV590114 CJR590112:CJR590114 CTN590112:CTN590114 DDJ590112:DDJ590114 DNF590112:DNF590114 DXB590112:DXB590114 EGX590112:EGX590114 EQT590112:EQT590114 FAP590112:FAP590114 FKL590112:FKL590114 FUH590112:FUH590114 GED590112:GED590114 GNZ590112:GNZ590114 GXV590112:GXV590114 HHR590112:HHR590114 HRN590112:HRN590114 IBJ590112:IBJ590114 ILF590112:ILF590114 IVB590112:IVB590114 JEX590112:JEX590114 JOT590112:JOT590114 JYP590112:JYP590114 KIL590112:KIL590114 KSH590112:KSH590114 LCD590112:LCD590114 LLZ590112:LLZ590114 LVV590112:LVV590114 MFR590112:MFR590114 MPN590112:MPN590114 MZJ590112:MZJ590114 NJF590112:NJF590114 NTB590112:NTB590114 OCX590112:OCX590114 OMT590112:OMT590114 OWP590112:OWP590114 PGL590112:PGL590114 PQH590112:PQH590114 QAD590112:QAD590114 QJZ590112:QJZ590114 QTV590112:QTV590114 RDR590112:RDR590114 RNN590112:RNN590114 RXJ590112:RXJ590114 SHF590112:SHF590114 SRB590112:SRB590114 TAX590112:TAX590114 TKT590112:TKT590114 TUP590112:TUP590114 UEL590112:UEL590114 UOH590112:UOH590114 UYD590112:UYD590114 VHZ590112:VHZ590114 VRV590112:VRV590114 WBR590112:WBR590114 WLN590112:WLN590114 WVJ590112:WVJ590114 C655648:C655650 IX655648:IX655650 ST655648:ST655650 ACP655648:ACP655650 AML655648:AML655650 AWH655648:AWH655650 BGD655648:BGD655650 BPZ655648:BPZ655650 BZV655648:BZV655650 CJR655648:CJR655650 CTN655648:CTN655650 DDJ655648:DDJ655650 DNF655648:DNF655650 DXB655648:DXB655650 EGX655648:EGX655650 EQT655648:EQT655650 FAP655648:FAP655650 FKL655648:FKL655650 FUH655648:FUH655650 GED655648:GED655650 GNZ655648:GNZ655650 GXV655648:GXV655650 HHR655648:HHR655650 HRN655648:HRN655650 IBJ655648:IBJ655650 ILF655648:ILF655650 IVB655648:IVB655650 JEX655648:JEX655650 JOT655648:JOT655650 JYP655648:JYP655650 KIL655648:KIL655650 KSH655648:KSH655650 LCD655648:LCD655650 LLZ655648:LLZ655650 LVV655648:LVV655650 MFR655648:MFR655650 MPN655648:MPN655650 MZJ655648:MZJ655650 NJF655648:NJF655650 NTB655648:NTB655650 OCX655648:OCX655650 OMT655648:OMT655650 OWP655648:OWP655650 PGL655648:PGL655650 PQH655648:PQH655650 QAD655648:QAD655650 QJZ655648:QJZ655650 QTV655648:QTV655650 RDR655648:RDR655650 RNN655648:RNN655650 RXJ655648:RXJ655650 SHF655648:SHF655650 SRB655648:SRB655650 TAX655648:TAX655650 TKT655648:TKT655650 TUP655648:TUP655650 UEL655648:UEL655650 UOH655648:UOH655650 UYD655648:UYD655650 VHZ655648:VHZ655650 VRV655648:VRV655650 WBR655648:WBR655650 WLN655648:WLN655650 WVJ655648:WVJ655650 C721184:C721186 IX721184:IX721186 ST721184:ST721186 ACP721184:ACP721186 AML721184:AML721186 AWH721184:AWH721186 BGD721184:BGD721186 BPZ721184:BPZ721186 BZV721184:BZV721186 CJR721184:CJR721186 CTN721184:CTN721186 DDJ721184:DDJ721186 DNF721184:DNF721186 DXB721184:DXB721186 EGX721184:EGX721186 EQT721184:EQT721186 FAP721184:FAP721186 FKL721184:FKL721186 FUH721184:FUH721186 GED721184:GED721186 GNZ721184:GNZ721186 GXV721184:GXV721186 HHR721184:HHR721186 HRN721184:HRN721186 IBJ721184:IBJ721186 ILF721184:ILF721186 IVB721184:IVB721186 JEX721184:JEX721186 JOT721184:JOT721186 JYP721184:JYP721186 KIL721184:KIL721186 KSH721184:KSH721186 LCD721184:LCD721186 LLZ721184:LLZ721186 LVV721184:LVV721186 MFR721184:MFR721186 MPN721184:MPN721186 MZJ721184:MZJ721186 NJF721184:NJF721186 NTB721184:NTB721186 OCX721184:OCX721186 OMT721184:OMT721186 OWP721184:OWP721186 PGL721184:PGL721186 PQH721184:PQH721186 QAD721184:QAD721186 QJZ721184:QJZ721186 QTV721184:QTV721186 RDR721184:RDR721186 RNN721184:RNN721186 RXJ721184:RXJ721186 SHF721184:SHF721186 SRB721184:SRB721186 TAX721184:TAX721186 TKT721184:TKT721186 TUP721184:TUP721186 UEL721184:UEL721186 UOH721184:UOH721186 UYD721184:UYD721186 VHZ721184:VHZ721186 VRV721184:VRV721186 WBR721184:WBR721186 WLN721184:WLN721186 WVJ721184:WVJ721186 C786720:C786722 IX786720:IX786722 ST786720:ST786722 ACP786720:ACP786722 AML786720:AML786722 AWH786720:AWH786722 BGD786720:BGD786722 BPZ786720:BPZ786722 BZV786720:BZV786722 CJR786720:CJR786722 CTN786720:CTN786722 DDJ786720:DDJ786722 DNF786720:DNF786722 DXB786720:DXB786722 EGX786720:EGX786722 EQT786720:EQT786722 FAP786720:FAP786722 FKL786720:FKL786722 FUH786720:FUH786722 GED786720:GED786722 GNZ786720:GNZ786722 GXV786720:GXV786722 HHR786720:HHR786722 HRN786720:HRN786722 IBJ786720:IBJ786722 ILF786720:ILF786722 IVB786720:IVB786722 JEX786720:JEX786722 JOT786720:JOT786722 JYP786720:JYP786722 KIL786720:KIL786722 KSH786720:KSH786722 LCD786720:LCD786722 LLZ786720:LLZ786722 LVV786720:LVV786722 MFR786720:MFR786722 MPN786720:MPN786722 MZJ786720:MZJ786722 NJF786720:NJF786722 NTB786720:NTB786722 OCX786720:OCX786722 OMT786720:OMT786722 OWP786720:OWP786722 PGL786720:PGL786722 PQH786720:PQH786722 QAD786720:QAD786722 QJZ786720:QJZ786722 QTV786720:QTV786722 RDR786720:RDR786722 RNN786720:RNN786722 RXJ786720:RXJ786722 SHF786720:SHF786722 SRB786720:SRB786722 TAX786720:TAX786722 TKT786720:TKT786722 TUP786720:TUP786722 UEL786720:UEL786722 UOH786720:UOH786722 UYD786720:UYD786722 VHZ786720:VHZ786722 VRV786720:VRV786722 WBR786720:WBR786722 WLN786720:WLN786722 WVJ786720:WVJ786722 C852256:C852258 IX852256:IX852258 ST852256:ST852258 ACP852256:ACP852258 AML852256:AML852258 AWH852256:AWH852258 BGD852256:BGD852258 BPZ852256:BPZ852258 BZV852256:BZV852258 CJR852256:CJR852258 CTN852256:CTN852258 DDJ852256:DDJ852258 DNF852256:DNF852258 DXB852256:DXB852258 EGX852256:EGX852258 EQT852256:EQT852258 FAP852256:FAP852258 FKL852256:FKL852258 FUH852256:FUH852258 GED852256:GED852258 GNZ852256:GNZ852258 GXV852256:GXV852258 HHR852256:HHR852258 HRN852256:HRN852258 IBJ852256:IBJ852258 ILF852256:ILF852258 IVB852256:IVB852258 JEX852256:JEX852258 JOT852256:JOT852258 JYP852256:JYP852258 KIL852256:KIL852258 KSH852256:KSH852258 LCD852256:LCD852258 LLZ852256:LLZ852258 LVV852256:LVV852258 MFR852256:MFR852258 MPN852256:MPN852258 MZJ852256:MZJ852258 NJF852256:NJF852258 NTB852256:NTB852258 OCX852256:OCX852258 OMT852256:OMT852258 OWP852256:OWP852258 PGL852256:PGL852258 PQH852256:PQH852258 QAD852256:QAD852258 QJZ852256:QJZ852258 QTV852256:QTV852258 RDR852256:RDR852258 RNN852256:RNN852258 RXJ852256:RXJ852258 SHF852256:SHF852258 SRB852256:SRB852258 TAX852256:TAX852258 TKT852256:TKT852258 TUP852256:TUP852258 UEL852256:UEL852258 UOH852256:UOH852258 UYD852256:UYD852258 VHZ852256:VHZ852258 VRV852256:VRV852258 WBR852256:WBR852258 WLN852256:WLN852258 WVJ852256:WVJ852258 C917792:C917794 IX917792:IX917794 ST917792:ST917794 ACP917792:ACP917794 AML917792:AML917794 AWH917792:AWH917794 BGD917792:BGD917794 BPZ917792:BPZ917794 BZV917792:BZV917794 CJR917792:CJR917794 CTN917792:CTN917794 DDJ917792:DDJ917794 DNF917792:DNF917794 DXB917792:DXB917794 EGX917792:EGX917794 EQT917792:EQT917794 FAP917792:FAP917794 FKL917792:FKL917794 FUH917792:FUH917794 GED917792:GED917794 GNZ917792:GNZ917794 GXV917792:GXV917794 HHR917792:HHR917794 HRN917792:HRN917794 IBJ917792:IBJ917794 ILF917792:ILF917794 IVB917792:IVB917794 JEX917792:JEX917794 JOT917792:JOT917794 JYP917792:JYP917794 KIL917792:KIL917794 KSH917792:KSH917794 LCD917792:LCD917794 LLZ917792:LLZ917794 LVV917792:LVV917794 MFR917792:MFR917794 MPN917792:MPN917794 MZJ917792:MZJ917794 NJF917792:NJF917794 NTB917792:NTB917794 OCX917792:OCX917794 OMT917792:OMT917794 OWP917792:OWP917794 PGL917792:PGL917794 PQH917792:PQH917794 QAD917792:QAD917794 QJZ917792:QJZ917794 QTV917792:QTV917794 RDR917792:RDR917794 RNN917792:RNN917794 RXJ917792:RXJ917794 SHF917792:SHF917794 SRB917792:SRB917794 TAX917792:TAX917794 TKT917792:TKT917794 TUP917792:TUP917794 UEL917792:UEL917794 UOH917792:UOH917794 UYD917792:UYD917794 VHZ917792:VHZ917794 VRV917792:VRV917794 WBR917792:WBR917794 WLN917792:WLN917794 WVJ917792:WVJ917794 C983328:C983330 IX983328:IX983330 ST983328:ST983330 ACP983328:ACP983330 AML983328:AML983330 AWH983328:AWH983330 BGD983328:BGD983330 BPZ983328:BPZ983330 BZV983328:BZV983330 CJR983328:CJR983330 CTN983328:CTN983330 DDJ983328:DDJ983330 DNF983328:DNF983330 DXB983328:DXB983330 EGX983328:EGX983330 EQT983328:EQT983330 FAP983328:FAP983330 FKL983328:FKL983330 FUH983328:FUH983330 GED983328:GED983330 GNZ983328:GNZ983330 GXV983328:GXV983330 HHR983328:HHR983330 HRN983328:HRN983330 IBJ983328:IBJ983330 ILF983328:ILF983330 IVB983328:IVB983330 JEX983328:JEX983330 JOT983328:JOT983330 JYP983328:JYP983330 KIL983328:KIL983330 KSH983328:KSH983330 LCD983328:LCD983330 LLZ983328:LLZ983330 LVV983328:LVV983330 MFR983328:MFR983330 MPN983328:MPN983330 MZJ983328:MZJ983330 NJF983328:NJF983330 NTB983328:NTB983330 OCX983328:OCX983330 OMT983328:OMT983330 OWP983328:OWP983330 PGL983328:PGL983330 PQH983328:PQH983330 QAD983328:QAD983330 QJZ983328:QJZ983330 QTV983328:QTV983330 RDR983328:RDR983330 RNN983328:RNN983330 RXJ983328:RXJ983330 SHF983328:SHF983330 SRB983328:SRB983330 TAX983328:TAX983330 TKT983328:TKT983330 TUP983328:TUP983330 UEL983328:UEL983330 UOH983328:UOH983330 UYD983328:UYD983330 VHZ983328:VHZ983330 VRV983328:VRV983330 WBR983328:WBR983330 WLN983328:WLN983330 WVJ983328:WVJ983330 C65833 IX65833 ST65833 ACP65833 AML65833 AWH65833 BGD65833 BPZ65833 BZV65833 CJR65833 CTN65833 DDJ65833 DNF65833 DXB65833 EGX65833 EQT65833 FAP65833 FKL65833 FUH65833 GED65833 GNZ65833 GXV65833 HHR65833 HRN65833 IBJ65833 ILF65833 IVB65833 JEX65833 JOT65833 JYP65833 KIL65833 KSH65833 LCD65833 LLZ65833 LVV65833 MFR65833 MPN65833 MZJ65833 NJF65833 NTB65833 OCX65833 OMT65833 OWP65833 PGL65833 PQH65833 QAD65833 QJZ65833 QTV65833 RDR65833 RNN65833 RXJ65833 SHF65833 SRB65833 TAX65833 TKT65833 TUP65833 UEL65833 UOH65833 UYD65833 VHZ65833 VRV65833 WBR65833 WLN65833 WVJ65833 C131369 IX131369 ST131369 ACP131369 AML131369 AWH131369 BGD131369 BPZ131369 BZV131369 CJR131369 CTN131369 DDJ131369 DNF131369 DXB131369 EGX131369 EQT131369 FAP131369 FKL131369 FUH131369 GED131369 GNZ131369 GXV131369 HHR131369 HRN131369 IBJ131369 ILF131369 IVB131369 JEX131369 JOT131369 JYP131369 KIL131369 KSH131369 LCD131369 LLZ131369 LVV131369 MFR131369 MPN131369 MZJ131369 NJF131369 NTB131369 OCX131369 OMT131369 OWP131369 PGL131369 PQH131369 QAD131369 QJZ131369 QTV131369 RDR131369 RNN131369 RXJ131369 SHF131369 SRB131369 TAX131369 TKT131369 TUP131369 UEL131369 UOH131369 UYD131369 VHZ131369 VRV131369 WBR131369 WLN131369 WVJ131369 C196905 IX196905 ST196905 ACP196905 AML196905 AWH196905 BGD196905 BPZ196905 BZV196905 CJR196905 CTN196905 DDJ196905 DNF196905 DXB196905 EGX196905 EQT196905 FAP196905 FKL196905 FUH196905 GED196905 GNZ196905 GXV196905 HHR196905 HRN196905 IBJ196905 ILF196905 IVB196905 JEX196905 JOT196905 JYP196905 KIL196905 KSH196905 LCD196905 LLZ196905 LVV196905 MFR196905 MPN196905 MZJ196905 NJF196905 NTB196905 OCX196905 OMT196905 OWP196905 PGL196905 PQH196905 QAD196905 QJZ196905 QTV196905 RDR196905 RNN196905 RXJ196905 SHF196905 SRB196905 TAX196905 TKT196905 TUP196905 UEL196905 UOH196905 UYD196905 VHZ196905 VRV196905 WBR196905 WLN196905 WVJ196905 C262441 IX262441 ST262441 ACP262441 AML262441 AWH262441 BGD262441 BPZ262441 BZV262441 CJR262441 CTN262441 DDJ262441 DNF262441 DXB262441 EGX262441 EQT262441 FAP262441 FKL262441 FUH262441 GED262441 GNZ262441 GXV262441 HHR262441 HRN262441 IBJ262441 ILF262441 IVB262441 JEX262441 JOT262441 JYP262441 KIL262441 KSH262441 LCD262441 LLZ262441 LVV262441 MFR262441 MPN262441 MZJ262441 NJF262441 NTB262441 OCX262441 OMT262441 OWP262441 PGL262441 PQH262441 QAD262441 QJZ262441 QTV262441 RDR262441 RNN262441 RXJ262441 SHF262441 SRB262441 TAX262441 TKT262441 TUP262441 UEL262441 UOH262441 UYD262441 VHZ262441 VRV262441 WBR262441 WLN262441 WVJ262441 C327977 IX327977 ST327977 ACP327977 AML327977 AWH327977 BGD327977 BPZ327977 BZV327977 CJR327977 CTN327977 DDJ327977 DNF327977 DXB327977 EGX327977 EQT327977 FAP327977 FKL327977 FUH327977 GED327977 GNZ327977 GXV327977 HHR327977 HRN327977 IBJ327977 ILF327977 IVB327977 JEX327977 JOT327977 JYP327977 KIL327977 KSH327977 LCD327977 LLZ327977 LVV327977 MFR327977 MPN327977 MZJ327977 NJF327977 NTB327977 OCX327977 OMT327977 OWP327977 PGL327977 PQH327977 QAD327977 QJZ327977 QTV327977 RDR327977 RNN327977 RXJ327977 SHF327977 SRB327977 TAX327977 TKT327977 TUP327977 UEL327977 UOH327977 UYD327977 VHZ327977 VRV327977 WBR327977 WLN327977 WVJ327977 C393513 IX393513 ST393513 ACP393513 AML393513 AWH393513 BGD393513 BPZ393513 BZV393513 CJR393513 CTN393513 DDJ393513 DNF393513 DXB393513 EGX393513 EQT393513 FAP393513 FKL393513 FUH393513 GED393513 GNZ393513 GXV393513 HHR393513 HRN393513 IBJ393513 ILF393513 IVB393513 JEX393513 JOT393513 JYP393513 KIL393513 KSH393513 LCD393513 LLZ393513 LVV393513 MFR393513 MPN393513 MZJ393513 NJF393513 NTB393513 OCX393513 OMT393513 OWP393513 PGL393513 PQH393513 QAD393513 QJZ393513 QTV393513 RDR393513 RNN393513 RXJ393513 SHF393513 SRB393513 TAX393513 TKT393513 TUP393513 UEL393513 UOH393513 UYD393513 VHZ393513 VRV393513 WBR393513 WLN393513 WVJ393513 C459049 IX459049 ST459049 ACP459049 AML459049 AWH459049 BGD459049 BPZ459049 BZV459049 CJR459049 CTN459049 DDJ459049 DNF459049 DXB459049 EGX459049 EQT459049 FAP459049 FKL459049 FUH459049 GED459049 GNZ459049 GXV459049 HHR459049 HRN459049 IBJ459049 ILF459049 IVB459049 JEX459049 JOT459049 JYP459049 KIL459049 KSH459049 LCD459049 LLZ459049 LVV459049 MFR459049 MPN459049 MZJ459049 NJF459049 NTB459049 OCX459049 OMT459049 OWP459049 PGL459049 PQH459049 QAD459049 QJZ459049 QTV459049 RDR459049 RNN459049 RXJ459049 SHF459049 SRB459049 TAX459049 TKT459049 TUP459049 UEL459049 UOH459049 UYD459049 VHZ459049 VRV459049 WBR459049 WLN459049 WVJ459049 C524585 IX524585 ST524585 ACP524585 AML524585 AWH524585 BGD524585 BPZ524585 BZV524585 CJR524585 CTN524585 DDJ524585 DNF524585 DXB524585 EGX524585 EQT524585 FAP524585 FKL524585 FUH524585 GED524585 GNZ524585 GXV524585 HHR524585 HRN524585 IBJ524585 ILF524585 IVB524585 JEX524585 JOT524585 JYP524585 KIL524585 KSH524585 LCD524585 LLZ524585 LVV524585 MFR524585 MPN524585 MZJ524585 NJF524585 NTB524585 OCX524585 OMT524585 OWP524585 PGL524585 PQH524585 QAD524585 QJZ524585 QTV524585 RDR524585 RNN524585 RXJ524585 SHF524585 SRB524585 TAX524585 TKT524585 TUP524585 UEL524585 UOH524585 UYD524585 VHZ524585 VRV524585 WBR524585 WLN524585 WVJ524585 C590121 IX590121 ST590121 ACP590121 AML590121 AWH590121 BGD590121 BPZ590121 BZV590121 CJR590121 CTN590121 DDJ590121 DNF590121 DXB590121 EGX590121 EQT590121 FAP590121 FKL590121 FUH590121 GED590121 GNZ590121 GXV590121 HHR590121 HRN590121 IBJ590121 ILF590121 IVB590121 JEX590121 JOT590121 JYP590121 KIL590121 KSH590121 LCD590121 LLZ590121 LVV590121 MFR590121 MPN590121 MZJ590121 NJF590121 NTB590121 OCX590121 OMT590121 OWP590121 PGL590121 PQH590121 QAD590121 QJZ590121 QTV590121 RDR590121 RNN590121 RXJ590121 SHF590121 SRB590121 TAX590121 TKT590121 TUP590121 UEL590121 UOH590121 UYD590121 VHZ590121 VRV590121 WBR590121 WLN590121 WVJ590121 C655657 IX655657 ST655657 ACP655657 AML655657 AWH655657 BGD655657 BPZ655657 BZV655657 CJR655657 CTN655657 DDJ655657 DNF655657 DXB655657 EGX655657 EQT655657 FAP655657 FKL655657 FUH655657 GED655657 GNZ655657 GXV655657 HHR655657 HRN655657 IBJ655657 ILF655657 IVB655657 JEX655657 JOT655657 JYP655657 KIL655657 KSH655657 LCD655657 LLZ655657 LVV655657 MFR655657 MPN655657 MZJ655657 NJF655657 NTB655657 OCX655657 OMT655657 OWP655657 PGL655657 PQH655657 QAD655657 QJZ655657 QTV655657 RDR655657 RNN655657 RXJ655657 SHF655657 SRB655657 TAX655657 TKT655657 TUP655657 UEL655657 UOH655657 UYD655657 VHZ655657 VRV655657 WBR655657 WLN655657 WVJ655657 C721193 IX721193 ST721193 ACP721193 AML721193 AWH721193 BGD721193 BPZ721193 BZV721193 CJR721193 CTN721193 DDJ721193 DNF721193 DXB721193 EGX721193 EQT721193 FAP721193 FKL721193 FUH721193 GED721193 GNZ721193 GXV721193 HHR721193 HRN721193 IBJ721193 ILF721193 IVB721193 JEX721193 JOT721193 JYP721193 KIL721193 KSH721193 LCD721193 LLZ721193 LVV721193 MFR721193 MPN721193 MZJ721193 NJF721193 NTB721193 OCX721193 OMT721193 OWP721193 PGL721193 PQH721193 QAD721193 QJZ721193 QTV721193 RDR721193 RNN721193 RXJ721193 SHF721193 SRB721193 TAX721193 TKT721193 TUP721193 UEL721193 UOH721193 UYD721193 VHZ721193 VRV721193 WBR721193 WLN721193 WVJ721193 C786729 IX786729 ST786729 ACP786729 AML786729 AWH786729 BGD786729 BPZ786729 BZV786729 CJR786729 CTN786729 DDJ786729 DNF786729 DXB786729 EGX786729 EQT786729 FAP786729 FKL786729 FUH786729 GED786729 GNZ786729 GXV786729 HHR786729 HRN786729 IBJ786729 ILF786729 IVB786729 JEX786729 JOT786729 JYP786729 KIL786729 KSH786729 LCD786729 LLZ786729 LVV786729 MFR786729 MPN786729 MZJ786729 NJF786729 NTB786729 OCX786729 OMT786729 OWP786729 PGL786729 PQH786729 QAD786729 QJZ786729 QTV786729 RDR786729 RNN786729 RXJ786729 SHF786729 SRB786729 TAX786729 TKT786729 TUP786729 UEL786729 UOH786729 UYD786729 VHZ786729 VRV786729 WBR786729 WLN786729 WVJ786729 C852265 IX852265 ST852265 ACP852265 AML852265 AWH852265 BGD852265 BPZ852265 BZV852265 CJR852265 CTN852265 DDJ852265 DNF852265 DXB852265 EGX852265 EQT852265 FAP852265 FKL852265 FUH852265 GED852265 GNZ852265 GXV852265 HHR852265 HRN852265 IBJ852265 ILF852265 IVB852265 JEX852265 JOT852265 JYP852265 KIL852265 KSH852265 LCD852265 LLZ852265 LVV852265 MFR852265 MPN852265 MZJ852265 NJF852265 NTB852265 OCX852265 OMT852265 OWP852265 PGL852265 PQH852265 QAD852265 QJZ852265 QTV852265 RDR852265 RNN852265 RXJ852265 SHF852265 SRB852265 TAX852265 TKT852265 TUP852265 UEL852265 UOH852265 UYD852265 VHZ852265 VRV852265 WBR852265 WLN852265 WVJ852265 C917801 IX917801 ST917801 ACP917801 AML917801 AWH917801 BGD917801 BPZ917801 BZV917801 CJR917801 CTN917801 DDJ917801 DNF917801 DXB917801 EGX917801 EQT917801 FAP917801 FKL917801 FUH917801 GED917801 GNZ917801 GXV917801 HHR917801 HRN917801 IBJ917801 ILF917801 IVB917801 JEX917801 JOT917801 JYP917801 KIL917801 KSH917801 LCD917801 LLZ917801 LVV917801 MFR917801 MPN917801 MZJ917801 NJF917801 NTB917801 OCX917801 OMT917801 OWP917801 PGL917801 PQH917801 QAD917801 QJZ917801 QTV917801 RDR917801 RNN917801 RXJ917801 SHF917801 SRB917801 TAX917801 TKT917801 TUP917801 UEL917801 UOH917801 UYD917801 VHZ917801 VRV917801 WBR917801 WLN917801 WVJ917801 C983337 IX983337 ST983337 ACP983337 AML983337 AWH983337 BGD983337 BPZ983337 BZV983337 CJR983337 CTN983337 DDJ983337 DNF983337 DXB983337 EGX983337 EQT983337 FAP983337 FKL983337 FUH983337 GED983337 GNZ983337 GXV983337 HHR983337 HRN983337 IBJ983337 ILF983337 IVB983337 JEX983337 JOT983337 JYP983337 KIL983337 KSH983337 LCD983337 LLZ983337 LVV983337 MFR983337 MPN983337 MZJ983337 NJF983337 NTB983337 OCX983337 OMT983337 OWP983337 PGL983337 PQH983337 QAD983337 QJZ983337 QTV983337 RDR983337 RNN983337 RXJ983337 SHF983337 SRB983337 TAX983337 TKT983337 TUP983337 UEL983337 UOH983337 UYD983337 VHZ983337 VRV983337 WBR983337 WLN983337 WVJ983337" xr:uid="{2CD52B3E-3EC6-4919-81E5-5BA037C58721}"/>
    <dataValidation allowBlank="1" showInputMessage="1" showErrorMessage="1" prompt="Importe del trimestre anterior" sqref="D448:D459 E448 E457 D445:E445" xr:uid="{3646CA1A-8C62-400F-87E2-72348686F041}"/>
    <dataValidation allowBlank="1" showInputMessage="1" showErrorMessage="1" prompt="Saldo al 31 de diciembre del año anterior que se presenta" sqref="E443" xr:uid="{5708571B-24A1-4AAC-8374-5BC72AB93567}"/>
    <dataValidation allowBlank="1" showInputMessage="1" showErrorMessage="1" prompt="Importe final del periodo que corresponde la información financiera trimestral que se presenta." sqref="D443 E458:E459 E449:E456" xr:uid="{0EC51ECC-154A-4570-8FA6-F0FFD4A45016}"/>
  </dataValidations>
  <pageMargins left="0.70866141732283472" right="0.70866141732283472" top="0.74803149606299213" bottom="0.74803149606299213" header="0.31496062992125984" footer="0.31496062992125984"/>
  <pageSetup scale="50" fitToHeight="9" orientation="landscape" r:id="rId1"/>
  <rowBreaks count="2" manualBreakCount="2">
    <brk id="394" max="10" man="1"/>
    <brk id="546"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NOTAS1</vt:lpstr>
      <vt:lpstr>NOTAS1!Área_de_impresión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ESPINOZA CUELLAR BERTHA</dc:creator>
  <cp:lastModifiedBy>ESPINOZA CUELLAR BERTHA</cp:lastModifiedBy>
  <cp:lastPrinted>2022-10-19T19:56:42Z</cp:lastPrinted>
  <dcterms:created xsi:type="dcterms:W3CDTF">2022-10-19T19:46:16Z</dcterms:created>
  <dcterms:modified xsi:type="dcterms:W3CDTF">2022-10-19T20:08:43Z</dcterms:modified>
</cp:coreProperties>
</file>