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ESPALDO 01AGOSTO2018\JEFATURA DE CONTABILIDAD\CONTABILIDAD 2021\ESTADOS FINANCIEROS 2DO TRIM2021\"/>
    </mc:Choice>
  </mc:AlternateContent>
  <bookViews>
    <workbookView xWindow="0" yWindow="0" windowWidth="20460" windowHeight="5955"/>
  </bookViews>
  <sheets>
    <sheet name="NOTAS1" sheetId="1" r:id="rId1"/>
  </sheets>
  <externalReferences>
    <externalReference r:id="rId2"/>
  </externalReferences>
  <definedNames>
    <definedName name="_xlnm.Print_Area" localSheetId="0">NOTAS1!$A$1:$I$595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70" i="1" l="1"/>
  <c r="H566" i="1"/>
  <c r="I561" i="1"/>
  <c r="D536" i="1" s="1"/>
  <c r="E532" i="1" s="1"/>
  <c r="E538" i="1" s="1"/>
  <c r="E546" i="1"/>
  <c r="E579" i="1" s="1"/>
  <c r="F579" i="1" s="1"/>
  <c r="C504" i="1"/>
  <c r="D503" i="1"/>
  <c r="C500" i="1"/>
  <c r="E484" i="1"/>
  <c r="D484" i="1"/>
  <c r="C484" i="1"/>
  <c r="E459" i="1"/>
  <c r="D459" i="1"/>
  <c r="C459" i="1"/>
  <c r="E458" i="1"/>
  <c r="E417" i="1"/>
  <c r="D417" i="1"/>
  <c r="C417" i="1"/>
  <c r="D393" i="1"/>
  <c r="C393" i="1"/>
  <c r="C305" i="1"/>
  <c r="C292" i="1"/>
  <c r="C249" i="1"/>
  <c r="C242" i="1"/>
  <c r="C228" i="1"/>
  <c r="G220" i="1"/>
  <c r="E220" i="1"/>
  <c r="D220" i="1"/>
  <c r="C220" i="1"/>
  <c r="F210" i="1"/>
  <c r="F206" i="1"/>
  <c r="F205" i="1"/>
  <c r="F220" i="1" s="1"/>
  <c r="E198" i="1"/>
  <c r="E195" i="1"/>
  <c r="C187" i="1"/>
  <c r="C178" i="1"/>
  <c r="E171" i="1"/>
  <c r="D171" i="1"/>
  <c r="C171" i="1"/>
  <c r="D161" i="1"/>
  <c r="C161" i="1"/>
  <c r="E138" i="1"/>
  <c r="E136" i="1"/>
  <c r="E135" i="1"/>
  <c r="E102" i="1"/>
  <c r="E101" i="1"/>
  <c r="E100" i="1"/>
  <c r="C86" i="1"/>
  <c r="C79" i="1"/>
  <c r="C68" i="1"/>
  <c r="F56" i="1"/>
  <c r="E56" i="1"/>
  <c r="G53" i="1"/>
  <c r="G56" i="1" s="1"/>
  <c r="D53" i="1"/>
  <c r="C53" i="1"/>
  <c r="D49" i="1"/>
  <c r="C49" i="1"/>
  <c r="D46" i="1"/>
  <c r="C46" i="1"/>
  <c r="D40" i="1"/>
  <c r="D56" i="1" s="1"/>
  <c r="C40" i="1"/>
  <c r="E36" i="1"/>
  <c r="D36" i="1"/>
  <c r="C36" i="1"/>
  <c r="E23" i="1"/>
  <c r="C23" i="1"/>
  <c r="C56" i="1" l="1"/>
  <c r="E161" i="1"/>
</calcChain>
</file>

<file path=xl/sharedStrings.xml><?xml version="1.0" encoding="utf-8"?>
<sst xmlns="http://schemas.openxmlformats.org/spreadsheetml/2006/main" count="649" uniqueCount="469">
  <si>
    <t>SISTEMA AVANZADO DE BACHILLERATO Y EDUCACIÓN SUPERIOR EN EL ESTADO DE GUANAJUATO</t>
  </si>
  <si>
    <t xml:space="preserve">NOTAS A LOS ESTADOS FINANCIEROS </t>
  </si>
  <si>
    <t>Al  30  de Junio del 2021</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</si>
  <si>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</si>
  <si>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</si>
  <si>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</si>
  <si>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</si>
  <si>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</si>
  <si>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</si>
  <si>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</si>
  <si>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</si>
  <si>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</si>
  <si>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Financieras a Corto Plazo</t>
  </si>
  <si>
    <t>1121109001 IXE CASA BOLSA 589531</t>
  </si>
  <si>
    <t>1211 INVERSIONES A LP</t>
  </si>
  <si>
    <t>1211109001  LP IXE CASA DE BOLSA 589531</t>
  </si>
  <si>
    <t>CERTIFICADO BURSATIL</t>
  </si>
  <si>
    <t>* DERECHOS A  RECIBIR EFECTIVO Y EQUIVALENTES Y BIENES O SERVICIOS A RECIBIR</t>
  </si>
  <si>
    <t>ESF-02 INGRESOS P/RECUPERAR</t>
  </si>
  <si>
    <t>2019</t>
  </si>
  <si>
    <t>2018</t>
  </si>
  <si>
    <t>1122 CUENTAS POR COBRAR CP</t>
  </si>
  <si>
    <t>1122602001  CUENTAS POR COBRAR A ENTIDADES FED Y MPIOS</t>
  </si>
  <si>
    <t>1122302001 CTAS POR COB A GEG</t>
  </si>
  <si>
    <t>1124 INGRESOS POR RECUPERAR CP</t>
  </si>
  <si>
    <t>ESF-03 DEUDORES P/RECUPERAR</t>
  </si>
  <si>
    <t>90 DIAS</t>
  </si>
  <si>
    <t>180 DIAS</t>
  </si>
  <si>
    <t>MENOR O IGUAL A 365 DIAS</t>
  </si>
  <si>
    <t>MAYOR A 365 DIAS ***</t>
  </si>
  <si>
    <t>1123 DEUDORES PENDIENTES POR RECUPERAR</t>
  </si>
  <si>
    <t>1123101002  GASTOS A RESERVA DE COMPROBAR</t>
  </si>
  <si>
    <t>1123102001  FUNCIONARIOS Y EMPLEADOS</t>
  </si>
  <si>
    <t>1123103301  SUBSIDIO AL EMPLEO</t>
  </si>
  <si>
    <t>1123106001  OTROS DEUDORES DIVERSOS</t>
  </si>
  <si>
    <t>1125 DEUDORES POR ANTICIPOS</t>
  </si>
  <si>
    <t>1125102001  FONDO FIJO</t>
  </si>
  <si>
    <t>1131 ANTICIPO A PROVEEDORES</t>
  </si>
  <si>
    <t>11311001001 ANTICIPO A PROVEEDORES</t>
  </si>
  <si>
    <t>1134 ANTICIPO A CONTRATISTAS</t>
  </si>
  <si>
    <t>1134201002 ANTICIPO A CONTRATISTAS BIENES PROPIOS</t>
  </si>
  <si>
    <t>*** LA CUENTA DE ANTICIPOS A CONTRATISTAS CON VENCIMIENTO MAYOR A 365 DIAS, SE EBE A UNA RECISIÓN DE CONTRATOS EN LA OBRAS DEL BACHILLERATO VALLE DE JEREZ, BAJIO DE BONILLAS Y ABASOLO</t>
  </si>
  <si>
    <t>EN VIRTUD DE QUE EL CONTRATISTA INCUMPLIO CON EL CONTATO EL CUAL FUE REALIZADO POR LA SOP YA QUE EL SABES NO ES EJECUTOR DE OBRA</t>
  </si>
  <si>
    <t>* BIENES DISPONIBLES PARA SU TRANSFORMACIÓN O CONSUMO.</t>
  </si>
  <si>
    <t>ESF-05 INVENTARIO Y ALMACENES</t>
  </si>
  <si>
    <t>METODO</t>
  </si>
  <si>
    <t>1140 INVENTARIOS</t>
  </si>
  <si>
    <t>NO APLICA</t>
  </si>
  <si>
    <t>1150 ALMACENES</t>
  </si>
  <si>
    <t xml:space="preserve">* INVERSIONES FINANCIERAS. </t>
  </si>
  <si>
    <t>ESF-06 FIDEICOMISOS, MANDATOS Y CONTRATOS ANALOGOS</t>
  </si>
  <si>
    <t>CARACTERISTICAS</t>
  </si>
  <si>
    <t>NOMBRE DE FIDEICOMIS0O</t>
  </si>
  <si>
    <t>OBJETO</t>
  </si>
  <si>
    <t>1213 FIDEICOMISOS, MANDATOS Y CONTRATOS ANÁLOGOS</t>
  </si>
  <si>
    <t>ESF-07 PARTICIPACIONES Y APORTACIONES DE CAPITAL</t>
  </si>
  <si>
    <t>EMPRESA/OPDES</t>
  </si>
  <si>
    <t>1214 PARTICIPACIONES Y APORTACIONES DE CAPITAL</t>
  </si>
  <si>
    <t>* BIENES MUEBLES, INMUEBLES E INTAGIBLES</t>
  </si>
  <si>
    <t>ESF-08 BIENES MUEBLES E INMUEBLES</t>
  </si>
  <si>
    <t>SALDO INICIAL</t>
  </si>
  <si>
    <t>SALDO FINAL</t>
  </si>
  <si>
    <t>FLUJO</t>
  </si>
  <si>
    <t>CRITERIO</t>
  </si>
  <si>
    <t>1230 BIENES INMUEBLES, INFRAESTRUCTURA Y CONTRUCCIONES EN PROCESO</t>
  </si>
  <si>
    <t>1231581000 TERRENOS</t>
  </si>
  <si>
    <t>1231581001 TERRENOS A VALOR HISTORICO</t>
  </si>
  <si>
    <t>1233058300 EDIFICIOS NO HABITACIONALES</t>
  </si>
  <si>
    <t>1233583001 EDIFICIOS A VALOR HISTORICO</t>
  </si>
  <si>
    <t>1236200001 CONSTRUCCIONES EN PROCESO EN BIENES PROPIOS 10</t>
  </si>
  <si>
    <t>1236262200 EDIFICACIÓN NO HABITACIONAL</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</si>
  <si>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</si>
  <si>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</si>
  <si>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</si>
  <si>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</si>
  <si>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</si>
  <si>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</si>
  <si>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</si>
  <si>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</si>
  <si>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</si>
  <si>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1242252200  APARATOS DEPORTIVOS 2011</t>
  </si>
  <si>
    <t>1242352300  CÁMARAS FOTOGRÁFICAS Y DE VIDEO 2011</t>
  </si>
  <si>
    <t>1242952900  OTRO MOB. Y EQUIPO EDUCACIONAL Y RECREATIVO 2011</t>
  </si>
  <si>
    <t>1242952901  OTRO MOB. Y EQUIPO EDUCACIONAL Y RECREATIVO 2010</t>
  </si>
  <si>
    <t>1243153100  EQUIPO MÉDICO Y DE LABORATORIO 2011</t>
  </si>
  <si>
    <t>1243153101  EQUIPO MÉDICO Y DE LABORATORIO 2010</t>
  </si>
  <si>
    <t>1243253200  INSTRUMENTAL MÉDICO Y DE LABORATORIO 2011</t>
  </si>
  <si>
    <t>1243253201  INSTRUMENTAL MÉDICO Y DE LABORATORIO 2010</t>
  </si>
  <si>
    <t>1244154100  VEHÍCULOS Y EQUIPO TERRESTRE 2011</t>
  </si>
  <si>
    <t>1244154101  AUTOMÓVILES Y CAMIONES 2010</t>
  </si>
  <si>
    <t>1246156100  MAQUINARIA Y EQUIPO AGROPECUARIO 2011</t>
  </si>
  <si>
    <t>1246256200  MAQUINARIA Y EQUIPO INDUSTRIAL 2011</t>
  </si>
  <si>
    <t>1246256201  MAQUINARIA Y EQUIPO INDUSTRIAL 2010</t>
  </si>
  <si>
    <t>1246456400  SISTEMA DE AIRE ACONDICIONADO, CALEFACCION 2011</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</si>
  <si>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</si>
  <si>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</si>
  <si>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</si>
  <si>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</si>
  <si>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</si>
  <si>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</si>
  <si>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</si>
  <si>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</si>
  <si>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1247151300  BIENES ARTÍSTICOS, CULTURALES Y CIENTÍFICOS 2011</t>
  </si>
  <si>
    <t>1247151301  BIENES ARTÍSTICOS, CULTURALES Y CIENTÍFICOS 2010</t>
  </si>
  <si>
    <t>1260 DEPRECIACIÓN, DETERIORO Y AMORTIZACIÓN ACUMULADA DE BIENES</t>
  </si>
  <si>
    <t>120158101 DEP. ACUM. DE TERRENOS</t>
  </si>
  <si>
    <t>1261201001  D.A EDIFICIOS Y LOCALES</t>
  </si>
  <si>
    <t>ANUAL</t>
  </si>
  <si>
    <t>1261258301  DEP. ACUM. DE EDIFICIOS NO RESINDENCIALES</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</si>
  <si>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</si>
  <si>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</si>
  <si>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</si>
  <si>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</si>
  <si>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</si>
  <si>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</si>
  <si>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1263252201  APARATOS DEPORTIVOS 2010</t>
  </si>
  <si>
    <t>1263252301  CAMARAS FOTOGRAFICAS Y DE VIDEO 2010</t>
  </si>
  <si>
    <t>1263252901  OTRO MOBILIARIO Y EPO. EDUCACIONAL Y RECREATIVO 20</t>
  </si>
  <si>
    <t>1263353101  EQUIPO MÉDICO Y DE LABORATORIO 2010</t>
  </si>
  <si>
    <t>1263353201  INSTRUMENTAL MÉDICO Y DE LABORATORIO 2010</t>
  </si>
  <si>
    <t>1263454101  DEP AUTOMÓVILES Y CAMIONES</t>
  </si>
  <si>
    <t>1263454901  OTROS EQUIPOS DE TRANSPORTE 2010</t>
  </si>
  <si>
    <t>1263656101  MAQUINARIA Y EQUIPO AGROPECUARIO 2010</t>
  </si>
  <si>
    <t>1263656201  MAQUINARIA Y EQUIPO INDUSTRIAL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</si>
  <si>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</si>
  <si>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</si>
  <si>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</si>
  <si>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</si>
  <si>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</si>
  <si>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</si>
  <si>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</si>
  <si>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</si>
  <si>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</si>
  <si>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</si>
  <si>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</si>
  <si>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</si>
  <si>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 SERV.</t>
  </si>
  <si>
    <t>PASIVO</t>
  </si>
  <si>
    <t>ESF-12 CUENTAS Y DOCUMENTOS POR PAGAR</t>
  </si>
  <si>
    <t>180 DIAS ***</t>
  </si>
  <si>
    <t>365 DIAS</t>
  </si>
  <si>
    <t>OBSERVACIONES</t>
  </si>
  <si>
    <t>2110 CUENTAS POR PAGAR A CORTO PLAZO</t>
  </si>
  <si>
    <t xml:space="preserve">   </t>
  </si>
  <si>
    <t>2111102001  SUELDOS DEVENGADOS EJERCICIO ANTERIOR</t>
  </si>
  <si>
    <t>SE CUENTA CON AUTORIZACIÓN DE PRÓRROGA PARA EL PAGO POR PARTE DE LA SFIYA CORRESPONDE A PASIVOS POR LAUDOS</t>
  </si>
  <si>
    <t>2111401003  APORTACION PATRONAL IMSS</t>
  </si>
  <si>
    <t>2111401004  APORTACION PATRONAL INFONAVIT</t>
  </si>
  <si>
    <t>2112102001  PROVEEDORES DEL EJERCICIO ANTERIOR</t>
  </si>
  <si>
    <t>SE CUENTA CON AUTORIZACIÓN DE PRÓRROGA PARA EL PAGO POR PARTE DE LA SFIYA.</t>
  </si>
  <si>
    <t>2117101003  ISR SALARIOS POR PAGAR</t>
  </si>
  <si>
    <t>CORREPONDE AL IMPUESTO SOBRE NOMINA POR PASIVOS CON RORROGA</t>
  </si>
  <si>
    <t>2117101004  ISR ASIMILADOS POR PAGAR</t>
  </si>
  <si>
    <t>2117101015  ISR A PAGAR RETENCIÓN ARRENDAMIENTO</t>
  </si>
  <si>
    <t>2117102003  CEDULAR ARRENDAMIENTO A PAGAR</t>
  </si>
  <si>
    <t>2117202004  APORTACIÓN TRABAJADOR IMSS</t>
  </si>
  <si>
    <t>2117502102  IMPUESTO NOMINAS A PAGAR</t>
  </si>
  <si>
    <t>2117902003  FONDO DE AHORRO SABES</t>
  </si>
  <si>
    <t>2117902004  FONDO DE AHORRO EMPLEADOS</t>
  </si>
  <si>
    <t>2117903001  PENSIÓN ALIMENTICIA</t>
  </si>
  <si>
    <t>2117910001  VIVIENDA</t>
  </si>
  <si>
    <t>2117912001  OPTICAS</t>
  </si>
  <si>
    <t>2117918004  PENALIZACIONES CONTRATISTAS</t>
  </si>
  <si>
    <t>2117919001  FONACOT</t>
  </si>
  <si>
    <t>2119904003  CXP GEG POR RENDIMIENTOS</t>
  </si>
  <si>
    <t>2119904004  CXP GEG POR RECTIFICACIONES</t>
  </si>
  <si>
    <t>2119904008  CXP REMANENTE EN SOLICITUD DE REFRENDO</t>
  </si>
  <si>
    <t>Corresponde a anticipos de obras que se encuentran en recisión</t>
  </si>
  <si>
    <t>2119905001  ACREEDORES DIVERSOS</t>
  </si>
  <si>
    <t>2119905011  DEPOSITOS NO IDENTIFICADOS</t>
  </si>
  <si>
    <t xml:space="preserve">  </t>
  </si>
  <si>
    <t xml:space="preserve">*** </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</si>
  <si>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</si>
  <si>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</si>
  <si>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</si>
  <si>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</si>
  <si>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</si>
  <si>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2161001002 DEPOSITOS EN GARANTÍA POR DEVOLVER</t>
  </si>
  <si>
    <t>ESF-13 PASIVO DIFERIDO A LARGO PLAZO</t>
  </si>
  <si>
    <t>2240 PASIVOS DIFERIDOS A LARGO PLAZO</t>
  </si>
  <si>
    <t>ESF-14 OTROS PASIVOS CIRCULANTES</t>
  </si>
  <si>
    <t>2199 OTROS PASIVOS CIRCULANTES</t>
  </si>
  <si>
    <t>2199002001 CXP GEG POR SERV. EDUCATIVOS</t>
  </si>
  <si>
    <t>II) NOTAS AL ESTADO DE ACTIVIDADES</t>
  </si>
  <si>
    <t>INGRESOS DE GESTIÓN</t>
  </si>
  <si>
    <t>ERA-01 INGRESOS</t>
  </si>
  <si>
    <t>NOTA</t>
  </si>
  <si>
    <t>4100 INGRESOS DE GESTIÓN</t>
  </si>
  <si>
    <t>4173730102  RE-INSCRIPCIÓN</t>
  </si>
  <si>
    <t>4173730104  INSCRIPCION BACHILLERATO</t>
  </si>
  <si>
    <t>4173730108  INSCRIPCIÓN MATERIA APOYO MEDIA SUPERIOR</t>
  </si>
  <si>
    <t>4173730109  INSCRIPCIÓN BACHILLERATO MIXTO</t>
  </si>
  <si>
    <t>4173730205  CURSOS DE IDIOMAS</t>
  </si>
  <si>
    <t>4173730407  EVALUACIÓN DIAGNÓSTICA</t>
  </si>
  <si>
    <t>4173730601  REPOSICIÓN CREDENCIAL ESTACIONAMIENTO</t>
  </si>
  <si>
    <t>4173730701   CUOTAS DE TITULACIÓN</t>
  </si>
  <si>
    <t>4173730901  POR CONCEPTO DE FICHAS</t>
  </si>
  <si>
    <t>4173730903  BIBLIOTECA DIGITAL ECEST BIDIG-</t>
  </si>
  <si>
    <t>4173730915  ADEUDOS ANTERIORES ALUMNOS</t>
  </si>
  <si>
    <t>4173732422  INSCRIPCIÓN LICENCIATURA SEMESTRAL, POR MATERIA</t>
  </si>
  <si>
    <t>4173732423  INSCRIPCION LICENCIATURA CUATRIMESTRAL,</t>
  </si>
  <si>
    <t>4173732424  INSCRIPCION LICENCIATURA CUATRIMESTRAL, CERESO</t>
  </si>
  <si>
    <t>4173732426  CURSO PROPEDEUTICO</t>
  </si>
  <si>
    <t>4173732427  CONSTANCIA LICENCIATURA</t>
  </si>
  <si>
    <t>4173732429  CARTA PASANTE LICENCIATURA</t>
  </si>
  <si>
    <t>4173732431  EXAMENES EXTRAORDINARIOS</t>
  </si>
  <si>
    <t>4173732433  EVALUACION SUMARIA LICENCIATURA</t>
  </si>
  <si>
    <t>4173732437  EXPEDICION DE CERTIFICADO LICENCIATURA</t>
  </si>
  <si>
    <t>4173732601  EXPEDICION DE CONSTANCIAS</t>
  </si>
  <si>
    <t>4173732602  POR REALIZACION DE EXAMEN EXTRAORDINARIO</t>
  </si>
  <si>
    <t>4200 PARTICIPACIONES, APORTACIONES, TRANSFERENCIAS, ASIGNACIONES, SUBSIDIOS Y OTRAS AYUDAS</t>
  </si>
  <si>
    <t>4212825403 FAM EDU MEDIA SUP SERVICIOS GENERALES</t>
  </si>
  <si>
    <t>4221911100  ESTATAL SERVICIOS PERSONALES</t>
  </si>
  <si>
    <t>4221911200  ESTATAL MATERIALES Y SUMINISTROS</t>
  </si>
  <si>
    <t>4221911300  ESTATAL SERVICIOS GENERALES</t>
  </si>
  <si>
    <t>4221911400  ESTATAL SUBSIDIOS Y AYUDAS</t>
  </si>
  <si>
    <t>4221913100  RECURSOS INTERINSTITUCIONALES</t>
  </si>
  <si>
    <t>ERA-02 OTROS INGRESOS Y BENEFICIOS</t>
  </si>
  <si>
    <t>4300 OTROS INGRESOS Y BENEFICIOS</t>
  </si>
  <si>
    <t>4399790101  INTERES NORMALES</t>
  </si>
  <si>
    <t>4399790302 DONATIVOS EN ESPECIE</t>
  </si>
  <si>
    <t>4399790401  GASTOS DE ADMINISTRACION</t>
  </si>
  <si>
    <t>4399790501  INDEMNIZACIONES (RECUPERACION POR SINIESTROS)</t>
  </si>
  <si>
    <t>4399790513  SANCIONES A PROVEEDORES</t>
  </si>
  <si>
    <t>4399790906 DEPÓSITOS NO IDENTIFICADOS (AUTORIZADOS)</t>
  </si>
  <si>
    <t>4399790908  REPOSICIÓN DE TARJETA ECOVALE</t>
  </si>
  <si>
    <t>GASTOS Y OTRAS PÉRDIDAS</t>
  </si>
  <si>
    <t>ERA-03 GASTOS</t>
  </si>
  <si>
    <t>%GASTO</t>
  </si>
  <si>
    <t>EXPLICACION</t>
  </si>
  <si>
    <t>5000 GASTOS Y OTRAS PERDIDAS</t>
  </si>
  <si>
    <t>5111113000  SUELDOS BASE AL PERSONAL PERMANENTE</t>
  </si>
  <si>
    <t>Pago de nomina de maestros de bachillerato, tutores de universidad y personal administrativo</t>
  </si>
  <si>
    <t>5112121000  HONORARIOS ASIMILABLES A SALARIOS</t>
  </si>
  <si>
    <t>5113132000  PRIMAS DE VACAS., DOMINICAL Y GRATIF. FIN DE AÑO</t>
  </si>
  <si>
    <t>5113134000  COMPENSACIONES</t>
  </si>
  <si>
    <t>5114141000  APORTACIONES DE SEGURIDAD SOCIAL</t>
  </si>
  <si>
    <t>5114142000  APORTACIONES A FONDOS DE VIVIENDA</t>
  </si>
  <si>
    <t>5114143000  APORTACIONES AL SISTEMA  PARA EL RETIRO</t>
  </si>
  <si>
    <t>5115151000  CUOTAS PARA EL FONDO DE AHORRO Y FONDO DEL TRABAJO</t>
  </si>
  <si>
    <t>5115152000  INDEMNIZACIONES</t>
  </si>
  <si>
    <t>5115154000  PRESTACIONES CONTRACTUALES</t>
  </si>
  <si>
    <t>5115155000  APOYOS A LA CAPACITACION DE LOS SERV. PUBLICOS</t>
  </si>
  <si>
    <t>5121211000  MATERIALES Y ÚTILES DE OFICINA</t>
  </si>
  <si>
    <t>5121214000  MAT.,UTILES Y EQUIPOS MENORES DE TECNOLOGIAS DE LA</t>
  </si>
  <si>
    <t>5121215000  MATERIAL IMPRESO E INFORMACION DIGITAL</t>
  </si>
  <si>
    <t>5121216000  MATERIAL DE LIMPIEZA</t>
  </si>
  <si>
    <t>5121217000  MATERIALES Y ÚTILES DE ENSEÑANZA</t>
  </si>
  <si>
    <t>5122221000  ALIMENTACIÓN DE PERSONAS</t>
  </si>
  <si>
    <t>5122222000  PRODUCTOS ALIMENTICIOS PARA ANIMALES</t>
  </si>
  <si>
    <t>5122223000  UTENSILIOS PARA EL SERVICIO DE ALIMENTACIÓN</t>
  </si>
  <si>
    <t>5124242000  CEMENTO Y PRODUCTOS DE CONCRETO</t>
  </si>
  <si>
    <t>5124246000  MATERIAL ELECTRICO Y ELECTRONICO</t>
  </si>
  <si>
    <t>5124247000  ARTICULOS METALICOS PARA LA CONSTRUCCION</t>
  </si>
  <si>
    <t>5124248000  MATERIALES COMPLEMENTARIOS</t>
  </si>
  <si>
    <t>5124249000  OTROS MATERIALES Y ARTICULOS DE CONSTRUCCION Y REP</t>
  </si>
  <si>
    <t>5125251000  SUSTANCIAS QUÍMICAS</t>
  </si>
  <si>
    <t>5125253000  MEDICINAS Y PRODUCTOS FARMACÉUTICOS</t>
  </si>
  <si>
    <t>5125254000  MATERIALES, ACCESORIOS Y SUMINISTROS MÉDICOS</t>
  </si>
  <si>
    <t>5125256000  FIBRAS SINTÉTICAS, HULES, PLÁSTICOS Y DERIVS.</t>
  </si>
  <si>
    <t>5126261000  COMBUSTIBLES, LUBRICANTES Y ADITIVOS</t>
  </si>
  <si>
    <t>5127271000  VESTUARIOS Y UNIFORMES</t>
  </si>
  <si>
    <t>5127272000  PRENDAS DE PROTECCIÓN</t>
  </si>
  <si>
    <t>5127273000  ARTÍCULOS DEPORTIVOS</t>
  </si>
  <si>
    <t>5129291000  HERRAMIENTAS MENORES</t>
  </si>
  <si>
    <t>5129292000  REFACCIONES, ACCESORIOS Y HERRAM. MENORES</t>
  </si>
  <si>
    <t>5129294000  REFACCIONES Y ACCESORIOS PARA EQ. DE COMPUTO</t>
  </si>
  <si>
    <t>5129296000  REF. Y ACCESORIOS ME. DE EQ. DE TRANSPORTE</t>
  </si>
  <si>
    <t>5129298000  REF. Y ACCESORIOS ME. DE MAQ. Y OTROS EQUIPOS</t>
  </si>
  <si>
    <t>5129299000  REF. Y ACCESORIOS ME. OTROS BIENES MUEBLES</t>
  </si>
  <si>
    <t>5131311000  SERVICIO DE ENERGÍA ELÉCTRICA</t>
  </si>
  <si>
    <t>5131313000  SERVICIO DE AGUA POTABLE</t>
  </si>
  <si>
    <t>5131314000  TELEFONÍA TRADICIONAL</t>
  </si>
  <si>
    <t>5131317000  SERV. ACCESO A INTERNET, REDES Y PROC. DE INFO.</t>
  </si>
  <si>
    <t>5131318000  SERVICIOS POSTALES Y TELEGRAFICOS</t>
  </si>
  <si>
    <t>5132322000  ARRENDAMIENTO DE EDIFICIOS</t>
  </si>
  <si>
    <t>5132323000  ARRENDA. DE MOB. Y EQ. ADMÓN., EDU. Y RECRE.</t>
  </si>
  <si>
    <t>5132325000  ARRENDAMIENTO DE EQUIPO DE TRANSPORTE</t>
  </si>
  <si>
    <t>5132327000  ARRENDAMIENTO DE ACTIVOS INTANGIBLES</t>
  </si>
  <si>
    <t>5132329000  OTROS ARRENDAMIENTOS</t>
  </si>
  <si>
    <t>5133331000  SERVS. LEGALES, DE CONTA., AUDITORIA Y RELACS.</t>
  </si>
  <si>
    <t>5133332000  SERVS. DE DISEÑO, ARQ., INGE. Y ACTIVS. RELACS.</t>
  </si>
  <si>
    <t>5133334000  CAPACITACIÓN</t>
  </si>
  <si>
    <t>5133336000  SERVS. APOYO ADMVO., FOTOCOPIADO E IMPRESION</t>
  </si>
  <si>
    <t>5133338000  SERVICIOS DE VIGILANCIA</t>
  </si>
  <si>
    <t>5134341000  SERVICIOS FINANCIEROS Y BANCARIOS</t>
  </si>
  <si>
    <t>5134345000  SEGUROS DE BIENES PATRIMONIALES</t>
  </si>
  <si>
    <t>5134349000  SERVS. FINANCIEROS, BANCARIOS Y COMER. INTEG.</t>
  </si>
  <si>
    <t>5135351000  CONSERV. Y MANTENIMIENTO MENOR DE INMUEBLES</t>
  </si>
  <si>
    <t>5135352000  INST., REPAR. MTTO. MOB. Y EQ. ADMON., EDU. Y REC</t>
  </si>
  <si>
    <t>5135353000  INST., REPAR. Y MTTO. EQ. COMPU. Y TECNO. DE INFO</t>
  </si>
  <si>
    <t>5135355000  REPAR. Y MTTO. DE EQUIPO DE TRANSPORTE</t>
  </si>
  <si>
    <t>5135357000  INST., REP. Y MTTO. DE MAQ., OT. EQ. Y HERRMTAS.</t>
  </si>
  <si>
    <t>5135358000  SERVICIOS DE LIMPIEZA Y MANEJO DE DESECHOS</t>
  </si>
  <si>
    <t>5135359000  SERVICIOS DE JARDINERÍA Y FUMIGACIÓN</t>
  </si>
  <si>
    <t>5136361100  DIFUSION POR RADIO, TELEVISION Y PRENSA</t>
  </si>
  <si>
    <t>5136361200  DIFUSION POR MEDIOS ALTERNATIVOS</t>
  </si>
  <si>
    <t>5136366000  SERV. CREAT. Y DIF CONT. EXCLUS. A T. INTERNET</t>
  </si>
  <si>
    <t>5137372000  PASAJES TERRESTRES</t>
  </si>
  <si>
    <t>5137375000  VIATICOS EN EL PAIS</t>
  </si>
  <si>
    <t>5138382000  GASTOS DE ORDEN SOCIAL Y CULTURAL</t>
  </si>
  <si>
    <t>5139392000  OTROS IMPUESTOS Y DERECHOS</t>
  </si>
  <si>
    <t>5139396000  OTROS GASTOS POR RESPONSABILIDADES</t>
  </si>
  <si>
    <t>5139398000  IMPUESTO DE NOMINA</t>
  </si>
  <si>
    <t>5139399000  OTROS SERVICIOS GENERALES</t>
  </si>
  <si>
    <t>5241441000  AYUDAS SOCIALES A PERSONAS</t>
  </si>
  <si>
    <t>5511200001  ESTIMACION CTAS INCOBRABLES DEUDORES DIV.  CP</t>
  </si>
  <si>
    <t>5518000001  BAJA DE ACTIVO FIJO</t>
  </si>
  <si>
    <t>III) NOTAS AL ESTADO DE VARIACIÓN A LA HACIEDA PÚBLICA</t>
  </si>
  <si>
    <t>VHP-01 PATRIMONIO CONTRIBUIDO</t>
  </si>
  <si>
    <t>MODIFICACION</t>
  </si>
  <si>
    <t>3110 HACIENDA PUBLICA/PATRIMONIO CONTRIBUIDO</t>
  </si>
  <si>
    <t>3110000001  APORTACIONES</t>
  </si>
  <si>
    <t>APORTACIONES</t>
  </si>
  <si>
    <t>PROPIO</t>
  </si>
  <si>
    <t>3110000002  BAJA DE ACTIVO FIJO</t>
  </si>
  <si>
    <t>BAJA DE ACTIVO FIJO</t>
  </si>
  <si>
    <t>3110000003  FONDOS DE CONTINGENCIA</t>
  </si>
  <si>
    <t>3110000007  APOYOS INTERINSTITUCIONALES</t>
  </si>
  <si>
    <t>OTRAS INSTITUCIONES</t>
  </si>
  <si>
    <t>3110911500  ESTATAL BIENES MUEBLES E INMUEBLES</t>
  </si>
  <si>
    <t>OTROS</t>
  </si>
  <si>
    <t>3110911600  ESTATAL OBRA PÚBLICA</t>
  </si>
  <si>
    <t>ESTATAL</t>
  </si>
  <si>
    <t>3113825405  EJE ANT FAM MEDIA SUP BIENES MUEBLES E INMUEBLES</t>
  </si>
  <si>
    <t>3113825406  EJE ANT FAM MEDIA SUP OBRA PUBLICA</t>
  </si>
  <si>
    <t>3113828005  EJE ANT FAFEF BIENES MUEBLES E INMUEBLES</t>
  </si>
  <si>
    <t>3113828006  FAFEF OBRA PUBLICA EJERCICIO ANTERIORES</t>
  </si>
  <si>
    <t>FEDERAL</t>
  </si>
  <si>
    <t>3113835000  CONVENIO BIENES MUEBLES E INMUEBLES EJER ANT</t>
  </si>
  <si>
    <t>3113836000  CONVENIO OBRA PUBLICA EJER ANT</t>
  </si>
  <si>
    <t>3113915000  ESTATALES DE EJERCICIOS ANTERIORES BIENES MUEBLES</t>
  </si>
  <si>
    <t>3113916000  ESTATALES DE EJERCICIOS ANTERIORES OBRA PUBLICA</t>
  </si>
  <si>
    <t>3113924206  MUNICIPAL OBRA EJERCICIO ANTERIORES</t>
  </si>
  <si>
    <t>MUNICIPAL</t>
  </si>
  <si>
    <t>VHP-02 PATRIMONIO GENERADO</t>
  </si>
  <si>
    <t>3210 HACIENDA PUBLICA /PATRIMONIO GENERADO</t>
  </si>
  <si>
    <t>3210000001  RESULTADO DEL EJERCICIO</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</si>
  <si>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</si>
  <si>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</si>
  <si>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</si>
  <si>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</si>
  <si>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</si>
  <si>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</si>
  <si>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</si>
  <si>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</si>
  <si>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</si>
  <si>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</si>
  <si>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</si>
  <si>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</si>
  <si>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3220000025  RESULTADO DEL EJERCICIO 2017</t>
  </si>
  <si>
    <t>3220000026  RESULTADO DEL EJERCICIO 2018</t>
  </si>
  <si>
    <t>3220000027  RESULTADO DEL EJERCICIO 2019</t>
  </si>
  <si>
    <t>3220000028  RESULTADO DEL EJERCICIO 2020</t>
  </si>
  <si>
    <t>3220001000  CAPITALIZACIÓN RECURSOS PROPIOS</t>
  </si>
  <si>
    <t>3220001001  CAPITALIZACIÓN REMANENTES</t>
  </si>
  <si>
    <t>3220690201  APLICACIÓN DE REMANENTE PROPIO</t>
  </si>
  <si>
    <t>3220690202  APLICACIÓN DE REMANENTE FEDERAL</t>
  </si>
  <si>
    <t>3220690203  APLICACIÓN DE REMANENTE INTERINSTITUCIONAL</t>
  </si>
  <si>
    <t>3220690211  APLICACIÓN DE REMANENTE PROPIO</t>
  </si>
  <si>
    <t>3220790201  APLICACIÓN DE REMANENTE PROPIO</t>
  </si>
  <si>
    <t>3220790204  APLICACIÓN DE REMANENTE MUNICIPAL</t>
  </si>
  <si>
    <t>3221791001  REMANENTE CIERRE INGRESOS EXCEDENTES</t>
  </si>
  <si>
    <t>3221792002   REMANENTE REFRENDO RECURSOS PROPIOS</t>
  </si>
  <si>
    <t>3221792003  REMANENTE DISPONIBLE RECURSOS PROPIOS</t>
  </si>
  <si>
    <t>3221792004  REMANENTE APLICADO RECURSOS PROPIOS</t>
  </si>
  <si>
    <t>3221793002   REMANENTE REFRENDO ESTATAL LIBRE DISPOSICIÃ“N</t>
  </si>
  <si>
    <t>3221793003  REMANENTE REINTEGRO ESTATAL LIBRE DISPOSICIÃ“N</t>
  </si>
  <si>
    <t>3221793004  REMANENTE APLICADO ESTATAL LIBRE DISPOSICION</t>
  </si>
  <si>
    <t>3221797002  REMANENTE REFRENDO REC INTERINSTITUCIONAL</t>
  </si>
  <si>
    <t>3221797003  REM REINTEGRO REC INTERINSTITUCIONAL</t>
  </si>
  <si>
    <t>3221797004  REMANENTE APLICADO RECURSO INTERINSTITUCIONAL</t>
  </si>
  <si>
    <t>3231002001  REVALÚO DE BIENES INMUEBLES</t>
  </si>
  <si>
    <t>IV) NOTAS AL ESTADO DE FLUJO DE EFECTIVO</t>
  </si>
  <si>
    <t>EFE-01 FLUJO DE EFECTIVO</t>
  </si>
  <si>
    <t>1110 EFECTIVO Y EQUIVALENTES</t>
  </si>
  <si>
    <t>1112102002  BBVA BANCOMER 448673780</t>
  </si>
  <si>
    <t>1112102004  BBVA BANCOMER 0155440149</t>
  </si>
  <si>
    <t>1112102008  BBVA  0190511609 INGRESOS PROPIOS</t>
  </si>
  <si>
    <t>1112104001  BITAL CHEQUES (HSBC)</t>
  </si>
  <si>
    <t>1112104011  HSBC 4054251939 INFRAESTRUCTURA REC. ESTATAL</t>
  </si>
  <si>
    <t>1112104017  HSBC PROPIO 4057424905 CHEQUES</t>
  </si>
  <si>
    <t>1112104020  HSBC 4063038582 REMANENTE FAM 2019</t>
  </si>
  <si>
    <t>1112104021  HSBC 4063038954 BURBUJA ESTATAL</t>
  </si>
  <si>
    <t>1112106002  BAJIO PROPIO 5254446 CHEQUES CLIENTE 11380730</t>
  </si>
  <si>
    <t>1112106004  BAJIO 14209027 0101 ESTATAL</t>
  </si>
  <si>
    <t>1112106016  BAJIO 290318950101 FONDO DE AHORRO 2020-2021</t>
  </si>
  <si>
    <t>1112107002  SANTANDER 65-50431462-6  NÓMINA</t>
  </si>
  <si>
    <t>1112107003  SANTANDER  PROPIO 65-50445089-5 CHEQUES</t>
  </si>
  <si>
    <t>1112107006  SANTANDER 18000152646 FAM 2020</t>
  </si>
  <si>
    <t>1112107007  SANTANDER 18000152694 REMANENTE FAM 2020</t>
  </si>
  <si>
    <t>1112107008 SANTANDER 180001 188574 FAM 2021</t>
  </si>
  <si>
    <t>EFE-02 ADQ. BIENES MUEBLES E INMUEBLES</t>
  </si>
  <si>
    <t>SUBSIDIO</t>
  </si>
  <si>
    <t>1231581001  TERRENOS A VALOR HISTORICO</t>
  </si>
  <si>
    <t>1233058300  EDIFICIOS NO HABITACIONALES</t>
  </si>
  <si>
    <t>1236262200  Edificación no habitacional</t>
  </si>
  <si>
    <t>EFE-03 CONCILIACIÓN FLUJO DE EFECTIVO</t>
  </si>
  <si>
    <t>5500  OTROS GASTOS Y PÉRDIDAS EXTRAORDINARIAS</t>
  </si>
  <si>
    <t>5510  Estimaciones, depreciaciones, deterioros, obsolescencia y amortizaciones</t>
  </si>
  <si>
    <t>5511  Estimaciones por pérdida o deterioro de activos circulantes</t>
  </si>
  <si>
    <t>5512  Estimaciones por pérdida o deterioro de activos no circulantes</t>
  </si>
  <si>
    <t>5513  Depreciación de bienes inmuebles</t>
  </si>
  <si>
    <t>5514  Depreciación de infraestructura</t>
  </si>
  <si>
    <t>5515  Depreciación de bienes muebles</t>
  </si>
  <si>
    <t>5516  Deterioro de los activos biológicos</t>
  </si>
  <si>
    <t>5517  Amortización de activos intangibles</t>
  </si>
  <si>
    <t>5518  Disminución de Bienes por pérdida, obsolescencia y deterioro</t>
  </si>
  <si>
    <t xml:space="preserve">IV) CONCILIACIÓN DE LOS INGRESOS PRESUPUESTARIOS Y CONTABLES, ASI COMO ENTRE LOS EGRESOS </t>
  </si>
  <si>
    <t>PRESUPUESTARIOS Y LOS GASTOS</t>
  </si>
  <si>
    <t>Conciliación entre los Ingresos Presupuestarios y Contables</t>
  </si>
  <si>
    <t>Correspondiente del 1 de Enero al 31 de Marzo 2021</t>
  </si>
  <si>
    <t>(Cifras en pesos)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</si>
  <si>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</si>
  <si>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</si>
  <si>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</si>
  <si>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</si>
  <si>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</si>
  <si>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</si>
  <si>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</si>
  <si>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</si>
  <si>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</si>
  <si>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</si>
  <si>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</si>
  <si>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</si>
  <si>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</si>
  <si>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</si>
  <si>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</si>
  <si>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</si>
  <si>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5110  MUEBLES DE OFICINA Y</t>
  </si>
  <si>
    <t>5120  MUEBLES, EXCEPTO DE</t>
  </si>
  <si>
    <t>5130  BIENES ARTISTICOS</t>
  </si>
  <si>
    <t>5150  EQUIPO DE COMPUTO Y</t>
  </si>
  <si>
    <t>5190  OTROS MOBILIARIOS Y</t>
  </si>
  <si>
    <t>5210  EQUIPO Y APARATOS AU</t>
  </si>
  <si>
    <t>5230  CAMARAS FOTOGRAFICAS</t>
  </si>
  <si>
    <t>5290  OTRO MOBILIARIO Y EQ</t>
  </si>
  <si>
    <t>5310  EQUIPO MEDICO Y DE L</t>
  </si>
  <si>
    <t>5320 INSTRUMENTAL MEDIOCO Y LABORAROTOIO</t>
  </si>
  <si>
    <t>5410  AUTOMOVILES Y CAMIONES</t>
  </si>
  <si>
    <t>5490  OTROS EQUIPOS DE TRA</t>
  </si>
  <si>
    <t>5610  MAQUINARIA Y EQUIPO</t>
  </si>
  <si>
    <t>5620  MAQUINARIA Y EQUIPO</t>
  </si>
  <si>
    <t>5640  SISTEMAS DE AIRE ACO</t>
  </si>
  <si>
    <t>5650  EQUIPO DE COMUNICACI</t>
  </si>
  <si>
    <t>911300  ESTATAL SERV GRALES</t>
  </si>
  <si>
    <t>5660  EQUIPOS DE GENERACIO</t>
  </si>
  <si>
    <t>911400  ESTATAL SUB Y AYUDA</t>
  </si>
  <si>
    <t>5670  HERRAMIENTAS Y MAQUI</t>
  </si>
  <si>
    <t>913100  REC INTERINSTITUCION</t>
  </si>
  <si>
    <t>5690  OTROS EQUIPOS</t>
  </si>
  <si>
    <t>6220  EDIFICACION NO HABITACIONAL</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</si>
  <si>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</si>
  <si>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</si>
  <si>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</si>
  <si>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</si>
  <si>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</si>
  <si>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</si>
  <si>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</si>
  <si>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</si>
  <si>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</si>
  <si>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r>
      <t>Otros Gastos Contables No Presupuestales (</t>
    </r>
    <r>
      <rPr>
        <b/>
        <sz val="10"/>
        <color rgb="FF000000"/>
        <rFont val="Calibri"/>
        <family val="2"/>
        <scheme val="minor"/>
      </rPr>
      <t>Saldo en EMRF</t>
    </r>
    <r>
      <rPr>
        <sz val="10"/>
        <color rgb="FF000000"/>
        <rFont val="Calibri"/>
        <family val="2"/>
        <scheme val="minor"/>
      </rPr>
      <t>)</t>
    </r>
  </si>
  <si>
    <t>4. Total de Gasto Contable (4 = 1 - 2 + 3)</t>
  </si>
  <si>
    <t>NOTAS DE MEMORIA</t>
  </si>
  <si>
    <t>NOTAS DE MEMORIA.</t>
  </si>
  <si>
    <t>7110000263  DONATIVOS EN BIENES Y SERVICIOS</t>
  </si>
  <si>
    <t>7120000263  BIENES Y SERVICIOS DONADOS</t>
  </si>
  <si>
    <t>0</t>
  </si>
  <si>
    <t>Bajo protesta de decir verdad declaramos que los Estados Financieros y sus Notas son razonablemente correctos y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</si>
</sst>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00;&quot; &quot;"/>
    <numFmt numFmtId="165" formatCode="#,##0;\-#,##0;&quot; &quot;"/>
    <numFmt numFmtId="166" formatCode="_(* #,##0.00_);_(* \(#,##0.00\);_(* &quot;-&quot;??_);_(@_)"/>
    <numFmt numFmtId="167" formatCode="_-* #,##0_-;\-* #,##0_-;_-* &quot;-&quot;??_-;_-@_-"/>
    <numFmt numFmtId="168" formatCode="#,##0.000000000000"/>
    <numFmt numFmtId="169" formatCode="_(* #,##0_);_(* \(#,##0\);_(* &quot;-&quot;??_);_(@_)"/>
    <numFmt numFmtId="170" formatCode="#,##0.000000000"/>
  </numFmts>
  <fonts count="35">
    <font>
      <sz val="11"/>
      <color theme="1"/>
      <name val="Calibri"/>
      <family val="2"/>
      <scheme val="minor"/>
    </font>
    <font>
      <sz val="11"/>
      <color theme="1"/>
      <name val="Calibri"/>
      <family val="2"/>
      <scheme val="minor"/>
    </font>
    <font>
      <sz val="11"/>
      <color theme="0"/>
      <name val="Calibri"/>
      <family val="2"/>
      <scheme val="minor"/>
    </font>
    <font>
      <b/>
      <sz val="10"/>
      <name val="Arial"/>
      <family val="2"/>
    </font>
    <font>
      <b/>
      <sz val="10"/>
      <color theme="0"/>
      <name val="Arial"/>
      <family val="2"/>
    </font>
    <font>
      <sz val="10"/>
      <color indexed="8"/>
      <name val="Arial"/>
      <family val="2"/>
    </font>
    <font>
      <b/>
      <sz val="11"/>
      <color indexed="56"/>
      <name val="Arial"/>
      <family val="2"/>
    </font>
    <font>
      <b/>
      <sz val="11"/>
      <color theme="0"/>
      <name val="Arial"/>
      <family val="2"/>
    </font>
    <font>
      <b/>
      <sz val="10"/>
      <color indexed="30"/>
      <name val="Arial"/>
      <family val="2"/>
    </font>
    <font>
      <sz val="10"/>
      <color theme="0"/>
      <name val="Arial"/>
      <family val="2"/>
    </font>
    <font>
      <b/>
      <sz val="10"/>
      <color indexed="56"/>
      <name val="Arial"/>
      <family val="2"/>
    </font>
    <font>
      <b/>
      <sz val="10"/>
      <color indexed="8"/>
      <name val="Arial"/>
      <family val="2"/>
    </font>
    <font>
      <sz val="10"/>
      <color indexed="8"/>
      <name val="Calibri"/>
      <family val="2"/>
    </font>
    <font>
      <b/>
      <u/>
      <sz val="10"/>
      <color indexed="8"/>
      <name val="Arial"/>
      <family val="2"/>
    </font>
    <font>
      <sz val="8"/>
      <color indexed="8"/>
      <name val="Arial"/>
      <family val="2"/>
    </font>
    <font>
      <sz val="10"/>
      <name val="Arial"/>
      <family val="2"/>
    </font>
    <font>
      <sz val="11"/>
      <color indexed="8"/>
      <name val="Calibri"/>
      <family val="2"/>
    </font>
    <font>
      <u/>
      <sz val="10"/>
      <color indexed="8"/>
      <name val="Arial"/>
      <family val="2"/>
    </font>
    <font>
      <sz val="8"/>
      <color theme="0"/>
      <name val="Arial"/>
      <family val="2"/>
    </font>
    <font>
      <sz val="10"/>
      <color theme="0"/>
      <name val="Calibri"/>
      <family val="2"/>
    </font>
    <font>
      <sz val="10"/>
      <color rgb="FFFF0000"/>
      <name val="Arial"/>
      <family val="2"/>
    </font>
    <font>
      <sz val="8"/>
      <color theme="1"/>
      <name val="Arial"/>
      <family val="2"/>
    </font>
    <font>
      <b/>
      <sz val="10"/>
      <color rgb="FFFF0000"/>
      <name val="Arial"/>
      <family val="2"/>
    </font>
    <font>
      <b/>
      <sz val="10"/>
      <color indexed="8"/>
      <name val="Soberana Sans Light"/>
    </font>
    <font>
      <b/>
      <sz val="10"/>
      <color rgb="FF000000"/>
      <name val="Arial"/>
      <family val="2"/>
    </font>
    <font>
      <sz val="11"/>
      <color rgb="FF000000"/>
      <name val="Calibri"/>
      <family val="2"/>
      <scheme val="minor"/>
    </font>
    <font>
      <sz val="10"/>
      <color rgb="FF000000"/>
      <name val="Arial"/>
      <family val="2"/>
    </font>
    <font>
      <sz val="10"/>
      <color rgb="FF000000"/>
      <name val="Calibri"/>
      <family val="2"/>
      <scheme val="minor"/>
    </font>
    <font>
      <b/>
      <sz val="11"/>
      <color rgb="FF000000"/>
      <name val="Calibri"/>
      <family val="2"/>
      <scheme val="minor"/>
    </font>
    <font>
      <b/>
      <sz val="8"/>
      <name val="Arial"/>
      <family val="2"/>
    </font>
    <font>
      <sz val="8"/>
      <name val="Arial"/>
      <family val="2"/>
    </font>
    <font>
      <b/>
      <sz val="10"/>
      <color rgb="FF000000"/>
      <name val="Calibri"/>
      <family val="2"/>
      <scheme val="minor"/>
    </font>
    <font>
      <b/>
      <sz val="8"/>
      <color theme="0" tint="-4.9989318521683403E-2"/>
      <name val="Arial"/>
      <family val="2"/>
    </font>
    <font>
      <sz val="10"/>
      <color theme="0" tint="-4.9989318521683403E-2"/>
      <name val="Arial"/>
      <family val="2"/>
    </font>
    <font>
      <sz val="10"/>
      <color rgb="FFFF0000"/>
      <name val="Segoe UI"/>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rgb="FF000000"/>
      </patternFill>
    </fill>
    <fill>
      <patternFill patternType="solid">
        <fgColor rgb="FFFFFFFF"/>
        <bgColor rgb="FF000000"/>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top style="thin">
        <color indexed="64"/>
      </top>
      <bottom/>
      <diagonal/>
    </border>
    <border>
      <left/>
      <right/>
      <top/>
      <bottom style="thin">
        <color indexed="64"/>
      </bottom>
      <diagonal/>
    </border>
  </borders>
  <cellStyleXfs count="11">
    <xf numFmtId="0" fontId="0" fillId="0" borderId="0"/>
    <xf numFmtId="9" fontId="1" fillId="0" borderId="0" applyFont="0" applyFill="0" applyBorder="0" applyAlignment="0" applyProtection="0"/>
    <xf numFmtId="166" fontId="16" fillId="0" borderId="0" applyFont="0" applyFill="0" applyBorder="0" applyAlignment="0" applyProtection="0"/>
    <xf numFmtId="166" fontId="16" fillId="0" borderId="0" applyFont="0" applyFill="0" applyBorder="0" applyAlignment="0" applyProtection="0"/>
    <xf numFmtId="0" fontId="1" fillId="0" borderId="0"/>
    <xf numFmtId="166" fontId="16" fillId="0" borderId="0" applyFont="0" applyFill="0" applyBorder="0" applyAlignment="0" applyProtection="0"/>
    <xf numFmtId="0" fontId="15" fillId="0" borderId="0"/>
    <xf numFmtId="9" fontId="1" fillId="0" borderId="0" applyFont="0" applyFill="0" applyBorder="0" applyAlignment="0" applyProtection="0"/>
    <xf numFmtId="9" fontId="16" fillId="0" borderId="0" applyFont="0" applyFill="0" applyBorder="0" applyAlignment="0" applyProtection="0"/>
    <xf numFmtId="166" fontId="16" fillId="0" borderId="0" applyFont="0" applyFill="0" applyBorder="0" applyAlignment="0" applyProtection="0"/>
    <xf numFmtId="166" fontId="1" fillId="0" borderId="0" applyFont="0" applyFill="0" applyBorder="0" applyAlignment="0" applyProtection="0"/>
  </cellStyleXfs>
  <cellXfs count="281">
    <xf numFmtId="0" fontId="0" fillId="0" borderId="0" xfId="0"/>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4" fillId="2" borderId="0" xfId="0" applyFont="1" applyFill="1" applyBorder="1" applyAlignment="1">
      <alignment vertical="center"/>
    </xf>
    <xf numFmtId="0" fontId="5" fillId="3" borderId="0" xfId="0" applyFont="1" applyFill="1"/>
    <xf numFmtId="0" fontId="6" fillId="0" borderId="0" xfId="0" applyFont="1" applyBorder="1" applyAlignment="1"/>
    <xf numFmtId="0" fontId="6" fillId="0" borderId="0" xfId="0" applyFont="1" applyBorder="1" applyAlignment="1">
      <alignment horizontal="center"/>
    </xf>
    <xf numFmtId="0" fontId="7" fillId="0" borderId="0" xfId="0" applyFont="1" applyBorder="1" applyAlignment="1"/>
    <xf numFmtId="0" fontId="8" fillId="3" borderId="0" xfId="0" applyFont="1" applyFill="1" applyBorder="1" applyAlignment="1">
      <alignment horizontal="right"/>
    </xf>
    <xf numFmtId="0" fontId="3" fillId="3" borderId="0" xfId="0" applyFont="1" applyFill="1" applyBorder="1" applyAlignment="1"/>
    <xf numFmtId="0" fontId="3" fillId="3" borderId="0" xfId="0" applyNumberFormat="1" applyFont="1" applyFill="1" applyBorder="1" applyAlignment="1" applyProtection="1">
      <protection locked="0"/>
    </xf>
    <xf numFmtId="0" fontId="5" fillId="3" borderId="0" xfId="0" applyFont="1" applyFill="1" applyBorder="1"/>
    <xf numFmtId="0" fontId="9" fillId="3" borderId="0" xfId="0" applyFont="1" applyFill="1" applyBorder="1"/>
    <xf numFmtId="0" fontId="9" fillId="3" borderId="0" xfId="0" applyFont="1" applyFill="1"/>
    <xf numFmtId="0" fontId="10" fillId="0" borderId="0" xfId="0" applyFont="1" applyAlignment="1">
      <alignment horizontal="left"/>
    </xf>
    <xf numFmtId="0" fontId="11" fillId="0" borderId="0" xfId="0" applyFont="1" applyAlignment="1">
      <alignment horizontal="justify"/>
    </xf>
    <xf numFmtId="0" fontId="3" fillId="3" borderId="0" xfId="0" applyFont="1" applyFill="1" applyBorder="1" applyAlignment="1">
      <alignment horizontal="left" vertical="center"/>
    </xf>
    <xf numFmtId="0" fontId="4" fillId="3" borderId="0" xfId="0" applyFont="1" applyFill="1" applyBorder="1" applyAlignment="1">
      <alignment horizontal="left" vertical="center"/>
    </xf>
    <xf numFmtId="0" fontId="10" fillId="0" borderId="0" xfId="0" applyFont="1" applyAlignment="1">
      <alignment horizontal="justify"/>
    </xf>
    <xf numFmtId="0" fontId="12" fillId="0" borderId="0" xfId="0" applyFont="1"/>
    <xf numFmtId="0" fontId="10" fillId="0" borderId="0" xfId="0" applyFont="1" applyBorder="1" applyAlignment="1">
      <alignment horizontal="left"/>
    </xf>
    <xf numFmtId="0" fontId="13" fillId="3" borderId="0" xfId="0" applyFont="1" applyFill="1" applyBorder="1"/>
    <xf numFmtId="0" fontId="11" fillId="3" borderId="0" xfId="0" applyFont="1" applyFill="1" applyBorder="1"/>
    <xf numFmtId="49" fontId="3" fillId="2" borderId="1" xfId="0" applyNumberFormat="1" applyFont="1" applyFill="1" applyBorder="1" applyAlignment="1">
      <alignment horizontal="left" vertical="center"/>
    </xf>
    <xf numFmtId="49" fontId="3" fillId="2" borderId="1" xfId="0" applyNumberFormat="1" applyFont="1" applyFill="1" applyBorder="1" applyAlignment="1">
      <alignment horizontal="center" vertical="center"/>
    </xf>
    <xf numFmtId="49" fontId="3" fillId="0" borderId="0" xfId="0" applyNumberFormat="1" applyFont="1" applyFill="1" applyBorder="1" applyAlignment="1">
      <alignment horizontal="center" vertical="center"/>
    </xf>
    <xf numFmtId="49" fontId="3" fillId="3" borderId="2" xfId="0" applyNumberFormat="1" applyFont="1" applyFill="1" applyBorder="1" applyAlignment="1">
      <alignment horizontal="left"/>
    </xf>
    <xf numFmtId="164" fontId="12" fillId="3" borderId="3" xfId="0" applyNumberFormat="1" applyFont="1" applyFill="1" applyBorder="1"/>
    <xf numFmtId="164" fontId="12" fillId="3" borderId="4" xfId="0" applyNumberFormat="1" applyFont="1" applyFill="1" applyBorder="1"/>
    <xf numFmtId="164" fontId="12" fillId="0" borderId="0" xfId="0" applyNumberFormat="1" applyFont="1" applyFill="1" applyBorder="1"/>
    <xf numFmtId="49" fontId="3" fillId="3" borderId="5" xfId="0" applyNumberFormat="1" applyFont="1" applyFill="1" applyBorder="1" applyAlignment="1">
      <alignment horizontal="left"/>
    </xf>
    <xf numFmtId="164" fontId="12" fillId="3" borderId="6" xfId="0" applyNumberFormat="1" applyFont="1" applyFill="1" applyBorder="1"/>
    <xf numFmtId="164" fontId="12" fillId="3" borderId="7" xfId="0" applyNumberFormat="1" applyFont="1" applyFill="1" applyBorder="1"/>
    <xf numFmtId="4" fontId="14" fillId="0" borderId="6" xfId="0" applyNumberFormat="1" applyFont="1" applyFill="1" applyBorder="1" applyAlignment="1">
      <alignment wrapText="1"/>
    </xf>
    <xf numFmtId="49" fontId="15" fillId="3" borderId="5" xfId="0" applyNumberFormat="1" applyFont="1" applyFill="1" applyBorder="1" applyAlignment="1">
      <alignment horizontal="left"/>
    </xf>
    <xf numFmtId="165" fontId="12" fillId="3" borderId="6" xfId="0" applyNumberFormat="1" applyFont="1" applyFill="1" applyBorder="1"/>
    <xf numFmtId="49" fontId="3" fillId="3" borderId="8" xfId="0" applyNumberFormat="1" applyFont="1" applyFill="1" applyBorder="1" applyAlignment="1">
      <alignment horizontal="left"/>
    </xf>
    <xf numFmtId="165" fontId="12" fillId="3" borderId="9" xfId="0" applyNumberFormat="1" applyFont="1" applyFill="1" applyBorder="1"/>
    <xf numFmtId="164" fontId="12" fillId="3" borderId="10" xfId="0" applyNumberFormat="1" applyFont="1" applyFill="1" applyBorder="1"/>
    <xf numFmtId="164" fontId="12" fillId="3" borderId="9" xfId="0" applyNumberFormat="1" applyFont="1" applyFill="1" applyBorder="1"/>
    <xf numFmtId="167" fontId="3" fillId="2" borderId="1" xfId="2" applyNumberFormat="1" applyFont="1" applyFill="1" applyBorder="1" applyAlignment="1">
      <alignment horizontal="center" vertical="center"/>
    </xf>
    <xf numFmtId="0" fontId="5" fillId="0" borderId="0" xfId="0" applyFont="1" applyFill="1"/>
    <xf numFmtId="0" fontId="11" fillId="0" borderId="0" xfId="0" applyFont="1" applyFill="1" applyBorder="1"/>
    <xf numFmtId="0" fontId="5" fillId="0" borderId="0" xfId="0" applyFont="1" applyFill="1" applyBorder="1"/>
    <xf numFmtId="0" fontId="9" fillId="0" borderId="0" xfId="0" applyFont="1" applyFill="1"/>
    <xf numFmtId="0" fontId="13" fillId="0" borderId="0" xfId="0" applyFont="1" applyFill="1" applyBorder="1"/>
    <xf numFmtId="0" fontId="17" fillId="0" borderId="0" xfId="0" applyFont="1" applyFill="1" applyBorder="1"/>
    <xf numFmtId="49" fontId="3" fillId="4" borderId="1" xfId="0" applyNumberFormat="1" applyFont="1" applyFill="1" applyBorder="1" applyAlignment="1">
      <alignment horizontal="left" vertical="center"/>
    </xf>
    <xf numFmtId="49" fontId="3" fillId="4" borderId="1" xfId="0" applyNumberFormat="1" applyFont="1" applyFill="1" applyBorder="1" applyAlignment="1">
      <alignment horizontal="center" vertical="center"/>
    </xf>
    <xf numFmtId="49" fontId="3" fillId="0" borderId="6" xfId="0" applyNumberFormat="1" applyFont="1" applyFill="1" applyBorder="1" applyAlignment="1">
      <alignment horizontal="left"/>
    </xf>
    <xf numFmtId="164" fontId="5" fillId="0" borderId="6" xfId="0" applyNumberFormat="1" applyFont="1" applyFill="1" applyBorder="1"/>
    <xf numFmtId="165" fontId="5" fillId="0" borderId="6" xfId="0" applyNumberFormat="1" applyFont="1" applyFill="1" applyBorder="1"/>
    <xf numFmtId="165" fontId="5" fillId="0" borderId="0" xfId="0" applyNumberFormat="1" applyFont="1" applyFill="1" applyBorder="1"/>
    <xf numFmtId="49" fontId="3" fillId="0" borderId="5" xfId="0" applyNumberFormat="1" applyFont="1" applyFill="1" applyBorder="1" applyAlignment="1">
      <alignment horizontal="left"/>
    </xf>
    <xf numFmtId="164" fontId="5" fillId="0" borderId="0" xfId="0" applyNumberFormat="1" applyFont="1" applyFill="1" applyBorder="1"/>
    <xf numFmtId="49" fontId="3" fillId="0" borderId="9" xfId="0" applyNumberFormat="1" applyFont="1" applyFill="1" applyBorder="1" applyAlignment="1">
      <alignment horizontal="left"/>
    </xf>
    <xf numFmtId="164" fontId="5" fillId="0" borderId="9" xfId="0" applyNumberFormat="1" applyFont="1" applyFill="1" applyBorder="1"/>
    <xf numFmtId="166" fontId="3" fillId="0" borderId="1" xfId="2" applyFont="1" applyFill="1" applyBorder="1" applyAlignment="1">
      <alignment horizontal="center" vertical="center"/>
    </xf>
    <xf numFmtId="49" fontId="3" fillId="0"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3" fillId="3" borderId="6" xfId="0" applyNumberFormat="1" applyFont="1" applyFill="1" applyBorder="1" applyAlignment="1">
      <alignment horizontal="left"/>
    </xf>
    <xf numFmtId="164" fontId="11" fillId="3" borderId="6" xfId="0" applyNumberFormat="1" applyFont="1" applyFill="1" applyBorder="1"/>
    <xf numFmtId="164" fontId="5" fillId="3" borderId="6" xfId="0" applyNumberFormat="1" applyFont="1" applyFill="1" applyBorder="1"/>
    <xf numFmtId="164" fontId="9" fillId="3" borderId="6" xfId="0" applyNumberFormat="1" applyFont="1" applyFill="1" applyBorder="1"/>
    <xf numFmtId="49" fontId="18" fillId="0" borderId="0" xfId="0" applyNumberFormat="1" applyFont="1" applyFill="1" applyBorder="1" applyAlignment="1">
      <alignment wrapText="1"/>
    </xf>
    <xf numFmtId="4" fontId="14" fillId="0" borderId="0" xfId="0" applyNumberFormat="1" applyFont="1" applyFill="1" applyBorder="1" applyAlignment="1">
      <alignment wrapText="1"/>
    </xf>
    <xf numFmtId="4" fontId="14" fillId="0" borderId="0" xfId="3" applyNumberFormat="1" applyFont="1" applyBorder="1" applyAlignment="1">
      <alignment wrapText="1"/>
    </xf>
    <xf numFmtId="49" fontId="15" fillId="3" borderId="6" xfId="0" applyNumberFormat="1" applyFont="1" applyFill="1" applyBorder="1" applyAlignment="1">
      <alignment horizontal="left"/>
    </xf>
    <xf numFmtId="165" fontId="5" fillId="3" borderId="6" xfId="0" applyNumberFormat="1" applyFont="1" applyFill="1" applyBorder="1"/>
    <xf numFmtId="165" fontId="9" fillId="3" borderId="6" xfId="0" applyNumberFormat="1" applyFont="1" applyFill="1" applyBorder="1"/>
    <xf numFmtId="4" fontId="14" fillId="0" borderId="0" xfId="4" applyNumberFormat="1" applyFont="1" applyFill="1" applyBorder="1" applyAlignment="1">
      <alignment wrapText="1"/>
    </xf>
    <xf numFmtId="165" fontId="11" fillId="0" borderId="6" xfId="0" applyNumberFormat="1" applyFont="1" applyFill="1" applyBorder="1"/>
    <xf numFmtId="165" fontId="11" fillId="3" borderId="6" xfId="0" applyNumberFormat="1" applyFont="1" applyFill="1" applyBorder="1"/>
    <xf numFmtId="49" fontId="15" fillId="0" borderId="6" xfId="0" applyNumberFormat="1" applyFont="1" applyFill="1" applyBorder="1" applyAlignment="1">
      <alignment horizontal="left"/>
    </xf>
    <xf numFmtId="4" fontId="9" fillId="0" borderId="0" xfId="0" applyNumberFormat="1" applyFont="1" applyFill="1"/>
    <xf numFmtId="49" fontId="3" fillId="3" borderId="9" xfId="0" applyNumberFormat="1" applyFont="1" applyFill="1" applyBorder="1" applyAlignment="1">
      <alignment horizontal="left"/>
    </xf>
    <xf numFmtId="164" fontId="5" fillId="3" borderId="9" xfId="0" applyNumberFormat="1" applyFont="1" applyFill="1" applyBorder="1"/>
    <xf numFmtId="164" fontId="9" fillId="3" borderId="9" xfId="0" applyNumberFormat="1" applyFont="1" applyFill="1" applyBorder="1"/>
    <xf numFmtId="4" fontId="9" fillId="3" borderId="0" xfId="0" applyNumberFormat="1" applyFont="1" applyFill="1"/>
    <xf numFmtId="4" fontId="5" fillId="3" borderId="0" xfId="0" applyNumberFormat="1" applyFont="1" applyFill="1"/>
    <xf numFmtId="0" fontId="11" fillId="3" borderId="0" xfId="0" applyFont="1" applyFill="1"/>
    <xf numFmtId="49" fontId="3" fillId="3" borderId="3" xfId="0" applyNumberFormat="1" applyFont="1" applyFill="1" applyBorder="1" applyAlignment="1">
      <alignment horizontal="left"/>
    </xf>
    <xf numFmtId="49" fontId="3" fillId="3" borderId="6" xfId="0" applyNumberFormat="1" applyFont="1" applyFill="1" applyBorder="1" applyAlignment="1">
      <alignment horizontal="right"/>
    </xf>
    <xf numFmtId="49" fontId="3" fillId="3" borderId="0" xfId="0" applyNumberFormat="1" applyFont="1" applyFill="1" applyBorder="1" applyAlignment="1">
      <alignment horizontal="left"/>
    </xf>
    <xf numFmtId="164" fontId="12" fillId="3" borderId="0" xfId="0" applyNumberFormat="1" applyFont="1" applyFill="1" applyBorder="1"/>
    <xf numFmtId="49" fontId="4" fillId="2" borderId="1" xfId="0" applyNumberFormat="1" applyFont="1" applyFill="1" applyBorder="1" applyAlignment="1">
      <alignment horizontal="center" vertical="center" wrapText="1"/>
    </xf>
    <xf numFmtId="164" fontId="19" fillId="3" borderId="3" xfId="0" applyNumberFormat="1" applyFont="1" applyFill="1" applyBorder="1"/>
    <xf numFmtId="164" fontId="19" fillId="3" borderId="7" xfId="0" applyNumberFormat="1" applyFont="1" applyFill="1" applyBorder="1"/>
    <xf numFmtId="164" fontId="19" fillId="3" borderId="6" xfId="0" applyNumberFormat="1" applyFont="1" applyFill="1" applyBorder="1"/>
    <xf numFmtId="164" fontId="19" fillId="3" borderId="9" xfId="0" applyNumberFormat="1" applyFont="1" applyFill="1" applyBorder="1"/>
    <xf numFmtId="164" fontId="19" fillId="3" borderId="10" xfId="0" applyNumberFormat="1" applyFont="1" applyFill="1" applyBorder="1"/>
    <xf numFmtId="164" fontId="3" fillId="2" borderId="11" xfId="0" applyNumberFormat="1" applyFont="1" applyFill="1" applyBorder="1"/>
    <xf numFmtId="164" fontId="3" fillId="2" borderId="12" xfId="0" applyNumberFormat="1" applyFont="1" applyFill="1" applyBorder="1"/>
    <xf numFmtId="164" fontId="4" fillId="2" borderId="12" xfId="0" applyNumberFormat="1" applyFont="1" applyFill="1" applyBorder="1"/>
    <xf numFmtId="164" fontId="4" fillId="2" borderId="13" xfId="0" applyNumberFormat="1" applyFont="1" applyFill="1" applyBorder="1"/>
    <xf numFmtId="164" fontId="3" fillId="3" borderId="0" xfId="0" applyNumberFormat="1" applyFont="1" applyFill="1" applyBorder="1"/>
    <xf numFmtId="164" fontId="4" fillId="3" borderId="0" xfId="0" applyNumberFormat="1" applyFont="1" applyFill="1" applyBorder="1"/>
    <xf numFmtId="49" fontId="3" fillId="3" borderId="9" xfId="0" applyNumberFormat="1" applyFont="1" applyFill="1" applyBorder="1" applyAlignment="1">
      <alignment horizontal="right"/>
    </xf>
    <xf numFmtId="49" fontId="3" fillId="2" borderId="11" xfId="0" applyNumberFormat="1" applyFont="1" applyFill="1" applyBorder="1" applyAlignment="1">
      <alignment horizontal="center" vertical="center"/>
    </xf>
    <xf numFmtId="49" fontId="3" fillId="2" borderId="13" xfId="0" applyNumberFormat="1" applyFont="1" applyFill="1" applyBorder="1" applyAlignment="1">
      <alignment horizontal="center" vertical="center"/>
    </xf>
    <xf numFmtId="165" fontId="5" fillId="3" borderId="3" xfId="0" applyNumberFormat="1" applyFont="1" applyFill="1" applyBorder="1"/>
    <xf numFmtId="164" fontId="5" fillId="3" borderId="3" xfId="0" applyNumberFormat="1" applyFont="1" applyFill="1" applyBorder="1"/>
    <xf numFmtId="164" fontId="9" fillId="3" borderId="3" xfId="0" applyNumberFormat="1" applyFont="1" applyFill="1" applyBorder="1"/>
    <xf numFmtId="166" fontId="5" fillId="3" borderId="6" xfId="5" applyFont="1" applyFill="1" applyBorder="1"/>
    <xf numFmtId="0" fontId="0" fillId="0" borderId="6" xfId="0" applyBorder="1"/>
    <xf numFmtId="0" fontId="20" fillId="3" borderId="0" xfId="0" applyFont="1" applyFill="1"/>
    <xf numFmtId="166" fontId="5" fillId="0" borderId="6" xfId="5" applyFont="1" applyFill="1" applyBorder="1"/>
    <xf numFmtId="0" fontId="0" fillId="0" borderId="9" xfId="0" applyBorder="1"/>
    <xf numFmtId="165" fontId="5" fillId="3" borderId="9" xfId="0" applyNumberFormat="1" applyFont="1" applyFill="1" applyBorder="1"/>
    <xf numFmtId="0" fontId="9" fillId="2" borderId="1" xfId="0" applyFont="1" applyFill="1" applyBorder="1"/>
    <xf numFmtId="165" fontId="5" fillId="3" borderId="0" xfId="0" applyNumberFormat="1" applyFont="1" applyFill="1"/>
    <xf numFmtId="0" fontId="11" fillId="2" borderId="3" xfId="6" applyFont="1" applyFill="1" applyBorder="1" applyAlignment="1">
      <alignment horizontal="left" vertical="center" wrapText="1"/>
    </xf>
    <xf numFmtId="4" fontId="11" fillId="2" borderId="3" xfId="2" applyNumberFormat="1" applyFont="1" applyFill="1" applyBorder="1" applyAlignment="1">
      <alignment horizontal="center" vertical="center" wrapText="1"/>
    </xf>
    <xf numFmtId="0" fontId="11" fillId="2" borderId="14" xfId="0" applyFont="1" applyFill="1" applyBorder="1" applyAlignment="1">
      <alignment horizontal="center" vertical="center" wrapText="1"/>
    </xf>
    <xf numFmtId="0" fontId="5" fillId="0" borderId="2" xfId="0" applyFont="1" applyFill="1" applyBorder="1" applyAlignment="1">
      <alignment wrapText="1"/>
    </xf>
    <xf numFmtId="0" fontId="5" fillId="0" borderId="3" xfId="0" applyFont="1" applyFill="1" applyBorder="1" applyAlignment="1">
      <alignment wrapText="1"/>
    </xf>
    <xf numFmtId="4" fontId="5" fillId="0" borderId="3" xfId="0" applyNumberFormat="1" applyFont="1" applyBorder="1" applyAlignment="1"/>
    <xf numFmtId="0" fontId="5" fillId="0" borderId="5" xfId="0" applyFont="1" applyFill="1" applyBorder="1" applyAlignment="1">
      <alignment wrapText="1"/>
    </xf>
    <xf numFmtId="4" fontId="5" fillId="0" borderId="6" xfId="0" applyNumberFormat="1" applyFont="1" applyFill="1" applyBorder="1" applyAlignment="1">
      <alignment wrapText="1"/>
    </xf>
    <xf numFmtId="4" fontId="5" fillId="0" borderId="6" xfId="2" applyNumberFormat="1" applyFont="1" applyBorder="1" applyAlignment="1"/>
    <xf numFmtId="0" fontId="5" fillId="3" borderId="6" xfId="0" applyFont="1" applyFill="1" applyBorder="1"/>
    <xf numFmtId="0" fontId="5" fillId="3" borderId="5" xfId="0" applyFont="1" applyFill="1" applyBorder="1"/>
    <xf numFmtId="0" fontId="5" fillId="3" borderId="8" xfId="0" applyFont="1" applyFill="1" applyBorder="1"/>
    <xf numFmtId="0" fontId="5" fillId="3" borderId="9" xfId="0" applyFont="1" applyFill="1" applyBorder="1"/>
    <xf numFmtId="4" fontId="3" fillId="2" borderId="1" xfId="0" applyNumberFormat="1" applyFont="1" applyFill="1" applyBorder="1" applyAlignment="1">
      <alignment horizontal="center" vertical="center"/>
    </xf>
    <xf numFmtId="165" fontId="21" fillId="3" borderId="6" xfId="0" applyNumberFormat="1" applyFont="1" applyFill="1" applyBorder="1" applyAlignment="1">
      <alignment wrapText="1"/>
    </xf>
    <xf numFmtId="165" fontId="9" fillId="3" borderId="6" xfId="0" applyNumberFormat="1" applyFont="1" applyFill="1" applyBorder="1" applyAlignment="1">
      <alignment wrapText="1"/>
    </xf>
    <xf numFmtId="165" fontId="9" fillId="3" borderId="9" xfId="0" applyNumberFormat="1" applyFont="1" applyFill="1" applyBorder="1"/>
    <xf numFmtId="165" fontId="3" fillId="2" borderId="1" xfId="0" applyNumberFormat="1" applyFont="1" applyFill="1" applyBorder="1" applyAlignment="1">
      <alignment horizontal="center" vertical="center"/>
    </xf>
    <xf numFmtId="165" fontId="4" fillId="2" borderId="1" xfId="0" applyNumberFormat="1" applyFont="1" applyFill="1" applyBorder="1" applyAlignment="1">
      <alignment horizontal="center" vertical="center"/>
    </xf>
    <xf numFmtId="168" fontId="5" fillId="3" borderId="0" xfId="0" applyNumberFormat="1" applyFont="1" applyFill="1"/>
    <xf numFmtId="49" fontId="5" fillId="0" borderId="3" xfId="0" applyNumberFormat="1" applyFont="1" applyFill="1" applyBorder="1" applyAlignment="1">
      <alignment wrapText="1"/>
    </xf>
    <xf numFmtId="4" fontId="5" fillId="0" borderId="15" xfId="2" applyNumberFormat="1" applyFont="1" applyFill="1" applyBorder="1" applyAlignment="1">
      <alignment wrapText="1"/>
    </xf>
    <xf numFmtId="4" fontId="5" fillId="0" borderId="3" xfId="2" applyNumberFormat="1" applyFont="1" applyFill="1" applyBorder="1" applyAlignment="1">
      <alignment wrapText="1"/>
    </xf>
    <xf numFmtId="4" fontId="5" fillId="0" borderId="0" xfId="2" applyNumberFormat="1" applyFont="1" applyFill="1" applyBorder="1" applyAlignment="1">
      <alignment wrapText="1"/>
    </xf>
    <xf numFmtId="49" fontId="5" fillId="0" borderId="5" xfId="0" applyNumberFormat="1" applyFont="1" applyFill="1" applyBorder="1" applyAlignment="1">
      <alignment horizontal="right" wrapText="1"/>
    </xf>
    <xf numFmtId="49" fontId="5" fillId="0" borderId="6" xfId="0" applyNumberFormat="1" applyFont="1" applyFill="1" applyBorder="1" applyAlignment="1">
      <alignment wrapText="1"/>
    </xf>
    <xf numFmtId="4" fontId="5" fillId="0" borderId="6" xfId="2" applyNumberFormat="1" applyFont="1" applyFill="1" applyBorder="1" applyAlignment="1">
      <alignment wrapText="1"/>
    </xf>
    <xf numFmtId="49" fontId="5" fillId="0" borderId="8" xfId="0" applyNumberFormat="1" applyFont="1" applyFill="1" applyBorder="1" applyAlignment="1">
      <alignment wrapText="1"/>
    </xf>
    <xf numFmtId="49" fontId="5" fillId="0" borderId="9" xfId="0" applyNumberFormat="1" applyFont="1" applyFill="1" applyBorder="1" applyAlignment="1">
      <alignment wrapText="1"/>
    </xf>
    <xf numFmtId="4" fontId="5" fillId="0" borderId="16" xfId="2" applyNumberFormat="1" applyFont="1" applyFill="1" applyBorder="1" applyAlignment="1">
      <alignment wrapText="1"/>
    </xf>
    <xf numFmtId="4" fontId="5" fillId="0" borderId="9" xfId="2" applyNumberFormat="1" applyFont="1" applyFill="1" applyBorder="1" applyAlignment="1">
      <alignment wrapText="1"/>
    </xf>
    <xf numFmtId="0" fontId="5" fillId="2" borderId="11" xfId="0" applyFont="1" applyFill="1" applyBorder="1" applyAlignment="1">
      <alignment horizontal="center"/>
    </xf>
    <xf numFmtId="0" fontId="5" fillId="2" borderId="13" xfId="0" applyFont="1" applyFill="1" applyBorder="1" applyAlignment="1">
      <alignment horizontal="center"/>
    </xf>
    <xf numFmtId="0" fontId="5" fillId="0" borderId="0" xfId="0" applyFont="1" applyFill="1" applyBorder="1" applyAlignment="1">
      <alignment horizontal="center"/>
    </xf>
    <xf numFmtId="0" fontId="11" fillId="2" borderId="11" xfId="6" applyFont="1" applyFill="1" applyBorder="1" applyAlignment="1">
      <alignment horizontal="left" vertical="center" wrapText="1"/>
    </xf>
    <xf numFmtId="4" fontId="11" fillId="2" borderId="11" xfId="2" applyNumberFormat="1" applyFont="1" applyFill="1" applyBorder="1" applyAlignment="1">
      <alignment horizontal="center" vertical="center" wrapText="1"/>
    </xf>
    <xf numFmtId="49" fontId="3" fillId="2" borderId="13" xfId="0" applyNumberFormat="1" applyFont="1" applyFill="1" applyBorder="1" applyAlignment="1">
      <alignment horizontal="center" vertical="center"/>
    </xf>
    <xf numFmtId="49" fontId="5" fillId="0" borderId="5" xfId="0" applyNumberFormat="1" applyFont="1" applyFill="1" applyBorder="1" applyAlignment="1">
      <alignment wrapText="1"/>
    </xf>
    <xf numFmtId="4" fontId="5" fillId="0" borderId="7" xfId="2" applyNumberFormat="1" applyFont="1" applyFill="1" applyBorder="1" applyAlignment="1">
      <alignment wrapText="1"/>
    </xf>
    <xf numFmtId="166" fontId="5" fillId="0" borderId="5" xfId="2" applyFont="1" applyFill="1" applyBorder="1" applyAlignment="1">
      <alignment horizontal="right" wrapText="1"/>
    </xf>
    <xf numFmtId="4" fontId="5" fillId="0" borderId="10" xfId="2" applyNumberFormat="1" applyFont="1" applyFill="1" applyBorder="1" applyAlignment="1">
      <alignment wrapText="1"/>
    </xf>
    <xf numFmtId="0" fontId="5" fillId="0" borderId="8" xfId="0" applyFont="1" applyFill="1" applyBorder="1" applyAlignment="1">
      <alignment horizontal="center"/>
    </xf>
    <xf numFmtId="0" fontId="5" fillId="0" borderId="10" xfId="0" applyFont="1" applyFill="1" applyBorder="1" applyAlignment="1">
      <alignment horizontal="center"/>
    </xf>
    <xf numFmtId="49" fontId="3" fillId="2" borderId="3" xfId="0" applyNumberFormat="1" applyFont="1" applyFill="1" applyBorder="1" applyAlignment="1">
      <alignment horizontal="center" vertical="center"/>
    </xf>
    <xf numFmtId="164" fontId="3" fillId="3" borderId="9" xfId="0" applyNumberFormat="1" applyFont="1" applyFill="1" applyBorder="1"/>
    <xf numFmtId="164" fontId="3" fillId="0" borderId="0" xfId="0" applyNumberFormat="1" applyFont="1" applyFill="1" applyBorder="1"/>
    <xf numFmtId="0" fontId="11" fillId="2" borderId="1" xfId="6" applyFont="1" applyFill="1" applyBorder="1" applyAlignment="1">
      <alignment horizontal="left" vertical="center" wrapText="1"/>
    </xf>
    <xf numFmtId="4" fontId="11" fillId="2" borderId="1" xfId="2" applyNumberFormat="1" applyFont="1" applyFill="1" applyBorder="1" applyAlignment="1">
      <alignment horizontal="center" vertical="center" wrapText="1"/>
    </xf>
    <xf numFmtId="164" fontId="5" fillId="3" borderId="0" xfId="0" applyNumberFormat="1" applyFont="1" applyFill="1" applyBorder="1"/>
    <xf numFmtId="49" fontId="3" fillId="3" borderId="6" xfId="0" applyNumberFormat="1" applyFont="1" applyFill="1" applyBorder="1" applyAlignment="1">
      <alignment horizontal="left" wrapText="1"/>
    </xf>
    <xf numFmtId="49" fontId="3" fillId="3" borderId="3" xfId="0" applyNumberFormat="1" applyFont="1" applyFill="1" applyBorder="1" applyAlignment="1">
      <alignment horizontal="left" vertical="center" wrapText="1"/>
    </xf>
    <xf numFmtId="49" fontId="15" fillId="3" borderId="6" xfId="0" applyNumberFormat="1" applyFont="1" applyFill="1" applyBorder="1" applyAlignment="1">
      <alignment horizontal="left" wrapText="1"/>
    </xf>
    <xf numFmtId="166" fontId="3" fillId="2" borderId="1" xfId="2" applyFont="1" applyFill="1" applyBorder="1" applyAlignment="1">
      <alignment horizontal="center" vertical="center"/>
    </xf>
    <xf numFmtId="49" fontId="15" fillId="3" borderId="6" xfId="0" applyNumberFormat="1" applyFont="1" applyFill="1" applyBorder="1" applyAlignment="1">
      <alignment horizontal="left" vertical="center"/>
    </xf>
    <xf numFmtId="165" fontId="5" fillId="3" borderId="5" xfId="0" applyNumberFormat="1" applyFont="1" applyFill="1" applyBorder="1" applyAlignment="1">
      <alignment vertical="center"/>
    </xf>
    <xf numFmtId="10" fontId="21" fillId="0" borderId="6" xfId="7" applyNumberFormat="1" applyFont="1" applyFill="1" applyBorder="1" applyAlignment="1">
      <alignment vertical="center" wrapText="1"/>
    </xf>
    <xf numFmtId="164" fontId="5" fillId="3" borderId="7" xfId="0" applyNumberFormat="1" applyFont="1" applyFill="1" applyBorder="1" applyAlignment="1">
      <alignment horizontal="center" wrapText="1"/>
    </xf>
    <xf numFmtId="164" fontId="5" fillId="3" borderId="0" xfId="0" applyNumberFormat="1" applyFont="1" applyFill="1" applyBorder="1" applyAlignment="1">
      <alignment horizontal="center" wrapText="1"/>
    </xf>
    <xf numFmtId="10" fontId="21" fillId="0" borderId="6" xfId="7" applyNumberFormat="1" applyFont="1" applyFill="1" applyBorder="1" applyAlignment="1">
      <alignment wrapText="1"/>
    </xf>
    <xf numFmtId="164" fontId="5" fillId="3" borderId="8" xfId="0" applyNumberFormat="1" applyFont="1" applyFill="1" applyBorder="1"/>
    <xf numFmtId="164" fontId="5" fillId="3" borderId="10" xfId="0" applyNumberFormat="1" applyFont="1" applyFill="1" applyBorder="1"/>
    <xf numFmtId="9" fontId="3" fillId="2" borderId="1" xfId="8" applyFont="1" applyFill="1" applyBorder="1" applyAlignment="1">
      <alignment horizontal="center" vertical="center"/>
    </xf>
    <xf numFmtId="0" fontId="22" fillId="3" borderId="0" xfId="0" applyFont="1" applyFill="1"/>
    <xf numFmtId="0" fontId="4" fillId="2" borderId="3" xfId="6" applyFont="1" applyFill="1" applyBorder="1" applyAlignment="1">
      <alignment horizontal="center" vertical="center" wrapText="1"/>
    </xf>
    <xf numFmtId="4" fontId="4" fillId="2" borderId="3" xfId="2" applyNumberFormat="1" applyFont="1" applyFill="1" applyBorder="1" applyAlignment="1">
      <alignment horizontal="center" vertical="center" wrapText="1"/>
    </xf>
    <xf numFmtId="164" fontId="19" fillId="3" borderId="4" xfId="0" applyNumberFormat="1" applyFont="1" applyFill="1" applyBorder="1"/>
    <xf numFmtId="165" fontId="19" fillId="0" borderId="6" xfId="0" applyNumberFormat="1" applyFont="1" applyFill="1" applyBorder="1"/>
    <xf numFmtId="165" fontId="19" fillId="0" borderId="7" xfId="0" applyNumberFormat="1" applyFont="1" applyFill="1" applyBorder="1"/>
    <xf numFmtId="49" fontId="15" fillId="3" borderId="9" xfId="0" applyNumberFormat="1" applyFont="1" applyFill="1" applyBorder="1" applyAlignment="1">
      <alignment horizontal="left"/>
    </xf>
    <xf numFmtId="165" fontId="19" fillId="3" borderId="7" xfId="0" applyNumberFormat="1" applyFont="1" applyFill="1" applyBorder="1"/>
    <xf numFmtId="165" fontId="3" fillId="2" borderId="12" xfId="0" applyNumberFormat="1" applyFont="1" applyFill="1" applyBorder="1" applyAlignment="1">
      <alignment vertical="center"/>
    </xf>
    <xf numFmtId="165" fontId="4" fillId="2" borderId="12" xfId="0" applyNumberFormat="1" applyFont="1" applyFill="1" applyBorder="1" applyAlignment="1">
      <alignment vertical="center"/>
    </xf>
    <xf numFmtId="165" fontId="4" fillId="2" borderId="13" xfId="0" applyNumberFormat="1" applyFont="1" applyFill="1" applyBorder="1" applyAlignment="1">
      <alignment vertical="center"/>
    </xf>
    <xf numFmtId="0" fontId="12" fillId="3" borderId="0" xfId="0" applyFont="1" applyFill="1"/>
    <xf numFmtId="0" fontId="19" fillId="3" borderId="0" xfId="0" applyFont="1" applyFill="1"/>
    <xf numFmtId="0" fontId="4" fillId="2" borderId="1" xfId="6" applyFont="1" applyFill="1" applyBorder="1" applyAlignment="1">
      <alignment horizontal="center" vertical="center" wrapText="1"/>
    </xf>
    <xf numFmtId="165" fontId="12" fillId="0" borderId="6" xfId="0" applyNumberFormat="1" applyFont="1" applyFill="1" applyBorder="1"/>
    <xf numFmtId="165" fontId="19" fillId="3" borderId="6" xfId="0" applyNumberFormat="1" applyFont="1" applyFill="1" applyBorder="1"/>
    <xf numFmtId="165" fontId="19" fillId="3" borderId="9" xfId="0" applyNumberFormat="1" applyFont="1" applyFill="1" applyBorder="1"/>
    <xf numFmtId="165" fontId="3" fillId="2" borderId="13" xfId="0" applyNumberFormat="1" applyFont="1" applyFill="1" applyBorder="1" applyAlignment="1">
      <alignment horizontal="center" vertical="center"/>
    </xf>
    <xf numFmtId="165" fontId="9" fillId="3" borderId="0" xfId="0" applyNumberFormat="1" applyFont="1" applyFill="1"/>
    <xf numFmtId="165" fontId="12" fillId="3" borderId="0" xfId="0" applyNumberFormat="1" applyFont="1" applyFill="1" applyBorder="1"/>
    <xf numFmtId="165" fontId="3" fillId="0" borderId="0" xfId="0" applyNumberFormat="1" applyFont="1" applyFill="1" applyBorder="1" applyAlignment="1">
      <alignment horizontal="center" vertical="center"/>
    </xf>
    <xf numFmtId="165" fontId="12" fillId="0" borderId="7" xfId="0" applyNumberFormat="1" applyFont="1" applyFill="1" applyBorder="1"/>
    <xf numFmtId="10" fontId="15" fillId="3" borderId="6" xfId="1" applyNumberFormat="1" applyFont="1" applyFill="1" applyBorder="1" applyAlignment="1">
      <alignment horizontal="center"/>
    </xf>
    <xf numFmtId="165" fontId="12" fillId="3" borderId="7" xfId="0" applyNumberFormat="1" applyFont="1" applyFill="1" applyBorder="1"/>
    <xf numFmtId="165" fontId="3" fillId="2" borderId="1" xfId="2" applyNumberFormat="1" applyFont="1" applyFill="1" applyBorder="1" applyAlignment="1">
      <alignment horizontal="center" vertical="center"/>
    </xf>
    <xf numFmtId="9" fontId="3" fillId="2" borderId="1" xfId="0" applyNumberFormat="1" applyFont="1" applyFill="1" applyBorder="1" applyAlignment="1">
      <alignment horizontal="center" vertical="center"/>
    </xf>
    <xf numFmtId="164" fontId="12" fillId="0" borderId="6" xfId="0" applyNumberFormat="1" applyFont="1" applyFill="1" applyBorder="1"/>
    <xf numFmtId="169" fontId="12" fillId="3" borderId="6" xfId="9" applyNumberFormat="1" applyFont="1" applyFill="1" applyBorder="1"/>
    <xf numFmtId="166" fontId="5" fillId="3" borderId="0" xfId="5" applyFont="1" applyFill="1"/>
    <xf numFmtId="0" fontId="10" fillId="5" borderId="0" xfId="0" applyFont="1" applyFill="1" applyAlignment="1">
      <alignment horizontal="left"/>
    </xf>
    <xf numFmtId="166" fontId="5" fillId="3" borderId="0" xfId="0" applyNumberFormat="1" applyFont="1" applyFill="1"/>
    <xf numFmtId="0" fontId="23" fillId="0" borderId="0" xfId="0" applyFont="1" applyAlignment="1">
      <alignment horizontal="center" wrapText="1"/>
    </xf>
    <xf numFmtId="0" fontId="23" fillId="0" borderId="0" xfId="0" applyFont="1" applyAlignment="1">
      <alignment horizontal="center" wrapText="1"/>
    </xf>
    <xf numFmtId="0" fontId="5" fillId="0" borderId="0" xfId="0" applyFont="1"/>
    <xf numFmtId="0" fontId="24" fillId="6" borderId="2"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24" fillId="6" borderId="5" xfId="0" applyFont="1" applyFill="1" applyBorder="1" applyAlignment="1">
      <alignment horizontal="center" vertical="center"/>
    </xf>
    <xf numFmtId="0" fontId="24" fillId="6" borderId="0" xfId="0" applyFont="1" applyFill="1" applyBorder="1" applyAlignment="1">
      <alignment horizontal="center" vertical="center"/>
    </xf>
    <xf numFmtId="0" fontId="11" fillId="0" borderId="0" xfId="0" applyFont="1" applyFill="1" applyBorder="1" applyAlignment="1">
      <alignment horizontal="center" vertical="center"/>
    </xf>
    <xf numFmtId="4" fontId="9" fillId="3" borderId="0" xfId="0" applyNumberFormat="1" applyFont="1" applyFill="1" applyBorder="1"/>
    <xf numFmtId="0" fontId="24" fillId="6" borderId="8" xfId="0" applyFont="1" applyFill="1" applyBorder="1" applyAlignment="1">
      <alignment horizontal="center" vertical="center"/>
    </xf>
    <xf numFmtId="0" fontId="24" fillId="6" borderId="16" xfId="0" applyFont="1" applyFill="1" applyBorder="1" applyAlignment="1">
      <alignment horizontal="center" vertical="center"/>
    </xf>
    <xf numFmtId="0" fontId="20" fillId="3" borderId="0" xfId="0" applyFont="1" applyFill="1" applyBorder="1"/>
    <xf numFmtId="4" fontId="20" fillId="3" borderId="0" xfId="0" applyNumberFormat="1" applyFont="1" applyFill="1" applyBorder="1"/>
    <xf numFmtId="0" fontId="25" fillId="0" borderId="11" xfId="0" applyFont="1" applyBorder="1"/>
    <xf numFmtId="0" fontId="25" fillId="0" borderId="13" xfId="0" applyFont="1" applyBorder="1"/>
    <xf numFmtId="0" fontId="26" fillId="7" borderId="1" xfId="0" applyFont="1" applyFill="1" applyBorder="1"/>
    <xf numFmtId="4" fontId="3" fillId="6" borderId="13" xfId="0" applyNumberFormat="1" applyFont="1" applyFill="1" applyBorder="1" applyAlignment="1">
      <alignment horizontal="center" vertical="center"/>
    </xf>
    <xf numFmtId="166" fontId="11" fillId="0" borderId="0" xfId="2" applyFont="1" applyFill="1" applyBorder="1" applyAlignment="1">
      <alignment horizontal="center" vertical="center"/>
    </xf>
    <xf numFmtId="0" fontId="2" fillId="0" borderId="0" xfId="0" applyFont="1" applyFill="1"/>
    <xf numFmtId="0" fontId="26" fillId="7" borderId="0" xfId="0" applyFont="1" applyFill="1"/>
    <xf numFmtId="0" fontId="26" fillId="0" borderId="13" xfId="0" applyFont="1" applyBorder="1"/>
    <xf numFmtId="0" fontId="26" fillId="0" borderId="1" xfId="0" applyFont="1" applyBorder="1" applyAlignment="1">
      <alignment horizontal="center" vertical="center"/>
    </xf>
    <xf numFmtId="0" fontId="5" fillId="0" borderId="0" xfId="0" applyFont="1" applyFill="1" applyAlignment="1">
      <alignment vertical="center"/>
    </xf>
    <xf numFmtId="4" fontId="9" fillId="0" borderId="0" xfId="0" applyNumberFormat="1" applyFont="1" applyFill="1" applyBorder="1"/>
    <xf numFmtId="0" fontId="27" fillId="0" borderId="13" xfId="0" applyFont="1" applyBorder="1" applyAlignment="1">
      <alignment horizontal="center" vertical="center"/>
    </xf>
    <xf numFmtId="0" fontId="26" fillId="0" borderId="0" xfId="0" applyFont="1" applyAlignment="1">
      <alignment vertical="center"/>
    </xf>
    <xf numFmtId="4" fontId="2" fillId="0" borderId="0" xfId="0" applyNumberFormat="1" applyFont="1" applyFill="1"/>
    <xf numFmtId="0" fontId="26" fillId="0" borderId="0" xfId="0" applyFont="1"/>
    <xf numFmtId="4" fontId="27" fillId="0" borderId="1" xfId="0" applyNumberFormat="1" applyFont="1" applyBorder="1" applyAlignment="1">
      <alignment horizontal="right" vertical="center"/>
    </xf>
    <xf numFmtId="167" fontId="5" fillId="0" borderId="0" xfId="2" applyNumberFormat="1" applyFont="1" applyFill="1" applyBorder="1" applyAlignment="1">
      <alignment horizontal="center" vertical="center"/>
    </xf>
    <xf numFmtId="4" fontId="27" fillId="0" borderId="13" xfId="0" applyNumberFormat="1" applyFont="1" applyBorder="1" applyAlignment="1">
      <alignment horizontal="center" vertical="center"/>
    </xf>
    <xf numFmtId="0" fontId="26" fillId="0" borderId="0" xfId="0" applyFont="1" applyAlignment="1">
      <alignment horizontal="center" vertical="center"/>
    </xf>
    <xf numFmtId="0" fontId="5" fillId="0" borderId="0" xfId="0" applyFont="1" applyFill="1" applyAlignment="1">
      <alignment horizontal="center" vertical="center"/>
    </xf>
    <xf numFmtId="3" fontId="24" fillId="6" borderId="1" xfId="0" applyNumberFormat="1" applyFont="1" applyFill="1" applyBorder="1" applyAlignment="1">
      <alignment horizontal="center" vertical="center"/>
    </xf>
    <xf numFmtId="0" fontId="28" fillId="0" borderId="0" xfId="0" applyFont="1"/>
    <xf numFmtId="4" fontId="5" fillId="0" borderId="0" xfId="0" applyNumberFormat="1" applyFont="1"/>
    <xf numFmtId="166" fontId="5" fillId="0" borderId="0" xfId="0" applyNumberFormat="1" applyFont="1"/>
    <xf numFmtId="4" fontId="29" fillId="0" borderId="13" xfId="0" applyNumberFormat="1" applyFont="1" applyBorder="1"/>
    <xf numFmtId="167" fontId="11" fillId="0" borderId="0" xfId="0" applyNumberFormat="1" applyFont="1" applyFill="1" applyBorder="1" applyAlignment="1">
      <alignment horizontal="right" vertical="center"/>
    </xf>
    <xf numFmtId="0" fontId="26" fillId="0" borderId="1" xfId="0" applyFont="1" applyBorder="1"/>
    <xf numFmtId="3" fontId="24" fillId="0" borderId="13" xfId="0" applyNumberFormat="1" applyFont="1" applyBorder="1" applyAlignment="1">
      <alignment horizontal="center" vertical="center"/>
    </xf>
    <xf numFmtId="167" fontId="11" fillId="0" borderId="0" xfId="2" applyNumberFormat="1" applyFont="1" applyBorder="1" applyAlignment="1">
      <alignment horizontal="center" vertical="center"/>
    </xf>
    <xf numFmtId="0" fontId="27" fillId="0" borderId="11" xfId="0" applyFont="1" applyBorder="1" applyAlignment="1">
      <alignment horizontal="left" vertical="center"/>
    </xf>
    <xf numFmtId="166" fontId="27" fillId="0" borderId="1" xfId="5" applyFont="1" applyBorder="1" applyAlignment="1">
      <alignment horizontal="center" vertical="center"/>
    </xf>
    <xf numFmtId="0" fontId="26" fillId="7" borderId="0" xfId="0" applyFont="1" applyFill="1" applyAlignment="1">
      <alignment vertical="center" wrapText="1"/>
    </xf>
    <xf numFmtId="0" fontId="5" fillId="3" borderId="0" xfId="0" applyFont="1" applyFill="1" applyAlignment="1">
      <alignment vertical="center" wrapText="1"/>
    </xf>
    <xf numFmtId="0" fontId="12" fillId="0" borderId="11" xfId="0" applyFont="1" applyBorder="1" applyAlignment="1">
      <alignment horizontal="left" vertical="center"/>
    </xf>
    <xf numFmtId="166" fontId="2" fillId="0" borderId="0" xfId="5" applyFont="1" applyFill="1"/>
    <xf numFmtId="0" fontId="9" fillId="0" borderId="0" xfId="0" applyFont="1" applyFill="1" applyBorder="1"/>
    <xf numFmtId="4" fontId="9" fillId="0" borderId="0" xfId="0" applyNumberFormat="1" applyFont="1" applyFill="1" applyAlignment="1">
      <alignment horizontal="center"/>
    </xf>
    <xf numFmtId="0" fontId="27" fillId="0" borderId="12" xfId="0" applyFont="1" applyBorder="1" applyAlignment="1">
      <alignment horizontal="left" vertical="center"/>
    </xf>
    <xf numFmtId="4" fontId="20" fillId="0" borderId="0" xfId="0" applyNumberFormat="1" applyFont="1" applyFill="1"/>
    <xf numFmtId="0" fontId="0" fillId="0" borderId="0" xfId="0" applyFill="1"/>
    <xf numFmtId="3" fontId="24" fillId="0" borderId="1" xfId="0" applyNumberFormat="1" applyFont="1" applyBorder="1" applyAlignment="1">
      <alignment horizontal="center" vertical="center"/>
    </xf>
    <xf numFmtId="166" fontId="27" fillId="0" borderId="13" xfId="5" applyFont="1" applyBorder="1" applyAlignment="1">
      <alignment horizontal="center" vertical="center"/>
    </xf>
    <xf numFmtId="166" fontId="30" fillId="0" borderId="0" xfId="5" applyFont="1"/>
    <xf numFmtId="4" fontId="20" fillId="0" borderId="0" xfId="0" applyNumberFormat="1" applyFont="1" applyFill="1" applyBorder="1"/>
    <xf numFmtId="0" fontId="20" fillId="0" borderId="0" xfId="0" applyFont="1" applyFill="1"/>
    <xf numFmtId="4" fontId="32" fillId="0" borderId="0" xfId="10" applyNumberFormat="1" applyFont="1" applyFill="1" applyBorder="1" applyAlignment="1" applyProtection="1">
      <alignment vertical="top" wrapText="1"/>
      <protection locked="0"/>
    </xf>
    <xf numFmtId="0" fontId="25" fillId="0" borderId="15" xfId="0" applyFont="1" applyBorder="1"/>
    <xf numFmtId="167" fontId="33" fillId="3" borderId="0" xfId="0" applyNumberFormat="1" applyFont="1" applyFill="1"/>
    <xf numFmtId="0" fontId="20" fillId="0" borderId="0" xfId="0" applyFont="1" applyFill="1" applyBorder="1"/>
    <xf numFmtId="0" fontId="24" fillId="6" borderId="1" xfId="0" applyFont="1" applyFill="1" applyBorder="1" applyAlignment="1">
      <alignment vertical="center"/>
    </xf>
    <xf numFmtId="4" fontId="24" fillId="6" borderId="1" xfId="0" applyNumberFormat="1" applyFont="1" applyFill="1" applyBorder="1" applyAlignment="1">
      <alignment horizontal="center" vertical="center"/>
    </xf>
    <xf numFmtId="166" fontId="15" fillId="5" borderId="0" xfId="0" applyNumberFormat="1" applyFont="1" applyFill="1"/>
    <xf numFmtId="166" fontId="5" fillId="3" borderId="0" xfId="2" applyFont="1" applyFill="1"/>
    <xf numFmtId="0" fontId="33" fillId="3" borderId="0" xfId="0" applyFont="1" applyFill="1"/>
    <xf numFmtId="4" fontId="34" fillId="0" borderId="0" xfId="0" applyNumberFormat="1" applyFont="1" applyAlignment="1">
      <alignment vertical="center"/>
    </xf>
    <xf numFmtId="170" fontId="20" fillId="3" borderId="0" xfId="0" applyNumberFormat="1" applyFont="1" applyFill="1" applyBorder="1"/>
    <xf numFmtId="170" fontId="9" fillId="3" borderId="0" xfId="0" applyNumberFormat="1" applyFont="1" applyFill="1" applyBorder="1"/>
    <xf numFmtId="0" fontId="10" fillId="0" borderId="0" xfId="0" applyFont="1" applyBorder="1" applyAlignment="1">
      <alignment horizontal="center"/>
    </xf>
    <xf numFmtId="0" fontId="10" fillId="0" borderId="0" xfId="0" applyFont="1" applyBorder="1" applyAlignment="1">
      <alignment horizontal="center"/>
    </xf>
    <xf numFmtId="0" fontId="4" fillId="0" borderId="0" xfId="0" applyFont="1" applyBorder="1" applyAlignment="1">
      <alignment horizontal="center"/>
    </xf>
    <xf numFmtId="4" fontId="0" fillId="0" borderId="0" xfId="0" applyNumberFormat="1" applyFill="1"/>
    <xf numFmtId="0" fontId="14" fillId="3" borderId="0" xfId="0" applyFont="1" applyFill="1"/>
    <xf numFmtId="0" fontId="9" fillId="0" borderId="0" xfId="0" applyFont="1"/>
  </cellXfs>
  <cellStyles count="11">
    <cellStyle name="Millares 2 16 3" xfId="5"/>
    <cellStyle name="Millares 2 16 4" xfId="3"/>
    <cellStyle name="Millares 2 16 4 2" xfId="9"/>
    <cellStyle name="Millares 2 2 19" xfId="2"/>
    <cellStyle name="Millares 2 41 2" xfId="10"/>
    <cellStyle name="Normal" xfId="0" builtinId="0"/>
    <cellStyle name="Normal 2 2" xfId="6"/>
    <cellStyle name="Normal 56" xfId="4"/>
    <cellStyle name="Porcentaje" xfId="1" builtinId="5"/>
    <cellStyle name="Porcentaje 2 2" xfId="7"/>
    <cellStyle name="Porcentaje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stados%20Fros%20y%20Pptales%202020%202do%20TRIM%202021%20Sr&#237;a%20FinanzaS%20revisados%20V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 DE VALIDAC"/>
      <sheetName val="ESF"/>
      <sheetName val="EA"/>
      <sheetName val="EVHP"/>
      <sheetName val="EFE"/>
      <sheetName val="ECSF"/>
      <sheetName val="PT_ESF_ECSF"/>
      <sheetName val="EAA"/>
      <sheetName val="EADOP"/>
      <sheetName val="PC"/>
      <sheetName val="NOTAS1"/>
      <sheetName val="NOTAS"/>
      <sheetName val="IPF (2)"/>
      <sheetName val="R "/>
      <sheetName val="CFF R"/>
      <sheetName val="CA "/>
      <sheetName val="COG  "/>
      <sheetName val="CE "/>
      <sheetName val="CFG "/>
      <sheetName val="EN  "/>
      <sheetName val="ID  "/>
      <sheetName val="FF "/>
      <sheetName val="IPF  "/>
      <sheetName val="GCP  "/>
      <sheetName val="PPI  "/>
      <sheetName val="IR  "/>
      <sheetName val="ANX EB"/>
      <sheetName val="ANX RCBPE"/>
      <sheetName val="ANX MPAS  "/>
      <sheetName val="ANX DGF "/>
      <sheetName val="Muebles_Contable"/>
      <sheetName val="Inmuebles_Contable"/>
      <sheetName val="ANX RMB"/>
      <sheetName val="ANX RBI"/>
      <sheetName val="ANX OTL"/>
    </sheetNames>
    <sheetDataSet>
      <sheetData sheetId="0"/>
      <sheetData sheetId="1"/>
      <sheetData sheetId="2">
        <row r="59">
          <cell r="D59">
            <v>389802509.94000006</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S604"/>
  <sheetViews>
    <sheetView showGridLines="0" tabSelected="1" view="pageBreakPreview" zoomScale="86" zoomScaleNormal="96" zoomScaleSheetLayoutView="86" workbookViewId="0"/>
  </sheetViews>
  <sheetFormatPr baseColWidth="10" defaultRowHeight="12.75"/>
  <cols>
    <col min="1" max="1" width="11.42578125" style="4"/>
    <col min="2" max="2" width="67.140625" style="4" customWidth="1"/>
    <col min="3" max="6" width="26.7109375" style="4" customWidth="1"/>
    <col min="7" max="7" width="30.5703125" style="13" customWidth="1"/>
    <col min="8" max="8" width="18.42578125" style="13" bestFit="1" customWidth="1"/>
    <col min="9" max="9" width="19.85546875" style="13" customWidth="1"/>
    <col min="10" max="10" width="14" style="4" customWidth="1"/>
    <col min="11" max="11" width="21.42578125" style="4" customWidth="1"/>
    <col min="12" max="12" width="13.5703125" style="4" customWidth="1"/>
    <col min="13" max="13" width="21.140625" style="4" customWidth="1"/>
    <col min="14" max="14" width="12.140625" style="4" bestFit="1" customWidth="1"/>
    <col min="15" max="17" width="11.42578125" style="4"/>
    <col min="18" max="18" width="14.28515625" style="4" customWidth="1"/>
    <col min="19" max="19" width="12.7109375" style="4" bestFit="1" customWidth="1"/>
    <col min="20" max="16384" width="11.42578125" style="4"/>
  </cols>
  <sheetData>
    <row r="1" spans="1:12" ht="15" customHeight="1">
      <c r="A1" s="1"/>
      <c r="B1" s="2" t="s">
        <v>0</v>
      </c>
      <c r="C1" s="2"/>
      <c r="D1" s="2"/>
      <c r="E1" s="2"/>
      <c r="F1" s="2"/>
      <c r="G1" s="2"/>
      <c r="H1" s="2"/>
      <c r="I1" s="3"/>
      <c r="J1" s="1"/>
      <c r="K1" s="1"/>
      <c r="L1" s="1"/>
    </row>
    <row r="2" spans="1:12" ht="15" customHeight="1">
      <c r="A2" s="1"/>
      <c r="B2" s="2" t="s">
        <v>1</v>
      </c>
      <c r="C2" s="2"/>
      <c r="D2" s="2"/>
      <c r="E2" s="2"/>
      <c r="F2" s="2"/>
      <c r="G2" s="2"/>
      <c r="H2" s="2"/>
      <c r="I2" s="3"/>
      <c r="J2" s="1"/>
      <c r="K2" s="1"/>
      <c r="L2" s="1"/>
    </row>
    <row r="3" spans="1:12" ht="15.75" customHeight="1">
      <c r="A3" s="1"/>
      <c r="B3" s="2" t="s">
        <v>2</v>
      </c>
      <c r="C3" s="2"/>
      <c r="D3" s="2"/>
      <c r="E3" s="2"/>
      <c r="F3" s="2"/>
      <c r="G3" s="2"/>
      <c r="H3" s="2"/>
      <c r="I3" s="3"/>
      <c r="J3" s="1"/>
      <c r="K3" s="1"/>
      <c r="L3" s="1"/>
    </row>
    <row r="5" spans="1:12" ht="22.5" customHeight="1">
      <c r="A5" s="5"/>
      <c r="B5" s="6" t="s">
        <v>3</v>
      </c>
      <c r="C5" s="6"/>
      <c r="D5" s="6"/>
      <c r="E5" s="6"/>
      <c r="F5" s="6"/>
      <c r="G5" s="6"/>
      <c r="H5" s="6"/>
      <c r="I5" s="7"/>
      <c r="J5" s="5"/>
      <c r="K5" s="5"/>
      <c r="L5" s="5"/>
    </row>
    <row r="6" spans="1:12" ht="12" customHeight="1">
      <c r="B6" s="8"/>
      <c r="C6" s="9"/>
      <c r="D6" s="10"/>
      <c r="E6" s="11"/>
      <c r="F6" s="11"/>
      <c r="G6" s="12"/>
    </row>
    <row r="7" spans="1:12" ht="12" customHeight="1">
      <c r="B7" s="14" t="s">
        <v>4</v>
      </c>
      <c r="C7" s="15"/>
      <c r="D7" s="16"/>
      <c r="E7" s="16"/>
      <c r="F7" s="16"/>
      <c r="G7" s="17"/>
    </row>
    <row r="8" spans="1:12" ht="12" customHeight="1">
      <c r="B8" s="18"/>
      <c r="C8" s="19"/>
      <c r="D8" s="16"/>
      <c r="E8" s="16"/>
      <c r="F8" s="16"/>
      <c r="G8" s="17"/>
    </row>
    <row r="9" spans="1:12" ht="12" customHeight="1">
      <c r="B9" s="20" t="s">
        <v>5</v>
      </c>
      <c r="C9" s="19"/>
      <c r="D9" s="16"/>
      <c r="E9" s="16"/>
      <c r="F9" s="16"/>
      <c r="G9" s="17"/>
    </row>
    <row r="10" spans="1:12" ht="12" customHeight="1">
      <c r="C10" s="19"/>
    </row>
    <row r="11" spans="1:12" ht="12" customHeight="1">
      <c r="B11" s="21" t="s">
        <v>6</v>
      </c>
      <c r="C11" s="11"/>
      <c r="D11" s="11"/>
      <c r="E11" s="11"/>
      <c r="F11" s="11"/>
    </row>
    <row r="12" spans="1:12" ht="12" customHeight="1">
      <c r="B12" s="22"/>
      <c r="C12" s="11"/>
      <c r="D12" s="11"/>
      <c r="E12" s="11"/>
      <c r="F12" s="11"/>
    </row>
    <row r="13" spans="1:12" ht="12" customHeight="1">
      <c r="B13" s="23" t="s">
        <v>7</v>
      </c>
      <c r="C13" s="24" t="s">
        <v>8</v>
      </c>
      <c r="D13" s="24" t="s">
        <v>9</v>
      </c>
      <c r="E13" s="24" t="s">
        <v>10</v>
      </c>
      <c r="F13" s="25"/>
    </row>
    <row r="14" spans="1:12" ht="12" customHeight="1">
      <c r="B14" s="26" t="s">
        <v>11</v>
      </c>
      <c r="C14" s="27"/>
      <c r="D14" s="28"/>
      <c r="E14" s="27">
        <v>0</v>
      </c>
      <c r="F14" s="29"/>
    </row>
    <row r="15" spans="1:12" ht="12" customHeight="1">
      <c r="B15" s="30"/>
      <c r="C15" s="31"/>
      <c r="D15" s="32">
        <v>0</v>
      </c>
      <c r="E15" s="31">
        <v>0</v>
      </c>
      <c r="F15" s="29"/>
    </row>
    <row r="16" spans="1:12" ht="12" customHeight="1">
      <c r="B16" s="30" t="s">
        <v>12</v>
      </c>
      <c r="C16" s="31"/>
      <c r="D16" s="32"/>
      <c r="E16" s="31">
        <v>0</v>
      </c>
      <c r="F16" s="29"/>
    </row>
    <row r="17" spans="1:7" ht="12" customHeight="1">
      <c r="B17" s="30"/>
      <c r="C17" s="33"/>
      <c r="E17" s="31"/>
      <c r="F17" s="29"/>
    </row>
    <row r="18" spans="1:7" ht="12" customHeight="1">
      <c r="B18" s="34" t="s">
        <v>13</v>
      </c>
      <c r="C18" s="33">
        <v>398343.63</v>
      </c>
      <c r="E18" s="31"/>
      <c r="F18" s="29"/>
    </row>
    <row r="19" spans="1:7" ht="12" customHeight="1">
      <c r="B19" s="30"/>
      <c r="C19" s="35"/>
      <c r="D19" s="32">
        <v>0</v>
      </c>
      <c r="E19" s="31">
        <v>0</v>
      </c>
      <c r="F19" s="29"/>
    </row>
    <row r="20" spans="1:7" ht="12" customHeight="1">
      <c r="B20" s="30" t="s">
        <v>14</v>
      </c>
      <c r="C20" s="35"/>
      <c r="D20" s="32"/>
      <c r="E20" s="31"/>
      <c r="F20" s="29"/>
    </row>
    <row r="21" spans="1:7" ht="12" customHeight="1">
      <c r="B21" s="34" t="s">
        <v>15</v>
      </c>
      <c r="C21" s="33">
        <v>434453.71</v>
      </c>
      <c r="D21" s="32" t="s">
        <v>16</v>
      </c>
      <c r="E21" s="31"/>
      <c r="F21" s="29"/>
    </row>
    <row r="22" spans="1:7" ht="12" customHeight="1">
      <c r="B22" s="36"/>
      <c r="C22" s="37"/>
      <c r="D22" s="38">
        <v>0</v>
      </c>
      <c r="E22" s="39">
        <v>0</v>
      </c>
      <c r="F22" s="29"/>
    </row>
    <row r="23" spans="1:7" ht="12" customHeight="1">
      <c r="B23" s="22"/>
      <c r="C23" s="40">
        <f>SUM(C14:C22)</f>
        <v>832797.34000000008</v>
      </c>
      <c r="D23" s="24"/>
      <c r="E23" s="24">
        <f>SUM(E14:E22)</f>
        <v>0</v>
      </c>
      <c r="F23" s="25"/>
    </row>
    <row r="24" spans="1:7" ht="12" customHeight="1">
      <c r="B24" s="22"/>
      <c r="C24" s="11"/>
      <c r="D24" s="11"/>
      <c r="E24" s="11"/>
      <c r="F24" s="11"/>
    </row>
    <row r="25" spans="1:7" ht="12" customHeight="1">
      <c r="B25" s="22"/>
      <c r="C25" s="11"/>
      <c r="D25" s="11"/>
      <c r="E25" s="11"/>
      <c r="F25" s="11"/>
    </row>
    <row r="26" spans="1:7" ht="12" customHeight="1">
      <c r="A26" s="41"/>
      <c r="B26" s="42"/>
      <c r="C26" s="43"/>
      <c r="D26" s="43"/>
      <c r="E26" s="43"/>
      <c r="F26" s="43"/>
      <c r="G26" s="44"/>
    </row>
    <row r="27" spans="1:7" ht="12" customHeight="1">
      <c r="A27" s="41"/>
      <c r="B27" s="45" t="s">
        <v>17</v>
      </c>
      <c r="C27" s="46"/>
      <c r="D27" s="43"/>
      <c r="E27" s="43"/>
      <c r="F27" s="43"/>
      <c r="G27" s="44"/>
    </row>
    <row r="28" spans="1:7">
      <c r="A28" s="41"/>
      <c r="B28" s="41"/>
      <c r="C28" s="41"/>
      <c r="D28" s="41"/>
      <c r="E28" s="41"/>
      <c r="F28" s="41"/>
      <c r="G28" s="44"/>
    </row>
    <row r="29" spans="1:7" ht="12" customHeight="1">
      <c r="A29" s="41"/>
      <c r="B29" s="47" t="s">
        <v>18</v>
      </c>
      <c r="C29" s="48" t="s">
        <v>8</v>
      </c>
      <c r="D29" s="48" t="s">
        <v>19</v>
      </c>
      <c r="E29" s="48" t="s">
        <v>20</v>
      </c>
      <c r="F29" s="25"/>
      <c r="G29" s="44"/>
    </row>
    <row r="30" spans="1:7" ht="12" customHeight="1">
      <c r="A30" s="41"/>
      <c r="B30" s="49" t="s">
        <v>21</v>
      </c>
      <c r="C30" s="50"/>
      <c r="D30" s="50"/>
      <c r="E30" s="51"/>
      <c r="F30" s="52"/>
      <c r="G30" s="44"/>
    </row>
    <row r="31" spans="1:7" ht="12" customHeight="1">
      <c r="A31" s="41"/>
      <c r="B31" s="53" t="s">
        <v>22</v>
      </c>
      <c r="C31" s="33">
        <v>546012</v>
      </c>
      <c r="D31" s="33">
        <v>0</v>
      </c>
      <c r="E31" s="33">
        <v>0</v>
      </c>
      <c r="F31" s="54"/>
      <c r="G31" s="44"/>
    </row>
    <row r="32" spans="1:7" ht="12" customHeight="1">
      <c r="A32" s="41"/>
      <c r="B32" s="53" t="s">
        <v>23</v>
      </c>
      <c r="C32" s="33">
        <v>519066.08</v>
      </c>
      <c r="D32" s="33"/>
      <c r="E32" s="33"/>
      <c r="F32" s="54"/>
      <c r="G32" s="44"/>
    </row>
    <row r="33" spans="1:11" ht="12" customHeight="1">
      <c r="A33" s="41"/>
      <c r="B33" s="49" t="s">
        <v>24</v>
      </c>
      <c r="C33" s="50"/>
      <c r="D33" s="50"/>
      <c r="E33" s="50"/>
      <c r="F33" s="54"/>
      <c r="G33" s="44"/>
    </row>
    <row r="34" spans="1:11" ht="12" customHeight="1">
      <c r="A34" s="41"/>
      <c r="B34" s="49"/>
      <c r="C34" s="50"/>
      <c r="D34" s="50"/>
      <c r="E34" s="50"/>
      <c r="F34" s="54"/>
      <c r="G34" s="44"/>
    </row>
    <row r="35" spans="1:11" ht="12" customHeight="1">
      <c r="A35" s="41"/>
      <c r="B35" s="55"/>
      <c r="C35" s="56"/>
      <c r="D35" s="56"/>
      <c r="E35" s="56"/>
      <c r="F35" s="54"/>
      <c r="G35" s="44"/>
    </row>
    <row r="36" spans="1:11" ht="12" customHeight="1">
      <c r="A36" s="41"/>
      <c r="B36" s="41"/>
      <c r="C36" s="57">
        <f>SUM(C30:C35)</f>
        <v>1065078.08</v>
      </c>
      <c r="D36" s="57">
        <f>SUM(D30:D35)</f>
        <v>0</v>
      </c>
      <c r="E36" s="58">
        <f>SUM(E30:E35)</f>
        <v>0</v>
      </c>
      <c r="F36" s="25"/>
      <c r="G36" s="44"/>
    </row>
    <row r="37" spans="1:11" ht="12" customHeight="1">
      <c r="A37" s="41"/>
      <c r="B37" s="41"/>
      <c r="C37" s="25"/>
      <c r="D37" s="25"/>
      <c r="E37" s="25"/>
      <c r="F37" s="25"/>
      <c r="G37" s="44"/>
      <c r="I37" s="12"/>
      <c r="J37" s="11"/>
      <c r="K37" s="11"/>
    </row>
    <row r="38" spans="1:11" ht="12" customHeight="1">
      <c r="I38" s="12"/>
      <c r="J38" s="11"/>
      <c r="K38" s="11"/>
    </row>
    <row r="39" spans="1:11" ht="12" customHeight="1">
      <c r="B39" s="23" t="s">
        <v>25</v>
      </c>
      <c r="C39" s="24" t="s">
        <v>8</v>
      </c>
      <c r="D39" s="24" t="s">
        <v>26</v>
      </c>
      <c r="E39" s="24" t="s">
        <v>27</v>
      </c>
      <c r="F39" s="24" t="s">
        <v>28</v>
      </c>
      <c r="G39" s="59" t="s">
        <v>29</v>
      </c>
      <c r="I39" s="12"/>
      <c r="J39" s="11"/>
      <c r="K39" s="11"/>
    </row>
    <row r="40" spans="1:11" ht="12" customHeight="1">
      <c r="B40" s="60" t="s">
        <v>30</v>
      </c>
      <c r="C40" s="61">
        <f>SUM(C41:C45)</f>
        <v>643523.57999999996</v>
      </c>
      <c r="D40" s="61">
        <f>SUM(D41:D45)</f>
        <v>643523.57999999996</v>
      </c>
      <c r="E40" s="62"/>
      <c r="F40" s="62"/>
      <c r="G40" s="63"/>
      <c r="I40" s="64"/>
      <c r="J40" s="65"/>
      <c r="K40" s="66"/>
    </row>
    <row r="41" spans="1:11" ht="12" customHeight="1">
      <c r="B41" s="67" t="s">
        <v>31</v>
      </c>
      <c r="C41" s="51">
        <v>269987.18</v>
      </c>
      <c r="D41" s="68">
        <v>269987.18</v>
      </c>
      <c r="E41" s="68"/>
      <c r="F41" s="68"/>
      <c r="G41" s="69"/>
      <c r="I41" s="64"/>
      <c r="J41" s="70"/>
      <c r="K41" s="66"/>
    </row>
    <row r="42" spans="1:11" ht="12" customHeight="1">
      <c r="B42" s="67" t="s">
        <v>32</v>
      </c>
      <c r="C42" s="51">
        <v>218859.65</v>
      </c>
      <c r="D42" s="51">
        <v>218859.65</v>
      </c>
      <c r="E42" s="68"/>
      <c r="F42" s="68"/>
      <c r="G42" s="69"/>
      <c r="I42" s="64"/>
      <c r="J42" s="70"/>
      <c r="K42" s="66"/>
    </row>
    <row r="43" spans="1:11" ht="12" customHeight="1">
      <c r="B43" s="67" t="s">
        <v>33</v>
      </c>
      <c r="C43" s="51">
        <v>6665.58</v>
      </c>
      <c r="D43" s="51">
        <v>6665.58</v>
      </c>
      <c r="E43" s="68"/>
      <c r="F43" s="68"/>
      <c r="G43" s="69"/>
      <c r="I43" s="64"/>
      <c r="J43" s="70"/>
      <c r="K43" s="66"/>
    </row>
    <row r="44" spans="1:11" ht="12" customHeight="1">
      <c r="B44" s="67" t="s">
        <v>34</v>
      </c>
      <c r="C44" s="51">
        <v>148011.17000000001</v>
      </c>
      <c r="D44" s="51">
        <v>148011.17000000001</v>
      </c>
      <c r="E44" s="68"/>
      <c r="F44" s="68"/>
      <c r="G44" s="69"/>
      <c r="I44" s="64"/>
      <c r="J44" s="70"/>
      <c r="K44" s="66"/>
    </row>
    <row r="45" spans="1:11" ht="12" customHeight="1">
      <c r="B45" s="67"/>
      <c r="C45" s="51"/>
      <c r="D45" s="68"/>
      <c r="E45" s="68"/>
      <c r="F45" s="68"/>
      <c r="G45" s="69"/>
      <c r="I45" s="12"/>
      <c r="J45" s="11"/>
      <c r="K45" s="11"/>
    </row>
    <row r="46" spans="1:11" ht="12" customHeight="1">
      <c r="B46" s="60" t="s">
        <v>35</v>
      </c>
      <c r="C46" s="71">
        <f>SUM(C47)</f>
        <v>170500</v>
      </c>
      <c r="D46" s="71">
        <f>SUM(D47)</f>
        <v>168000</v>
      </c>
      <c r="E46" s="68"/>
      <c r="F46" s="68"/>
      <c r="G46" s="69"/>
      <c r="I46" s="12"/>
      <c r="J46" s="11"/>
      <c r="K46" s="11"/>
    </row>
    <row r="47" spans="1:11" ht="12" customHeight="1">
      <c r="B47" s="67" t="s">
        <v>36</v>
      </c>
      <c r="C47" s="68">
        <v>170500</v>
      </c>
      <c r="D47" s="68">
        <v>168000</v>
      </c>
      <c r="E47" s="68"/>
      <c r="F47" s="68"/>
      <c r="G47" s="69"/>
    </row>
    <row r="48" spans="1:11" ht="12" customHeight="1">
      <c r="B48" s="67"/>
      <c r="C48" s="68"/>
      <c r="D48" s="68"/>
      <c r="E48" s="68"/>
      <c r="F48" s="68"/>
      <c r="G48" s="69"/>
    </row>
    <row r="49" spans="2:9" ht="12" customHeight="1">
      <c r="B49" s="60" t="s">
        <v>37</v>
      </c>
      <c r="C49" s="72">
        <f>SUM(C50)</f>
        <v>0</v>
      </c>
      <c r="D49" s="72">
        <f>SUM(D50)</f>
        <v>0</v>
      </c>
      <c r="E49" s="68"/>
      <c r="F49" s="68"/>
      <c r="G49" s="69"/>
    </row>
    <row r="50" spans="2:9" ht="12" customHeight="1">
      <c r="B50" s="67" t="s">
        <v>38</v>
      </c>
      <c r="C50" s="68">
        <v>0</v>
      </c>
      <c r="D50" s="68">
        <v>0</v>
      </c>
      <c r="E50" s="68"/>
      <c r="F50" s="68"/>
      <c r="G50" s="69"/>
    </row>
    <row r="51" spans="2:9" ht="12" customHeight="1">
      <c r="B51" s="60"/>
      <c r="C51" s="72"/>
      <c r="D51" s="72"/>
      <c r="E51" s="68"/>
      <c r="F51" s="68"/>
      <c r="G51" s="69"/>
    </row>
    <row r="52" spans="2:9" ht="12" customHeight="1">
      <c r="B52" s="67"/>
      <c r="C52" s="68"/>
      <c r="D52" s="68"/>
      <c r="E52" s="68"/>
      <c r="F52" s="68"/>
      <c r="G52" s="69"/>
    </row>
    <row r="53" spans="2:9" ht="12" customHeight="1">
      <c r="B53" s="60" t="s">
        <v>39</v>
      </c>
      <c r="C53" s="72">
        <f>+C54</f>
        <v>2527971.12</v>
      </c>
      <c r="D53" s="72">
        <f>+D54</f>
        <v>0</v>
      </c>
      <c r="E53" s="68"/>
      <c r="F53" s="68"/>
      <c r="G53" s="72">
        <f>+G54</f>
        <v>2527971.12</v>
      </c>
    </row>
    <row r="54" spans="2:9" s="41" customFormat="1" ht="12" customHeight="1">
      <c r="B54" s="73" t="s">
        <v>40</v>
      </c>
      <c r="C54" s="51">
        <v>2527971.12</v>
      </c>
      <c r="D54" s="51">
        <v>0</v>
      </c>
      <c r="E54" s="51"/>
      <c r="F54" s="51"/>
      <c r="G54" s="51">
        <v>2527971.12</v>
      </c>
      <c r="H54" s="74"/>
      <c r="I54" s="44"/>
    </row>
    <row r="55" spans="2:9" ht="12" customHeight="1">
      <c r="B55" s="75"/>
      <c r="C55" s="76"/>
      <c r="D55" s="76"/>
      <c r="E55" s="76"/>
      <c r="F55" s="76"/>
      <c r="G55" s="77"/>
      <c r="H55" s="78"/>
    </row>
    <row r="56" spans="2:9" ht="12" customHeight="1">
      <c r="C56" s="40">
        <f>+C40+C46+C49+C53</f>
        <v>3341994.7</v>
      </c>
      <c r="D56" s="40">
        <f>+D40+D46+D49+D53</f>
        <v>811523.58</v>
      </c>
      <c r="E56" s="40">
        <f>SUM(E39:E55)</f>
        <v>0</v>
      </c>
      <c r="F56" s="40">
        <f>SUM(F39:F55)</f>
        <v>0</v>
      </c>
      <c r="G56" s="40">
        <f>+G40+G46+G49+G53</f>
        <v>2527971.12</v>
      </c>
      <c r="H56" s="78"/>
    </row>
    <row r="57" spans="2:9" ht="12" customHeight="1">
      <c r="C57" s="79"/>
    </row>
    <row r="58" spans="2:9" ht="12" customHeight="1">
      <c r="B58" s="4" t="s">
        <v>41</v>
      </c>
    </row>
    <row r="59" spans="2:9" ht="12" customHeight="1">
      <c r="B59" s="4" t="s">
        <v>42</v>
      </c>
    </row>
    <row r="60" spans="2:9" ht="12" customHeight="1"/>
    <row r="61" spans="2:9" ht="12" customHeight="1">
      <c r="B61" s="21" t="s">
        <v>43</v>
      </c>
    </row>
    <row r="62" spans="2:9" ht="12.75" customHeight="1">
      <c r="B62" s="80"/>
    </row>
    <row r="63" spans="2:9">
      <c r="B63" s="23" t="s">
        <v>44</v>
      </c>
      <c r="C63" s="24" t="s">
        <v>8</v>
      </c>
      <c r="D63" s="24" t="s">
        <v>45</v>
      </c>
    </row>
    <row r="64" spans="2:9">
      <c r="B64" s="81" t="s">
        <v>46</v>
      </c>
      <c r="C64" s="27"/>
      <c r="D64" s="27">
        <v>0</v>
      </c>
    </row>
    <row r="65" spans="2:8">
      <c r="B65" s="82" t="s">
        <v>47</v>
      </c>
      <c r="C65" s="31"/>
      <c r="D65" s="31">
        <v>0</v>
      </c>
    </row>
    <row r="66" spans="2:8">
      <c r="B66" s="60" t="s">
        <v>48</v>
      </c>
      <c r="C66" s="31"/>
      <c r="D66" s="31"/>
    </row>
    <row r="67" spans="2:8">
      <c r="B67" s="75"/>
      <c r="C67" s="39"/>
      <c r="D67" s="39">
        <v>0</v>
      </c>
    </row>
    <row r="68" spans="2:8">
      <c r="B68" s="83"/>
      <c r="C68" s="24">
        <f>SUM(C63:C67)</f>
        <v>0</v>
      </c>
      <c r="D68" s="24"/>
    </row>
    <row r="69" spans="2:8">
      <c r="B69" s="83"/>
      <c r="C69" s="84"/>
      <c r="D69" s="84"/>
    </row>
    <row r="70" spans="2:8" ht="12" customHeight="1">
      <c r="B70" s="83"/>
      <c r="C70" s="84"/>
      <c r="D70" s="84"/>
    </row>
    <row r="71" spans="2:8" ht="14.25" customHeight="1"/>
    <row r="72" spans="2:8">
      <c r="B72" s="21" t="s">
        <v>49</v>
      </c>
    </row>
    <row r="73" spans="2:8">
      <c r="B73" s="80"/>
    </row>
    <row r="74" spans="2:8">
      <c r="B74" s="23" t="s">
        <v>50</v>
      </c>
      <c r="C74" s="24" t="s">
        <v>8</v>
      </c>
      <c r="D74" s="24" t="s">
        <v>9</v>
      </c>
      <c r="E74" s="24" t="s">
        <v>51</v>
      </c>
      <c r="F74" s="24"/>
      <c r="G74" s="85" t="s">
        <v>52</v>
      </c>
      <c r="H74" s="59" t="s">
        <v>53</v>
      </c>
    </row>
    <row r="75" spans="2:8">
      <c r="B75" s="30" t="s">
        <v>54</v>
      </c>
      <c r="C75" s="27"/>
      <c r="D75" s="27">
        <v>0</v>
      </c>
      <c r="E75" s="27">
        <v>0</v>
      </c>
      <c r="F75" s="27"/>
      <c r="G75" s="86">
        <v>0</v>
      </c>
      <c r="H75" s="87">
        <v>0</v>
      </c>
    </row>
    <row r="76" spans="2:8">
      <c r="B76" s="82" t="s">
        <v>47</v>
      </c>
      <c r="C76" s="31"/>
      <c r="D76" s="31">
        <v>0</v>
      </c>
      <c r="E76" s="31">
        <v>0</v>
      </c>
      <c r="F76" s="31"/>
      <c r="G76" s="88">
        <v>0</v>
      </c>
      <c r="H76" s="87">
        <v>0</v>
      </c>
    </row>
    <row r="77" spans="2:8">
      <c r="B77" s="30"/>
      <c r="C77" s="31"/>
      <c r="D77" s="31">
        <v>0</v>
      </c>
      <c r="E77" s="31">
        <v>0</v>
      </c>
      <c r="F77" s="31"/>
      <c r="G77" s="88">
        <v>0</v>
      </c>
      <c r="H77" s="87">
        <v>0</v>
      </c>
    </row>
    <row r="78" spans="2:8">
      <c r="B78" s="36"/>
      <c r="C78" s="39"/>
      <c r="D78" s="39">
        <v>0</v>
      </c>
      <c r="E78" s="39">
        <v>0</v>
      </c>
      <c r="F78" s="39"/>
      <c r="G78" s="89">
        <v>0</v>
      </c>
      <c r="H78" s="90">
        <v>0</v>
      </c>
    </row>
    <row r="79" spans="2:8">
      <c r="B79" s="83"/>
      <c r="C79" s="24">
        <f>SUM(C74:C78)</f>
        <v>0</v>
      </c>
      <c r="D79" s="91">
        <v>0</v>
      </c>
      <c r="E79" s="92">
        <v>0</v>
      </c>
      <c r="F79" s="92"/>
      <c r="G79" s="93">
        <v>0</v>
      </c>
      <c r="H79" s="94">
        <v>0</v>
      </c>
    </row>
    <row r="80" spans="2:8">
      <c r="B80" s="83"/>
      <c r="C80" s="95"/>
      <c r="D80" s="95"/>
      <c r="E80" s="95"/>
      <c r="F80" s="95"/>
      <c r="G80" s="96"/>
      <c r="H80" s="96"/>
    </row>
    <row r="81" spans="2:8">
      <c r="B81" s="83"/>
      <c r="C81" s="95"/>
      <c r="D81" s="95"/>
      <c r="E81" s="95"/>
      <c r="F81" s="95"/>
      <c r="G81" s="96"/>
      <c r="H81" s="96"/>
    </row>
    <row r="82" spans="2:8">
      <c r="B82" s="83"/>
      <c r="C82" s="95"/>
      <c r="D82" s="95"/>
      <c r="E82" s="95"/>
      <c r="F82" s="95"/>
      <c r="G82" s="96"/>
      <c r="H82" s="96"/>
    </row>
    <row r="83" spans="2:8">
      <c r="B83" s="23" t="s">
        <v>55</v>
      </c>
      <c r="C83" s="24" t="s">
        <v>8</v>
      </c>
      <c r="D83" s="24" t="s">
        <v>9</v>
      </c>
      <c r="E83" s="24" t="s">
        <v>56</v>
      </c>
      <c r="F83" s="95"/>
      <c r="G83" s="96"/>
      <c r="H83" s="96"/>
    </row>
    <row r="84" spans="2:8">
      <c r="B84" s="81" t="s">
        <v>57</v>
      </c>
      <c r="C84" s="32"/>
      <c r="D84" s="31">
        <v>0</v>
      </c>
      <c r="E84" s="31">
        <v>0</v>
      </c>
      <c r="F84" s="95"/>
      <c r="G84" s="96"/>
      <c r="H84" s="96"/>
    </row>
    <row r="85" spans="2:8">
      <c r="B85" s="97" t="s">
        <v>47</v>
      </c>
      <c r="C85" s="32"/>
      <c r="D85" s="31">
        <v>0</v>
      </c>
      <c r="E85" s="31">
        <v>0</v>
      </c>
      <c r="F85" s="95"/>
      <c r="G85" s="96"/>
      <c r="H85" s="96"/>
    </row>
    <row r="86" spans="2:8">
      <c r="B86" s="83"/>
      <c r="C86" s="24">
        <f>SUM(C84:C85)</f>
        <v>0</v>
      </c>
      <c r="D86" s="98"/>
      <c r="E86" s="99"/>
      <c r="F86" s="95"/>
      <c r="G86" s="96"/>
      <c r="H86" s="96"/>
    </row>
    <row r="87" spans="2:8">
      <c r="B87" s="83"/>
      <c r="C87" s="95"/>
      <c r="D87" s="95"/>
      <c r="E87" s="95"/>
      <c r="F87" s="95"/>
      <c r="G87" s="96"/>
      <c r="H87" s="96"/>
    </row>
    <row r="88" spans="2:8">
      <c r="B88" s="80"/>
      <c r="F88" s="95"/>
    </row>
    <row r="89" spans="2:8">
      <c r="B89" s="21" t="s">
        <v>58</v>
      </c>
    </row>
    <row r="91" spans="2:8">
      <c r="B91" s="80"/>
    </row>
    <row r="92" spans="2:8">
      <c r="B92" s="23" t="s">
        <v>59</v>
      </c>
      <c r="C92" s="24" t="s">
        <v>60</v>
      </c>
      <c r="D92" s="24" t="s">
        <v>61</v>
      </c>
      <c r="E92" s="24" t="s">
        <v>62</v>
      </c>
      <c r="F92" s="24"/>
      <c r="G92" s="59" t="s">
        <v>63</v>
      </c>
    </row>
    <row r="93" spans="2:8">
      <c r="B93" s="81" t="s">
        <v>64</v>
      </c>
      <c r="C93" s="100"/>
      <c r="D93" s="101"/>
      <c r="E93" s="101"/>
      <c r="F93" s="101"/>
      <c r="G93" s="102">
        <v>0</v>
      </c>
    </row>
    <row r="94" spans="2:8">
      <c r="B94" s="67" t="s">
        <v>65</v>
      </c>
      <c r="C94" s="68">
        <v>79400</v>
      </c>
      <c r="D94" s="62">
        <v>79400</v>
      </c>
      <c r="E94" s="62">
        <v>0</v>
      </c>
      <c r="F94" s="62"/>
      <c r="G94" s="63"/>
    </row>
    <row r="95" spans="2:8">
      <c r="B95" s="67" t="s">
        <v>66</v>
      </c>
      <c r="C95" s="51">
        <v>162863619.88</v>
      </c>
      <c r="D95" s="51">
        <v>162863619.88</v>
      </c>
      <c r="E95" s="68">
        <v>0</v>
      </c>
      <c r="F95" s="68"/>
      <c r="G95" s="63"/>
    </row>
    <row r="96" spans="2:8">
      <c r="B96" s="67" t="s">
        <v>67</v>
      </c>
      <c r="C96" s="51">
        <v>711438013.28999996</v>
      </c>
      <c r="D96" s="51">
        <v>712094474.88999999</v>
      </c>
      <c r="E96" s="68">
        <v>656461.6</v>
      </c>
      <c r="F96" s="68"/>
      <c r="G96" s="63"/>
    </row>
    <row r="97" spans="1:7">
      <c r="B97" s="67" t="s">
        <v>68</v>
      </c>
      <c r="C97" s="51">
        <v>39059871.039999999</v>
      </c>
      <c r="D97" s="51">
        <v>39059871.039999999</v>
      </c>
      <c r="E97" s="103">
        <v>0</v>
      </c>
      <c r="F97" s="68"/>
      <c r="G97" s="63"/>
    </row>
    <row r="98" spans="1:7">
      <c r="B98" s="67" t="s">
        <v>69</v>
      </c>
      <c r="C98" s="51">
        <v>61767.87</v>
      </c>
      <c r="D98" s="51">
        <v>61767.87</v>
      </c>
      <c r="E98" s="103">
        <v>0</v>
      </c>
      <c r="F98" s="68"/>
      <c r="G98" s="63"/>
    </row>
    <row r="99" spans="1:7">
      <c r="B99" s="67" t="s">
        <v>70</v>
      </c>
      <c r="C99" s="51">
        <v>10391199.619999999</v>
      </c>
      <c r="D99" s="51">
        <v>8398399.3699999992</v>
      </c>
      <c r="E99" s="68">
        <v>-1992800.25</v>
      </c>
      <c r="F99" s="68"/>
      <c r="G99" s="63"/>
    </row>
    <row r="100" spans="1:7">
      <c r="B100" s="67"/>
      <c r="C100" s="51"/>
      <c r="D100" s="51">
        <v>0</v>
      </c>
      <c r="E100" s="68">
        <f t="shared" ref="E100:E138" si="0">+D100-C100</f>
        <v>0</v>
      </c>
      <c r="F100" s="68"/>
      <c r="G100" s="63"/>
    </row>
    <row r="101" spans="1:7" ht="15">
      <c r="B101" s="104"/>
      <c r="C101" s="51"/>
      <c r="D101" s="51"/>
      <c r="E101" s="68">
        <f t="shared" si="0"/>
        <v>0</v>
      </c>
      <c r="F101" s="68"/>
      <c r="G101" s="63">
        <v>0</v>
      </c>
    </row>
    <row r="102" spans="1:7">
      <c r="A102" s="105"/>
      <c r="B102" s="60" t="s">
        <v>71</v>
      </c>
      <c r="C102" s="51"/>
      <c r="D102" s="51"/>
      <c r="E102" s="68">
        <f t="shared" si="0"/>
        <v>0</v>
      </c>
      <c r="F102" s="68"/>
      <c r="G102" s="63">
        <v>0</v>
      </c>
    </row>
    <row r="103" spans="1:7">
      <c r="B103" s="67" t="s">
        <v>72</v>
      </c>
      <c r="C103" s="51">
        <v>47554475.450000003</v>
      </c>
      <c r="D103" s="51">
        <v>47621723.43</v>
      </c>
      <c r="E103" s="68">
        <v>67247.98</v>
      </c>
      <c r="F103" s="68"/>
      <c r="G103" s="63"/>
    </row>
    <row r="104" spans="1:7">
      <c r="B104" s="67" t="s">
        <v>73</v>
      </c>
      <c r="C104" s="51">
        <v>27416450.539999999</v>
      </c>
      <c r="D104" s="51">
        <v>27416450.539999999</v>
      </c>
      <c r="E104" s="103">
        <v>0</v>
      </c>
      <c r="F104" s="68"/>
      <c r="G104" s="63"/>
    </row>
    <row r="105" spans="1:7">
      <c r="B105" s="67" t="s">
        <v>74</v>
      </c>
      <c r="C105" s="51">
        <v>3870341.79</v>
      </c>
      <c r="D105" s="51">
        <v>3870341.79</v>
      </c>
      <c r="E105" s="103">
        <v>0</v>
      </c>
      <c r="F105" s="68"/>
      <c r="G105" s="63"/>
    </row>
    <row r="106" spans="1:7">
      <c r="B106" s="67" t="s">
        <v>75</v>
      </c>
      <c r="C106" s="51">
        <v>138257498.16999999</v>
      </c>
      <c r="D106" s="51">
        <v>138342288.94</v>
      </c>
      <c r="E106" s="68">
        <v>84790.77</v>
      </c>
      <c r="F106" s="68"/>
      <c r="G106" s="63"/>
    </row>
    <row r="107" spans="1:7">
      <c r="B107" s="67" t="s">
        <v>76</v>
      </c>
      <c r="C107" s="51">
        <v>47998555.640000001</v>
      </c>
      <c r="D107" s="51">
        <v>47998555.640000001</v>
      </c>
      <c r="E107" s="103">
        <v>0</v>
      </c>
      <c r="F107" s="68"/>
      <c r="G107" s="63"/>
    </row>
    <row r="108" spans="1:7">
      <c r="B108" s="67" t="s">
        <v>77</v>
      </c>
      <c r="C108" s="51">
        <v>11028453.4</v>
      </c>
      <c r="D108" s="51">
        <v>11250834.59</v>
      </c>
      <c r="E108" s="68">
        <v>222381.19</v>
      </c>
      <c r="F108" s="68"/>
      <c r="G108" s="63"/>
    </row>
    <row r="109" spans="1:7">
      <c r="B109" s="67" t="s">
        <v>78</v>
      </c>
      <c r="C109" s="51">
        <v>4739817.3899999997</v>
      </c>
      <c r="D109" s="51">
        <v>4739817.3899999997</v>
      </c>
      <c r="E109" s="103">
        <v>0</v>
      </c>
      <c r="F109" s="68"/>
      <c r="G109" s="63"/>
    </row>
    <row r="110" spans="1:7">
      <c r="B110" s="67" t="s">
        <v>79</v>
      </c>
      <c r="C110" s="51">
        <v>17265469.039999999</v>
      </c>
      <c r="D110" s="51">
        <v>17255979.079999998</v>
      </c>
      <c r="E110" s="68">
        <v>-9489.9599999999991</v>
      </c>
      <c r="F110" s="68"/>
      <c r="G110" s="63"/>
    </row>
    <row r="111" spans="1:7">
      <c r="B111" s="67" t="s">
        <v>80</v>
      </c>
      <c r="C111" s="51">
        <v>30342.86</v>
      </c>
      <c r="D111" s="51">
        <v>30342.86</v>
      </c>
      <c r="E111" s="103">
        <v>0</v>
      </c>
      <c r="F111" s="68"/>
      <c r="G111" s="63"/>
    </row>
    <row r="112" spans="1:7">
      <c r="B112" s="67" t="s">
        <v>81</v>
      </c>
      <c r="C112" s="51">
        <v>2867420.48</v>
      </c>
      <c r="D112" s="51">
        <v>3272767.16</v>
      </c>
      <c r="E112" s="68">
        <v>405346.68</v>
      </c>
      <c r="F112" s="68"/>
      <c r="G112" s="63"/>
    </row>
    <row r="113" spans="2:7">
      <c r="B113" s="67" t="s">
        <v>82</v>
      </c>
      <c r="C113" s="51">
        <v>79313860.409999996</v>
      </c>
      <c r="D113" s="51">
        <v>79313860.409999996</v>
      </c>
      <c r="E113" s="103">
        <v>0</v>
      </c>
      <c r="F113" s="68"/>
      <c r="G113" s="63"/>
    </row>
    <row r="114" spans="2:7">
      <c r="B114" s="67" t="s">
        <v>83</v>
      </c>
      <c r="C114" s="51">
        <v>23182399.84</v>
      </c>
      <c r="D114" s="51">
        <v>23182399.84</v>
      </c>
      <c r="E114" s="103">
        <v>0</v>
      </c>
      <c r="F114" s="68"/>
      <c r="G114" s="63"/>
    </row>
    <row r="115" spans="2:7">
      <c r="B115" s="67" t="s">
        <v>84</v>
      </c>
      <c r="C115" s="51">
        <v>5623813.71</v>
      </c>
      <c r="D115" s="51">
        <v>5623813.71</v>
      </c>
      <c r="E115" s="103">
        <v>0</v>
      </c>
      <c r="F115" s="68"/>
      <c r="G115" s="63"/>
    </row>
    <row r="116" spans="2:7">
      <c r="B116" s="67" t="s">
        <v>85</v>
      </c>
      <c r="C116" s="51">
        <v>4535.66</v>
      </c>
      <c r="D116" s="51">
        <v>4535.66</v>
      </c>
      <c r="E116" s="103">
        <v>0</v>
      </c>
      <c r="F116" s="68"/>
      <c r="G116" s="63"/>
    </row>
    <row r="117" spans="2:7">
      <c r="B117" s="67" t="s">
        <v>86</v>
      </c>
      <c r="C117" s="51">
        <v>17348194.809999999</v>
      </c>
      <c r="D117" s="51">
        <v>17437925.91</v>
      </c>
      <c r="E117" s="68">
        <v>89731.1</v>
      </c>
      <c r="F117" s="68"/>
      <c r="G117" s="63"/>
    </row>
    <row r="118" spans="2:7">
      <c r="B118" s="67" t="s">
        <v>87</v>
      </c>
      <c r="C118" s="51">
        <v>2288409.33</v>
      </c>
      <c r="D118" s="51">
        <v>2288409.33</v>
      </c>
      <c r="E118" s="103">
        <v>0</v>
      </c>
      <c r="F118" s="68"/>
      <c r="G118" s="63"/>
    </row>
    <row r="119" spans="2:7">
      <c r="B119" s="67" t="s">
        <v>88</v>
      </c>
      <c r="C119" s="51">
        <v>17714398.399999999</v>
      </c>
      <c r="D119" s="51">
        <v>18024018.399999999</v>
      </c>
      <c r="E119" s="68">
        <v>309620</v>
      </c>
      <c r="F119" s="68"/>
      <c r="G119" s="63"/>
    </row>
    <row r="120" spans="2:7">
      <c r="B120" s="67" t="s">
        <v>89</v>
      </c>
      <c r="C120" s="51">
        <v>5505857</v>
      </c>
      <c r="D120" s="51">
        <v>5505857</v>
      </c>
      <c r="E120" s="103">
        <v>0</v>
      </c>
      <c r="F120" s="68"/>
      <c r="G120" s="63"/>
    </row>
    <row r="121" spans="2:7">
      <c r="B121" s="67" t="s">
        <v>90</v>
      </c>
      <c r="C121" s="51">
        <v>97811.09</v>
      </c>
      <c r="D121" s="51">
        <v>97811.09</v>
      </c>
      <c r="E121" s="103">
        <v>0</v>
      </c>
      <c r="F121" s="68"/>
      <c r="G121" s="63"/>
    </row>
    <row r="122" spans="2:7">
      <c r="B122" s="67" t="s">
        <v>91</v>
      </c>
      <c r="C122" s="51">
        <v>11381614.029999999</v>
      </c>
      <c r="D122" s="51">
        <v>11733471.029999999</v>
      </c>
      <c r="E122" s="68">
        <v>351857</v>
      </c>
      <c r="F122" s="68"/>
      <c r="G122" s="63"/>
    </row>
    <row r="123" spans="2:7">
      <c r="B123" s="67" t="s">
        <v>92</v>
      </c>
      <c r="C123" s="51">
        <v>10253389.699999999</v>
      </c>
      <c r="D123" s="51">
        <v>10253389.699999999</v>
      </c>
      <c r="E123" s="103">
        <v>0</v>
      </c>
      <c r="F123" s="68"/>
      <c r="G123" s="63"/>
    </row>
    <row r="124" spans="2:7">
      <c r="B124" s="67" t="s">
        <v>93</v>
      </c>
      <c r="C124" s="51">
        <v>411933.94</v>
      </c>
      <c r="D124" s="51">
        <v>411933.94</v>
      </c>
      <c r="E124" s="103">
        <v>0</v>
      </c>
      <c r="F124" s="68"/>
      <c r="G124" s="63"/>
    </row>
    <row r="125" spans="2:7">
      <c r="B125" s="67" t="s">
        <v>94</v>
      </c>
      <c r="C125" s="51">
        <v>1027647.6</v>
      </c>
      <c r="D125" s="51">
        <v>1027647.6</v>
      </c>
      <c r="E125" s="103">
        <v>0</v>
      </c>
      <c r="F125" s="68"/>
      <c r="G125" s="63"/>
    </row>
    <row r="126" spans="2:7">
      <c r="B126" s="67" t="s">
        <v>95</v>
      </c>
      <c r="C126" s="51">
        <v>795097.67</v>
      </c>
      <c r="D126" s="51">
        <v>795097.67</v>
      </c>
      <c r="E126" s="103">
        <v>0</v>
      </c>
      <c r="F126" s="68"/>
      <c r="G126" s="63"/>
    </row>
    <row r="127" spans="2:7">
      <c r="B127" s="67" t="s">
        <v>96</v>
      </c>
      <c r="C127" s="51">
        <v>4841388.1500000004</v>
      </c>
      <c r="D127" s="51">
        <v>4844962.1100000003</v>
      </c>
      <c r="E127" s="68">
        <v>3573.96</v>
      </c>
      <c r="F127" s="68"/>
      <c r="G127" s="63"/>
    </row>
    <row r="128" spans="2:7">
      <c r="B128" s="67" t="s">
        <v>97</v>
      </c>
      <c r="C128" s="51">
        <v>145542.47</v>
      </c>
      <c r="D128" s="51">
        <v>145542.47</v>
      </c>
      <c r="E128" s="103">
        <v>0</v>
      </c>
      <c r="F128" s="68"/>
      <c r="G128" s="63"/>
    </row>
    <row r="129" spans="1:8">
      <c r="B129" s="67" t="s">
        <v>98</v>
      </c>
      <c r="C129" s="51">
        <v>14539175.630000001</v>
      </c>
      <c r="D129" s="51">
        <v>14539175.630000001</v>
      </c>
      <c r="E129" s="103">
        <v>0</v>
      </c>
      <c r="F129" s="68"/>
      <c r="G129" s="63"/>
    </row>
    <row r="130" spans="1:8">
      <c r="B130" s="67" t="s">
        <v>99</v>
      </c>
      <c r="C130" s="51">
        <v>614231.32999999996</v>
      </c>
      <c r="D130" s="51">
        <v>614231.32999999996</v>
      </c>
      <c r="E130" s="103">
        <v>0</v>
      </c>
      <c r="F130" s="68"/>
      <c r="G130" s="63"/>
    </row>
    <row r="131" spans="1:8">
      <c r="B131" s="67" t="s">
        <v>100</v>
      </c>
      <c r="C131" s="51">
        <v>2868047.38</v>
      </c>
      <c r="D131" s="51">
        <v>2868047.38</v>
      </c>
      <c r="E131" s="103">
        <v>0</v>
      </c>
      <c r="F131" s="68"/>
      <c r="G131" s="63"/>
    </row>
    <row r="132" spans="1:8">
      <c r="B132" s="67" t="s">
        <v>101</v>
      </c>
      <c r="C132" s="51">
        <v>3852675.94</v>
      </c>
      <c r="D132" s="51">
        <v>3852675.94</v>
      </c>
      <c r="E132" s="103">
        <v>0</v>
      </c>
      <c r="F132" s="68"/>
      <c r="G132" s="63"/>
    </row>
    <row r="133" spans="1:8">
      <c r="B133" s="67" t="s">
        <v>102</v>
      </c>
      <c r="C133" s="51">
        <v>14047.03</v>
      </c>
      <c r="D133" s="51">
        <v>14047.03</v>
      </c>
      <c r="E133" s="103">
        <v>0</v>
      </c>
      <c r="F133" s="68"/>
      <c r="G133" s="63"/>
    </row>
    <row r="134" spans="1:8">
      <c r="B134" s="67" t="s">
        <v>103</v>
      </c>
      <c r="C134" s="51">
        <v>754674.92</v>
      </c>
      <c r="D134" s="51">
        <v>754674.92</v>
      </c>
      <c r="E134" s="103">
        <v>0</v>
      </c>
      <c r="F134" s="68"/>
      <c r="G134" s="63"/>
    </row>
    <row r="135" spans="1:8">
      <c r="B135" s="67"/>
      <c r="C135" s="51"/>
      <c r="D135" s="51"/>
      <c r="E135" s="68">
        <f t="shared" si="0"/>
        <v>0</v>
      </c>
      <c r="F135" s="68"/>
      <c r="G135" s="63"/>
    </row>
    <row r="136" spans="1:8">
      <c r="A136" s="105"/>
      <c r="B136" s="60" t="s">
        <v>104</v>
      </c>
      <c r="C136" s="51"/>
      <c r="D136" s="51"/>
      <c r="E136" s="68">
        <f t="shared" si="0"/>
        <v>0</v>
      </c>
      <c r="F136" s="68"/>
      <c r="G136" s="63">
        <v>0</v>
      </c>
    </row>
    <row r="137" spans="1:8">
      <c r="A137" s="105"/>
      <c r="B137" s="67" t="s">
        <v>105</v>
      </c>
      <c r="C137" s="51">
        <v>-3639</v>
      </c>
      <c r="D137" s="51">
        <v>-3639</v>
      </c>
      <c r="E137" s="68">
        <v>0</v>
      </c>
      <c r="F137" s="68"/>
      <c r="G137" s="63"/>
    </row>
    <row r="138" spans="1:8">
      <c r="B138" s="67" t="s">
        <v>106</v>
      </c>
      <c r="C138" s="106">
        <v>0</v>
      </c>
      <c r="D138" s="106">
        <v>0</v>
      </c>
      <c r="E138" s="68">
        <f t="shared" si="0"/>
        <v>0</v>
      </c>
      <c r="F138" s="68"/>
      <c r="G138" s="63" t="s">
        <v>107</v>
      </c>
    </row>
    <row r="139" spans="1:8">
      <c r="B139" s="67" t="s">
        <v>108</v>
      </c>
      <c r="C139" s="51">
        <v>-222750694.71000001</v>
      </c>
      <c r="D139" s="51">
        <v>-222750694.71000001</v>
      </c>
      <c r="E139" s="68">
        <v>0</v>
      </c>
      <c r="F139" s="68"/>
      <c r="G139" s="63" t="s">
        <v>107</v>
      </c>
      <c r="H139" s="78"/>
    </row>
    <row r="140" spans="1:8">
      <c r="B140" s="67" t="s">
        <v>109</v>
      </c>
      <c r="C140" s="51">
        <v>-28350107.32</v>
      </c>
      <c r="D140" s="51">
        <v>-28350107.32</v>
      </c>
      <c r="E140" s="68">
        <v>0</v>
      </c>
      <c r="F140" s="68"/>
      <c r="G140" s="63" t="s">
        <v>107</v>
      </c>
      <c r="H140" s="78"/>
    </row>
    <row r="141" spans="1:8">
      <c r="B141" s="67" t="s">
        <v>110</v>
      </c>
      <c r="C141" s="51">
        <v>-1435697</v>
      </c>
      <c r="D141" s="51">
        <v>-1435697</v>
      </c>
      <c r="E141" s="68">
        <v>0</v>
      </c>
      <c r="F141" s="68"/>
      <c r="G141" s="63" t="s">
        <v>107</v>
      </c>
      <c r="H141" s="78"/>
    </row>
    <row r="142" spans="1:8">
      <c r="B142" s="67" t="s">
        <v>111</v>
      </c>
      <c r="C142" s="51">
        <v>-706841.37</v>
      </c>
      <c r="D142" s="51">
        <v>-706841.37</v>
      </c>
      <c r="E142" s="68">
        <v>0</v>
      </c>
      <c r="F142" s="68"/>
      <c r="G142" s="63" t="s">
        <v>107</v>
      </c>
      <c r="H142" s="78"/>
    </row>
    <row r="143" spans="1:8">
      <c r="B143" s="67" t="s">
        <v>112</v>
      </c>
      <c r="C143" s="51">
        <v>-143766090.18000001</v>
      </c>
      <c r="D143" s="51">
        <v>-143766090.18000001</v>
      </c>
      <c r="E143" s="68">
        <v>0</v>
      </c>
      <c r="F143" s="68"/>
      <c r="G143" s="63" t="s">
        <v>107</v>
      </c>
      <c r="H143" s="78"/>
    </row>
    <row r="144" spans="1:8">
      <c r="B144" s="67" t="s">
        <v>113</v>
      </c>
      <c r="C144" s="51">
        <v>-9506894.8300000001</v>
      </c>
      <c r="D144" s="51">
        <v>-9506894.8300000001</v>
      </c>
      <c r="E144" s="68">
        <v>0</v>
      </c>
      <c r="F144" s="68"/>
      <c r="G144" s="63" t="s">
        <v>107</v>
      </c>
      <c r="H144" s="78"/>
    </row>
    <row r="145" spans="2:8">
      <c r="B145" s="67" t="s">
        <v>114</v>
      </c>
      <c r="C145" s="51">
        <v>-8250499.0700000003</v>
      </c>
      <c r="D145" s="51">
        <v>-8247336.0700000003</v>
      </c>
      <c r="E145" s="68">
        <v>3163</v>
      </c>
      <c r="F145" s="68"/>
      <c r="G145" s="63" t="s">
        <v>107</v>
      </c>
      <c r="H145" s="78"/>
    </row>
    <row r="146" spans="2:8">
      <c r="B146" s="67" t="s">
        <v>115</v>
      </c>
      <c r="C146" s="51">
        <v>-13019</v>
      </c>
      <c r="D146" s="51">
        <v>-13019</v>
      </c>
      <c r="E146" s="68">
        <v>0</v>
      </c>
      <c r="F146" s="68"/>
      <c r="G146" s="63" t="s">
        <v>107</v>
      </c>
      <c r="H146" s="78"/>
    </row>
    <row r="147" spans="2:8">
      <c r="B147" s="67" t="s">
        <v>116</v>
      </c>
      <c r="C147" s="51">
        <v>-1083770</v>
      </c>
      <c r="D147" s="51">
        <v>-1083770</v>
      </c>
      <c r="E147" s="68">
        <v>0</v>
      </c>
      <c r="F147" s="68"/>
      <c r="G147" s="63" t="s">
        <v>107</v>
      </c>
      <c r="H147" s="78"/>
    </row>
    <row r="148" spans="2:8">
      <c r="B148" s="67" t="s">
        <v>117</v>
      </c>
      <c r="C148" s="51">
        <v>-60409470.229999997</v>
      </c>
      <c r="D148" s="51">
        <v>-60409470.229999997</v>
      </c>
      <c r="E148" s="68">
        <v>0</v>
      </c>
      <c r="F148" s="68"/>
      <c r="G148" s="63" t="s">
        <v>107</v>
      </c>
      <c r="H148" s="78"/>
    </row>
    <row r="149" spans="2:8">
      <c r="B149" s="67" t="s">
        <v>118</v>
      </c>
      <c r="C149" s="51">
        <v>-1685665.65</v>
      </c>
      <c r="D149" s="51">
        <v>-1685665.65</v>
      </c>
      <c r="E149" s="68">
        <v>0</v>
      </c>
      <c r="F149" s="68"/>
      <c r="G149" s="63" t="s">
        <v>107</v>
      </c>
      <c r="H149" s="78"/>
    </row>
    <row r="150" spans="2:8">
      <c r="B150" s="67" t="s">
        <v>119</v>
      </c>
      <c r="C150" s="51">
        <v>-17661895.16</v>
      </c>
      <c r="D150" s="51">
        <v>-17661895.16</v>
      </c>
      <c r="E150" s="68">
        <v>0</v>
      </c>
      <c r="F150" s="68"/>
      <c r="G150" s="63" t="s">
        <v>107</v>
      </c>
      <c r="H150" s="78"/>
    </row>
    <row r="151" spans="2:8">
      <c r="B151" s="67" t="s">
        <v>120</v>
      </c>
      <c r="C151" s="51">
        <v>-19419490.66</v>
      </c>
      <c r="D151" s="51">
        <v>-19419490.66</v>
      </c>
      <c r="E151" s="68">
        <v>0</v>
      </c>
      <c r="F151" s="68"/>
      <c r="G151" s="63" t="s">
        <v>107</v>
      </c>
      <c r="H151" s="78"/>
    </row>
    <row r="152" spans="2:8">
      <c r="B152" s="67" t="s">
        <v>121</v>
      </c>
      <c r="C152" s="51">
        <v>-16339</v>
      </c>
      <c r="D152" s="51">
        <v>-16339</v>
      </c>
      <c r="E152" s="68">
        <v>0</v>
      </c>
      <c r="F152" s="68"/>
      <c r="G152" s="63" t="s">
        <v>107</v>
      </c>
      <c r="H152" s="78"/>
    </row>
    <row r="153" spans="2:8">
      <c r="B153" s="67" t="s">
        <v>122</v>
      </c>
      <c r="C153" s="51">
        <v>-40864.79</v>
      </c>
      <c r="D153" s="51">
        <v>-40864.79</v>
      </c>
      <c r="E153" s="68">
        <v>0</v>
      </c>
      <c r="F153" s="68"/>
      <c r="G153" s="63" t="s">
        <v>107</v>
      </c>
      <c r="H153" s="78"/>
    </row>
    <row r="154" spans="2:8">
      <c r="B154" s="67" t="s">
        <v>123</v>
      </c>
      <c r="C154" s="51">
        <v>-12088596.57</v>
      </c>
      <c r="D154" s="51">
        <v>-12088596.57</v>
      </c>
      <c r="E154" s="68">
        <v>0</v>
      </c>
      <c r="F154" s="68"/>
      <c r="G154" s="63" t="s">
        <v>107</v>
      </c>
      <c r="H154" s="78"/>
    </row>
    <row r="155" spans="2:8">
      <c r="B155" s="67" t="s">
        <v>124</v>
      </c>
      <c r="C155" s="51">
        <v>-97807</v>
      </c>
      <c r="D155" s="51">
        <v>-97807</v>
      </c>
      <c r="E155" s="68">
        <v>0</v>
      </c>
      <c r="F155" s="68"/>
      <c r="G155" s="63" t="s">
        <v>107</v>
      </c>
      <c r="H155" s="78"/>
    </row>
    <row r="156" spans="2:8">
      <c r="B156" s="67" t="s">
        <v>125</v>
      </c>
      <c r="C156" s="51">
        <v>-1297350.33</v>
      </c>
      <c r="D156" s="51">
        <v>-1297350.33</v>
      </c>
      <c r="E156" s="68">
        <v>0</v>
      </c>
      <c r="F156" s="68"/>
      <c r="G156" s="63" t="s">
        <v>107</v>
      </c>
      <c r="H156" s="78"/>
    </row>
    <row r="157" spans="2:8">
      <c r="B157" s="67" t="s">
        <v>126</v>
      </c>
      <c r="C157" s="51">
        <v>-1452041.12</v>
      </c>
      <c r="D157" s="51">
        <v>-1451942.12</v>
      </c>
      <c r="E157" s="68">
        <v>99</v>
      </c>
      <c r="F157" s="68"/>
      <c r="G157" s="63" t="s">
        <v>107</v>
      </c>
      <c r="H157" s="78"/>
    </row>
    <row r="158" spans="2:8">
      <c r="B158" s="67" t="s">
        <v>127</v>
      </c>
      <c r="C158" s="51">
        <v>-5177892.1100000003</v>
      </c>
      <c r="D158" s="51">
        <v>-5177892.1100000003</v>
      </c>
      <c r="E158" s="68">
        <v>0</v>
      </c>
      <c r="F158" s="68"/>
      <c r="G158" s="63" t="s">
        <v>107</v>
      </c>
      <c r="H158" s="78"/>
    </row>
    <row r="159" spans="2:8">
      <c r="B159" s="67" t="s">
        <v>128</v>
      </c>
      <c r="C159" s="51">
        <v>-4379553.5</v>
      </c>
      <c r="D159" s="51">
        <v>-4379553.5</v>
      </c>
      <c r="E159" s="68">
        <v>0</v>
      </c>
      <c r="F159" s="68"/>
      <c r="G159" s="63" t="s">
        <v>107</v>
      </c>
      <c r="H159" s="78"/>
    </row>
    <row r="160" spans="2:8" ht="15">
      <c r="B160" s="107"/>
      <c r="C160" s="76"/>
      <c r="D160" s="108"/>
      <c r="E160" s="108"/>
      <c r="F160" s="108"/>
      <c r="G160" s="77">
        <v>0</v>
      </c>
    </row>
    <row r="161" spans="2:7">
      <c r="C161" s="40">
        <f>SUM(C93:C160)</f>
        <v>887907223.90000045</v>
      </c>
      <c r="D161" s="40">
        <f>SUM(D93:D160)</f>
        <v>888099205.97000015</v>
      </c>
      <c r="E161" s="40">
        <f>SUM(E93:E160)</f>
        <v>191982.06999999998</v>
      </c>
      <c r="F161" s="40"/>
      <c r="G161" s="109"/>
    </row>
    <row r="162" spans="2:7">
      <c r="D162" s="110"/>
      <c r="E162" s="110"/>
      <c r="F162" s="110"/>
    </row>
    <row r="163" spans="2:7">
      <c r="D163" s="110"/>
      <c r="E163" s="110"/>
      <c r="F163" s="110"/>
    </row>
    <row r="164" spans="2:7">
      <c r="B164" s="23" t="s">
        <v>129</v>
      </c>
      <c r="C164" s="24" t="s">
        <v>60</v>
      </c>
      <c r="D164" s="24" t="s">
        <v>61</v>
      </c>
      <c r="E164" s="24" t="s">
        <v>62</v>
      </c>
      <c r="F164" s="24"/>
      <c r="G164" s="59" t="s">
        <v>63</v>
      </c>
    </row>
    <row r="165" spans="2:7">
      <c r="B165" s="81" t="s">
        <v>130</v>
      </c>
      <c r="C165" s="27"/>
      <c r="D165" s="27"/>
      <c r="E165" s="27"/>
      <c r="F165" s="27"/>
      <c r="G165" s="86"/>
    </row>
    <row r="166" spans="2:7">
      <c r="B166" s="82" t="s">
        <v>47</v>
      </c>
      <c r="C166" s="31"/>
      <c r="D166" s="31"/>
      <c r="E166" s="31"/>
      <c r="F166" s="31"/>
      <c r="G166" s="88"/>
    </row>
    <row r="167" spans="2:7">
      <c r="B167" s="60" t="s">
        <v>131</v>
      </c>
      <c r="C167" s="31"/>
      <c r="D167" s="31"/>
      <c r="E167" s="31"/>
      <c r="F167" s="31"/>
      <c r="G167" s="88"/>
    </row>
    <row r="168" spans="2:7">
      <c r="B168" s="60"/>
      <c r="C168" s="31"/>
      <c r="D168" s="31"/>
      <c r="E168" s="31"/>
      <c r="F168" s="31"/>
      <c r="G168" s="88"/>
    </row>
    <row r="169" spans="2:7">
      <c r="B169" s="60"/>
      <c r="C169" s="31"/>
      <c r="D169" s="31"/>
      <c r="E169" s="31"/>
      <c r="F169" s="31"/>
      <c r="G169" s="88"/>
    </row>
    <row r="170" spans="2:7" ht="15">
      <c r="B170" s="107"/>
      <c r="C170" s="39"/>
      <c r="D170" s="39"/>
      <c r="E170" s="39"/>
      <c r="F170" s="39"/>
      <c r="G170" s="89"/>
    </row>
    <row r="171" spans="2:7">
      <c r="C171" s="24">
        <f>SUM(C169:C170)</f>
        <v>0</v>
      </c>
      <c r="D171" s="24">
        <f>SUM(D169:D170)</f>
        <v>0</v>
      </c>
      <c r="E171" s="24">
        <f>SUM(E169:E170)</f>
        <v>0</v>
      </c>
      <c r="F171" s="24"/>
      <c r="G171" s="109"/>
    </row>
    <row r="174" spans="2:7">
      <c r="B174" s="23" t="s">
        <v>132</v>
      </c>
      <c r="C174" s="24" t="s">
        <v>8</v>
      </c>
    </row>
    <row r="175" spans="2:7">
      <c r="B175" s="81" t="s">
        <v>133</v>
      </c>
      <c r="C175" s="27"/>
    </row>
    <row r="176" spans="2:7">
      <c r="B176" s="60"/>
      <c r="C176" s="31"/>
    </row>
    <row r="177" spans="2:4">
      <c r="B177" s="75"/>
      <c r="C177" s="39"/>
    </row>
    <row r="178" spans="2:4">
      <c r="C178" s="24">
        <f>SUM(C176:C177)</f>
        <v>0</v>
      </c>
    </row>
    <row r="179" spans="2:4" ht="15">
      <c r="B179"/>
    </row>
    <row r="181" spans="2:4">
      <c r="B181" s="111" t="s">
        <v>134</v>
      </c>
      <c r="C181" s="112" t="s">
        <v>8</v>
      </c>
      <c r="D181" s="113" t="s">
        <v>135</v>
      </c>
    </row>
    <row r="182" spans="2:4">
      <c r="B182" s="114"/>
      <c r="C182" s="115"/>
      <c r="D182" s="116"/>
    </row>
    <row r="183" spans="2:4">
      <c r="B183" s="117" t="s">
        <v>136</v>
      </c>
      <c r="C183" s="118">
        <v>76124.009999999995</v>
      </c>
      <c r="D183" s="119"/>
    </row>
    <row r="184" spans="2:4">
      <c r="B184" s="82"/>
      <c r="C184" s="120"/>
      <c r="D184" s="120"/>
    </row>
    <row r="185" spans="2:4">
      <c r="B185" s="121"/>
      <c r="C185" s="120"/>
      <c r="D185" s="120"/>
    </row>
    <row r="186" spans="2:4">
      <c r="B186" s="122"/>
      <c r="C186" s="123"/>
      <c r="D186" s="123"/>
    </row>
    <row r="187" spans="2:4">
      <c r="C187" s="124">
        <f>SUM(C183:C186)</f>
        <v>76124.009999999995</v>
      </c>
      <c r="D187" s="24"/>
    </row>
    <row r="191" spans="2:4">
      <c r="B191" s="14" t="s">
        <v>137</v>
      </c>
    </row>
    <row r="193" spans="2:15">
      <c r="B193" s="111" t="s">
        <v>138</v>
      </c>
      <c r="C193" s="112" t="s">
        <v>8</v>
      </c>
      <c r="D193" s="24" t="s">
        <v>26</v>
      </c>
      <c r="E193" s="24" t="s">
        <v>139</v>
      </c>
      <c r="F193" s="24" t="s">
        <v>140</v>
      </c>
      <c r="G193" s="59" t="s">
        <v>141</v>
      </c>
    </row>
    <row r="194" spans="2:15">
      <c r="B194" s="81" t="s">
        <v>142</v>
      </c>
      <c r="C194" s="101"/>
      <c r="D194" s="101"/>
      <c r="E194" s="101"/>
      <c r="F194" s="101"/>
      <c r="G194" s="102"/>
      <c r="H194" s="13" t="s">
        <v>143</v>
      </c>
      <c r="I194" s="64"/>
      <c r="J194" s="11"/>
      <c r="K194" s="11"/>
      <c r="L194" s="11"/>
      <c r="M194" s="11"/>
      <c r="N194" s="11"/>
      <c r="O194" s="11"/>
    </row>
    <row r="195" spans="2:15" ht="45">
      <c r="B195" s="67" t="s">
        <v>144</v>
      </c>
      <c r="C195" s="68">
        <v>7809652.3700000001</v>
      </c>
      <c r="D195" s="51">
        <v>7809652.3700000001</v>
      </c>
      <c r="E195" s="68">
        <f>+D195</f>
        <v>7809652.3700000001</v>
      </c>
      <c r="F195" s="51"/>
      <c r="G195" s="125" t="s">
        <v>145</v>
      </c>
      <c r="I195" s="64"/>
      <c r="J195" s="11"/>
      <c r="K195" s="11"/>
      <c r="L195" s="11"/>
      <c r="M195" s="11"/>
      <c r="N195" s="11"/>
      <c r="O195" s="11"/>
    </row>
    <row r="196" spans="2:15">
      <c r="B196" s="67" t="s">
        <v>146</v>
      </c>
      <c r="C196" s="68">
        <v>10009707.619999999</v>
      </c>
      <c r="D196" s="51">
        <v>10009707.619999999</v>
      </c>
      <c r="E196" s="68"/>
      <c r="F196" s="68"/>
      <c r="G196" s="69"/>
      <c r="I196" s="64"/>
      <c r="J196" s="11"/>
      <c r="K196" s="11"/>
      <c r="L196" s="11"/>
      <c r="M196" s="11"/>
      <c r="N196" s="11"/>
      <c r="O196" s="11"/>
    </row>
    <row r="197" spans="2:15">
      <c r="B197" s="67" t="s">
        <v>147</v>
      </c>
      <c r="C197" s="68">
        <v>5035287.1900000004</v>
      </c>
      <c r="D197" s="51">
        <v>5035287.1900000004</v>
      </c>
      <c r="E197" s="68"/>
      <c r="F197" s="68"/>
      <c r="G197" s="69"/>
      <c r="I197" s="64"/>
      <c r="J197" s="11"/>
      <c r="K197" s="11"/>
      <c r="L197" s="11"/>
      <c r="M197" s="11"/>
      <c r="N197" s="11"/>
      <c r="O197" s="11"/>
    </row>
    <row r="198" spans="2:15" ht="33.75">
      <c r="B198" s="67" t="s">
        <v>148</v>
      </c>
      <c r="C198" s="68">
        <v>176262.93</v>
      </c>
      <c r="D198" s="51">
        <v>176262.93</v>
      </c>
      <c r="E198" s="68">
        <f>+D198</f>
        <v>176262.93</v>
      </c>
      <c r="F198" s="68"/>
      <c r="G198" s="125" t="s">
        <v>149</v>
      </c>
      <c r="I198" s="64"/>
      <c r="J198" s="11"/>
      <c r="K198" s="11"/>
      <c r="L198" s="11"/>
      <c r="M198" s="11"/>
      <c r="N198" s="11"/>
      <c r="O198" s="11"/>
    </row>
    <row r="199" spans="2:15" ht="18.75" customHeight="1">
      <c r="B199" s="67" t="s">
        <v>150</v>
      </c>
      <c r="C199" s="68">
        <v>6393467.4500000002</v>
      </c>
      <c r="D199" s="51">
        <v>6393467.4500000002</v>
      </c>
      <c r="E199" s="68"/>
      <c r="F199" s="68"/>
      <c r="G199" s="126" t="s">
        <v>151</v>
      </c>
      <c r="I199" s="64"/>
      <c r="J199" s="11"/>
      <c r="K199" s="11"/>
      <c r="L199" s="11"/>
      <c r="M199" s="11"/>
      <c r="N199" s="11"/>
      <c r="O199" s="11"/>
    </row>
    <row r="200" spans="2:15">
      <c r="B200" s="67" t="s">
        <v>152</v>
      </c>
      <c r="C200" s="68">
        <v>156035.39000000001</v>
      </c>
      <c r="D200" s="51">
        <v>156035.39000000001</v>
      </c>
      <c r="E200" s="68"/>
      <c r="F200" s="68"/>
      <c r="G200" s="69"/>
      <c r="I200" s="64"/>
      <c r="J200" s="11"/>
      <c r="K200" s="11"/>
      <c r="L200" s="11"/>
      <c r="M200" s="11"/>
      <c r="N200" s="11"/>
      <c r="O200" s="11"/>
    </row>
    <row r="201" spans="2:15">
      <c r="B201" s="67" t="s">
        <v>153</v>
      </c>
      <c r="C201" s="68">
        <v>9813.34</v>
      </c>
      <c r="D201" s="51">
        <v>9813.34</v>
      </c>
      <c r="E201" s="68"/>
      <c r="F201" s="68"/>
      <c r="G201" s="69"/>
      <c r="I201" s="64"/>
      <c r="J201" s="11"/>
      <c r="K201" s="11"/>
      <c r="L201" s="11"/>
      <c r="M201" s="11"/>
      <c r="N201" s="11"/>
      <c r="O201" s="11"/>
    </row>
    <row r="202" spans="2:15">
      <c r="B202" s="67" t="s">
        <v>154</v>
      </c>
      <c r="C202" s="68">
        <v>2451.94</v>
      </c>
      <c r="D202" s="51">
        <v>2451.94</v>
      </c>
      <c r="E202" s="68"/>
      <c r="F202" s="68"/>
      <c r="G202" s="69"/>
      <c r="I202" s="64"/>
      <c r="J202" s="11"/>
      <c r="K202" s="11"/>
      <c r="L202" s="11"/>
      <c r="M202" s="11"/>
      <c r="N202" s="11"/>
      <c r="O202" s="11"/>
    </row>
    <row r="203" spans="2:15">
      <c r="B203" s="67" t="s">
        <v>155</v>
      </c>
      <c r="C203" s="68">
        <v>2008805.66</v>
      </c>
      <c r="D203" s="51">
        <v>2008805.66</v>
      </c>
      <c r="E203" s="68"/>
      <c r="F203" s="68"/>
      <c r="G203" s="69"/>
      <c r="I203" s="64"/>
      <c r="J203" s="11"/>
      <c r="K203" s="11"/>
      <c r="L203" s="11"/>
      <c r="M203" s="11"/>
      <c r="N203" s="11"/>
      <c r="O203" s="11"/>
    </row>
    <row r="204" spans="2:15">
      <c r="B204" s="67" t="s">
        <v>156</v>
      </c>
      <c r="C204" s="68">
        <v>1046307.16</v>
      </c>
      <c r="D204" s="51">
        <v>1046307.16</v>
      </c>
      <c r="E204" s="68"/>
      <c r="F204" s="68"/>
      <c r="G204" s="69"/>
      <c r="I204" s="64"/>
      <c r="J204" s="11"/>
      <c r="K204" s="11"/>
      <c r="L204" s="11"/>
      <c r="M204" s="11"/>
      <c r="N204" s="11"/>
      <c r="O204" s="11"/>
    </row>
    <row r="205" spans="2:15">
      <c r="B205" s="67" t="s">
        <v>157</v>
      </c>
      <c r="C205" s="68">
        <v>34471650.579999998</v>
      </c>
      <c r="D205" s="51">
        <v>34471650.579999998</v>
      </c>
      <c r="E205" s="68"/>
      <c r="F205" s="51">
        <f>+D205</f>
        <v>34471650.579999998</v>
      </c>
      <c r="G205" s="69"/>
      <c r="I205" s="64"/>
      <c r="J205" s="11"/>
      <c r="K205" s="11"/>
      <c r="L205" s="11"/>
      <c r="M205" s="11"/>
      <c r="N205" s="11"/>
      <c r="O205" s="11"/>
    </row>
    <row r="206" spans="2:15">
      <c r="B206" s="67" t="s">
        <v>158</v>
      </c>
      <c r="C206" s="68">
        <v>32745396.350000001</v>
      </c>
      <c r="D206" s="51">
        <v>32745396.350000001</v>
      </c>
      <c r="E206" s="68"/>
      <c r="F206" s="51">
        <f>+D206</f>
        <v>32745396.350000001</v>
      </c>
      <c r="G206" s="69"/>
      <c r="I206" s="64"/>
      <c r="J206" s="11"/>
      <c r="K206" s="11"/>
      <c r="L206" s="11"/>
      <c r="M206" s="11"/>
      <c r="N206" s="11"/>
      <c r="O206" s="11"/>
    </row>
    <row r="207" spans="2:15">
      <c r="B207" s="67" t="s">
        <v>159</v>
      </c>
      <c r="C207" s="68">
        <v>8053.32</v>
      </c>
      <c r="D207" s="51">
        <v>8053.32</v>
      </c>
      <c r="E207" s="68"/>
      <c r="F207" s="51"/>
      <c r="G207" s="69"/>
      <c r="I207" s="64"/>
      <c r="J207" s="11"/>
      <c r="K207" s="11"/>
      <c r="L207" s="11"/>
      <c r="M207" s="11"/>
      <c r="N207" s="11"/>
      <c r="O207" s="11"/>
    </row>
    <row r="208" spans="2:15">
      <c r="B208" s="67" t="s">
        <v>160</v>
      </c>
      <c r="C208" s="68">
        <v>5307306.12</v>
      </c>
      <c r="D208" s="68">
        <v>5307306.12</v>
      </c>
      <c r="E208" s="68"/>
      <c r="F208" s="68"/>
      <c r="G208" s="69"/>
      <c r="I208" s="64"/>
      <c r="J208" s="11"/>
      <c r="K208" s="11"/>
      <c r="L208" s="11"/>
      <c r="M208" s="11"/>
      <c r="N208" s="11"/>
      <c r="O208" s="11"/>
    </row>
    <row r="209" spans="2:15">
      <c r="B209" s="67" t="s">
        <v>161</v>
      </c>
      <c r="C209" s="68">
        <v>2914.98</v>
      </c>
      <c r="D209" s="68">
        <v>2914.98</v>
      </c>
      <c r="E209" s="68"/>
      <c r="F209" s="68"/>
      <c r="G209" s="69"/>
      <c r="I209" s="64"/>
      <c r="J209" s="11"/>
      <c r="K209" s="11"/>
      <c r="L209" s="11"/>
      <c r="M209" s="11"/>
      <c r="N209" s="11"/>
      <c r="O209" s="11"/>
    </row>
    <row r="210" spans="2:15">
      <c r="B210" s="67" t="s">
        <v>162</v>
      </c>
      <c r="C210" s="68">
        <v>24481.66</v>
      </c>
      <c r="D210" s="68">
        <v>24481.66</v>
      </c>
      <c r="E210" s="68"/>
      <c r="F210" s="68">
        <f>+D210</f>
        <v>24481.66</v>
      </c>
      <c r="G210" s="69"/>
      <c r="I210" s="64"/>
      <c r="J210" s="11"/>
      <c r="K210" s="11"/>
      <c r="L210" s="11"/>
      <c r="M210" s="11"/>
      <c r="N210" s="11"/>
      <c r="O210" s="11"/>
    </row>
    <row r="211" spans="2:15">
      <c r="B211" s="67" t="s">
        <v>163</v>
      </c>
      <c r="C211" s="68">
        <v>168858.23999999999</v>
      </c>
      <c r="D211" s="68">
        <v>168858.23999999999</v>
      </c>
      <c r="E211" s="68"/>
      <c r="F211" s="68"/>
      <c r="G211" s="69"/>
      <c r="I211" s="64"/>
      <c r="J211" s="11"/>
      <c r="K211" s="11"/>
      <c r="L211" s="11"/>
      <c r="M211" s="11"/>
      <c r="N211" s="11"/>
      <c r="O211" s="11"/>
    </row>
    <row r="212" spans="2:15">
      <c r="B212" s="67" t="s">
        <v>164</v>
      </c>
      <c r="C212" s="68">
        <v>779232.1</v>
      </c>
      <c r="D212" s="68">
        <v>779232.1</v>
      </c>
      <c r="E212" s="68"/>
      <c r="F212" s="68"/>
      <c r="G212" s="69"/>
      <c r="I212" s="64"/>
      <c r="J212" s="11"/>
      <c r="K212" s="11"/>
      <c r="L212" s="11"/>
      <c r="M212" s="11"/>
      <c r="N212" s="11"/>
      <c r="O212" s="11"/>
    </row>
    <row r="213" spans="2:15">
      <c r="B213" s="67" t="s">
        <v>165</v>
      </c>
      <c r="C213" s="68">
        <v>298271.69</v>
      </c>
      <c r="D213" s="68">
        <v>298271.69</v>
      </c>
      <c r="E213" s="68"/>
      <c r="F213" s="68"/>
      <c r="G213" s="69"/>
      <c r="I213" s="64"/>
      <c r="J213" s="11"/>
      <c r="K213" s="11"/>
      <c r="L213" s="11"/>
      <c r="M213" s="11"/>
      <c r="N213" s="11"/>
      <c r="O213" s="11"/>
    </row>
    <row r="214" spans="2:15" ht="22.5">
      <c r="B214" s="67" t="s">
        <v>166</v>
      </c>
      <c r="C214" s="68">
        <v>1502083.22</v>
      </c>
      <c r="D214" s="68">
        <v>1502083.22</v>
      </c>
      <c r="E214" s="68"/>
      <c r="F214" s="68">
        <v>1502083.22</v>
      </c>
      <c r="G214" s="125" t="s">
        <v>167</v>
      </c>
      <c r="I214" s="64"/>
      <c r="J214" s="11"/>
      <c r="K214" s="11"/>
      <c r="L214" s="11"/>
      <c r="M214" s="11"/>
      <c r="N214" s="11"/>
      <c r="O214" s="11"/>
    </row>
    <row r="215" spans="2:15">
      <c r="B215" s="67" t="s">
        <v>168</v>
      </c>
      <c r="C215" s="68">
        <v>777527.28</v>
      </c>
      <c r="D215" s="68">
        <v>777527.28</v>
      </c>
      <c r="E215" s="68"/>
      <c r="F215" s="68"/>
      <c r="G215" s="69"/>
      <c r="I215" s="64"/>
      <c r="J215" s="11"/>
      <c r="K215" s="11"/>
      <c r="L215" s="11"/>
      <c r="M215" s="11"/>
      <c r="N215" s="11"/>
      <c r="O215" s="11"/>
    </row>
    <row r="216" spans="2:15">
      <c r="B216" s="67" t="s">
        <v>169</v>
      </c>
      <c r="C216" s="68">
        <v>56210.63</v>
      </c>
      <c r="D216" s="68">
        <v>56210.63</v>
      </c>
      <c r="E216" s="68"/>
      <c r="F216" s="68"/>
      <c r="G216" s="69"/>
      <c r="I216" s="64"/>
      <c r="J216" s="11"/>
      <c r="K216" s="11"/>
      <c r="L216" s="11"/>
      <c r="M216" s="11"/>
      <c r="N216" s="11"/>
      <c r="O216" s="11"/>
    </row>
    <row r="217" spans="2:15">
      <c r="B217" s="67" t="s">
        <v>170</v>
      </c>
      <c r="C217" s="68"/>
      <c r="D217" s="68"/>
      <c r="E217" s="68"/>
      <c r="F217" s="68"/>
      <c r="G217" s="69"/>
      <c r="I217" s="64"/>
      <c r="J217" s="11"/>
      <c r="K217" s="11"/>
      <c r="L217" s="11"/>
      <c r="M217" s="11"/>
      <c r="N217" s="11"/>
      <c r="O217" s="11"/>
    </row>
    <row r="218" spans="2:15">
      <c r="B218" s="67"/>
      <c r="C218" s="68"/>
      <c r="D218" s="68"/>
      <c r="E218" s="68"/>
      <c r="F218" s="68"/>
      <c r="G218" s="69"/>
    </row>
    <row r="219" spans="2:15">
      <c r="B219" s="75"/>
      <c r="C219" s="108"/>
      <c r="D219" s="108"/>
      <c r="E219" s="108"/>
      <c r="F219" s="108"/>
      <c r="G219" s="127"/>
    </row>
    <row r="220" spans="2:15">
      <c r="C220" s="128">
        <f>SUM(C195:C219)</f>
        <v>108789777.21999997</v>
      </c>
      <c r="D220" s="128">
        <f>SUM(D195:D219)</f>
        <v>108789777.21999997</v>
      </c>
      <c r="E220" s="128">
        <f>SUM(E195:E219)</f>
        <v>7985915.2999999998</v>
      </c>
      <c r="F220" s="128">
        <f>SUM(F195:F219)</f>
        <v>68743611.810000002</v>
      </c>
      <c r="G220" s="129">
        <f>SUM(G195:G219)</f>
        <v>0</v>
      </c>
    </row>
    <row r="221" spans="2:15">
      <c r="B221" s="4" t="s">
        <v>171</v>
      </c>
      <c r="D221" s="130"/>
    </row>
    <row r="224" spans="2:15">
      <c r="B224" s="111" t="s">
        <v>172</v>
      </c>
      <c r="C224" s="112" t="s">
        <v>8</v>
      </c>
      <c r="D224" s="24" t="s">
        <v>173</v>
      </c>
      <c r="E224" s="24" t="s">
        <v>135</v>
      </c>
      <c r="F224" s="25"/>
    </row>
    <row r="225" spans="2:9">
      <c r="B225" s="26" t="s">
        <v>174</v>
      </c>
      <c r="C225" s="131"/>
      <c r="D225" s="132"/>
      <c r="E225" s="133"/>
      <c r="F225" s="134"/>
    </row>
    <row r="226" spans="2:9">
      <c r="B226" s="135" t="s">
        <v>47</v>
      </c>
      <c r="C226" s="136"/>
      <c r="D226" s="134"/>
      <c r="E226" s="137"/>
      <c r="F226" s="134"/>
    </row>
    <row r="227" spans="2:9">
      <c r="B227" s="138"/>
      <c r="C227" s="139"/>
      <c r="D227" s="140"/>
      <c r="E227" s="141"/>
      <c r="F227" s="134"/>
    </row>
    <row r="228" spans="2:9">
      <c r="C228" s="24">
        <f>SUM(C226:C227)</f>
        <v>0</v>
      </c>
      <c r="D228" s="142"/>
      <c r="E228" s="143"/>
      <c r="F228" s="144"/>
    </row>
    <row r="229" spans="2:9">
      <c r="F229" s="41"/>
    </row>
    <row r="230" spans="2:9">
      <c r="F230" s="41"/>
    </row>
    <row r="231" spans="2:9" ht="25.5">
      <c r="B231" s="145" t="s">
        <v>175</v>
      </c>
      <c r="C231" s="146" t="s">
        <v>8</v>
      </c>
      <c r="D231" s="24" t="s">
        <v>173</v>
      </c>
      <c r="E231" s="147" t="s">
        <v>135</v>
      </c>
      <c r="F231" s="25"/>
    </row>
    <row r="232" spans="2:9">
      <c r="B232" s="30" t="s">
        <v>176</v>
      </c>
      <c r="C232" s="148"/>
      <c r="D232" s="137"/>
      <c r="E232" s="149"/>
      <c r="F232" s="134"/>
    </row>
    <row r="233" spans="2:9">
      <c r="B233" s="148" t="s">
        <v>177</v>
      </c>
      <c r="C233" s="150">
        <v>0</v>
      </c>
      <c r="D233" s="137"/>
      <c r="E233" s="149"/>
      <c r="F233" s="134"/>
    </row>
    <row r="234" spans="2:9">
      <c r="B234" s="138"/>
      <c r="C234" s="138"/>
      <c r="D234" s="141"/>
      <c r="E234" s="151"/>
      <c r="F234" s="134"/>
    </row>
    <row r="235" spans="2:9" s="41" customFormat="1">
      <c r="C235" s="57">
        <v>0</v>
      </c>
      <c r="D235" s="152"/>
      <c r="E235" s="153"/>
      <c r="F235" s="144"/>
      <c r="G235" s="44"/>
      <c r="H235" s="44"/>
      <c r="I235" s="44"/>
    </row>
    <row r="236" spans="2:9" ht="15">
      <c r="B236"/>
      <c r="F236" s="41"/>
    </row>
    <row r="237" spans="2:9">
      <c r="F237" s="41"/>
    </row>
    <row r="238" spans="2:9">
      <c r="B238" s="111" t="s">
        <v>178</v>
      </c>
      <c r="C238" s="112" t="s">
        <v>8</v>
      </c>
      <c r="D238" s="24" t="s">
        <v>173</v>
      </c>
      <c r="E238" s="24" t="s">
        <v>135</v>
      </c>
      <c r="F238" s="25"/>
    </row>
    <row r="239" spans="2:9">
      <c r="B239" s="26" t="s">
        <v>179</v>
      </c>
      <c r="C239" s="131"/>
      <c r="D239" s="132"/>
      <c r="E239" s="133"/>
      <c r="F239" s="134"/>
    </row>
    <row r="240" spans="2:9">
      <c r="B240" s="135" t="s">
        <v>47</v>
      </c>
      <c r="C240" s="136"/>
      <c r="D240" s="134"/>
      <c r="E240" s="137"/>
      <c r="F240" s="134"/>
    </row>
    <row r="241" spans="2:6">
      <c r="B241" s="138"/>
      <c r="C241" s="139"/>
      <c r="D241" s="140"/>
      <c r="E241" s="141"/>
      <c r="F241" s="134"/>
    </row>
    <row r="242" spans="2:6">
      <c r="C242" s="24">
        <f>SUM(C240:C241)</f>
        <v>0</v>
      </c>
      <c r="D242" s="142"/>
      <c r="E242" s="143"/>
      <c r="F242" s="144"/>
    </row>
    <row r="243" spans="2:6">
      <c r="F243" s="41"/>
    </row>
    <row r="244" spans="2:6">
      <c r="F244" s="41"/>
    </row>
    <row r="245" spans="2:6">
      <c r="B245" s="111" t="s">
        <v>180</v>
      </c>
      <c r="C245" s="112" t="s">
        <v>8</v>
      </c>
      <c r="D245" s="154" t="s">
        <v>173</v>
      </c>
      <c r="E245" s="154" t="s">
        <v>51</v>
      </c>
      <c r="F245" s="25"/>
    </row>
    <row r="246" spans="2:6">
      <c r="B246" s="26" t="s">
        <v>181</v>
      </c>
      <c r="C246" s="27"/>
      <c r="D246" s="27">
        <v>0</v>
      </c>
      <c r="E246" s="27">
        <v>0</v>
      </c>
      <c r="F246" s="29"/>
    </row>
    <row r="247" spans="2:6">
      <c r="B247" s="67" t="s">
        <v>182</v>
      </c>
      <c r="C247" s="35">
        <v>0</v>
      </c>
      <c r="D247" s="31">
        <v>0</v>
      </c>
      <c r="E247" s="31">
        <v>0</v>
      </c>
      <c r="F247" s="29"/>
    </row>
    <row r="248" spans="2:6">
      <c r="B248" s="75"/>
      <c r="C248" s="155"/>
      <c r="D248" s="155">
        <v>0</v>
      </c>
      <c r="E248" s="155">
        <v>0</v>
      </c>
      <c r="F248" s="156"/>
    </row>
    <row r="249" spans="2:6">
      <c r="C249" s="40">
        <f>SUM(C247:C248)</f>
        <v>0</v>
      </c>
      <c r="D249" s="142"/>
      <c r="E249" s="143"/>
      <c r="F249" s="144"/>
    </row>
    <row r="253" spans="2:6">
      <c r="B253" s="14" t="s">
        <v>183</v>
      </c>
    </row>
    <row r="254" spans="2:6">
      <c r="B254" s="14"/>
    </row>
    <row r="255" spans="2:6">
      <c r="B255" s="14" t="s">
        <v>184</v>
      </c>
    </row>
    <row r="257" spans="2:7">
      <c r="B257" s="157" t="s">
        <v>185</v>
      </c>
      <c r="C257" s="158" t="s">
        <v>8</v>
      </c>
      <c r="D257" s="24" t="s">
        <v>186</v>
      </c>
      <c r="E257" s="24" t="s">
        <v>51</v>
      </c>
      <c r="F257" s="25"/>
    </row>
    <row r="258" spans="2:7">
      <c r="B258" s="81" t="s">
        <v>187</v>
      </c>
      <c r="C258" s="101"/>
      <c r="D258" s="101"/>
      <c r="E258" s="101"/>
      <c r="F258" s="159"/>
      <c r="G258" s="13" t="s">
        <v>143</v>
      </c>
    </row>
    <row r="259" spans="2:7">
      <c r="B259" s="67" t="s">
        <v>188</v>
      </c>
      <c r="C259" s="159">
        <v>22102935</v>
      </c>
      <c r="D259" s="62"/>
      <c r="E259" s="62"/>
      <c r="F259" s="159"/>
    </row>
    <row r="260" spans="2:7">
      <c r="B260" s="67" t="s">
        <v>189</v>
      </c>
      <c r="C260" s="159">
        <v>11003719</v>
      </c>
      <c r="D260" s="62"/>
      <c r="E260" s="62"/>
      <c r="F260" s="159"/>
    </row>
    <row r="261" spans="2:7">
      <c r="B261" s="67" t="s">
        <v>190</v>
      </c>
      <c r="C261" s="159">
        <v>128088</v>
      </c>
      <c r="D261" s="62"/>
      <c r="E261" s="62"/>
      <c r="F261" s="159"/>
    </row>
    <row r="262" spans="2:7">
      <c r="B262" s="67" t="s">
        <v>191</v>
      </c>
      <c r="C262" s="159">
        <v>501840</v>
      </c>
      <c r="D262" s="62"/>
      <c r="E262" s="62"/>
      <c r="F262" s="159"/>
    </row>
    <row r="263" spans="2:7">
      <c r="B263" s="67" t="s">
        <v>192</v>
      </c>
      <c r="C263" s="159">
        <v>1427328</v>
      </c>
      <c r="D263" s="62"/>
      <c r="E263" s="62"/>
      <c r="F263" s="159"/>
    </row>
    <row r="264" spans="2:7">
      <c r="B264" s="67" t="s">
        <v>193</v>
      </c>
      <c r="C264" s="159">
        <v>351491</v>
      </c>
      <c r="D264" s="62"/>
      <c r="E264" s="62"/>
      <c r="F264" s="159"/>
    </row>
    <row r="265" spans="2:7">
      <c r="B265" s="67" t="s">
        <v>194</v>
      </c>
      <c r="C265" s="159">
        <v>4238</v>
      </c>
      <c r="D265" s="62"/>
      <c r="E265" s="62"/>
      <c r="F265" s="159"/>
    </row>
    <row r="266" spans="2:7">
      <c r="B266" s="67" t="s">
        <v>195</v>
      </c>
      <c r="C266" s="159">
        <v>544272</v>
      </c>
      <c r="D266" s="62"/>
      <c r="E266" s="62"/>
      <c r="F266" s="159"/>
    </row>
    <row r="267" spans="2:7">
      <c r="B267" s="67" t="s">
        <v>196</v>
      </c>
      <c r="C267" s="159">
        <v>2529395</v>
      </c>
      <c r="D267" s="62"/>
      <c r="E267" s="62"/>
      <c r="F267" s="159"/>
    </row>
    <row r="268" spans="2:7">
      <c r="B268" s="67" t="s">
        <v>197</v>
      </c>
      <c r="C268" s="159">
        <v>3586</v>
      </c>
      <c r="D268" s="62"/>
      <c r="E268" s="62"/>
      <c r="F268" s="159"/>
    </row>
    <row r="269" spans="2:7">
      <c r="B269" s="67" t="s">
        <v>198</v>
      </c>
      <c r="C269" s="159">
        <v>2223</v>
      </c>
      <c r="D269" s="62"/>
      <c r="E269" s="62"/>
      <c r="F269" s="159"/>
    </row>
    <row r="270" spans="2:7">
      <c r="B270" s="67" t="s">
        <v>199</v>
      </c>
      <c r="C270" s="159">
        <v>813344</v>
      </c>
      <c r="D270" s="62"/>
      <c r="E270" s="62"/>
      <c r="F270" s="159"/>
    </row>
    <row r="271" spans="2:7">
      <c r="B271" s="67" t="s">
        <v>200</v>
      </c>
      <c r="C271" s="159">
        <v>22850189</v>
      </c>
      <c r="D271" s="62"/>
      <c r="E271" s="62"/>
      <c r="F271" s="159"/>
    </row>
    <row r="272" spans="2:7">
      <c r="B272" s="67" t="s">
        <v>201</v>
      </c>
      <c r="C272" s="159">
        <v>14820</v>
      </c>
      <c r="D272" s="62"/>
      <c r="E272" s="62"/>
      <c r="F272" s="159"/>
    </row>
    <row r="273" spans="2:6">
      <c r="B273" s="67" t="s">
        <v>202</v>
      </c>
      <c r="C273" s="159">
        <v>335202</v>
      </c>
      <c r="D273" s="62"/>
      <c r="E273" s="62"/>
      <c r="F273" s="159"/>
    </row>
    <row r="274" spans="2:6">
      <c r="B274" s="67" t="s">
        <v>203</v>
      </c>
      <c r="C274" s="159">
        <v>21060</v>
      </c>
      <c r="D274" s="62"/>
      <c r="E274" s="62"/>
      <c r="F274" s="159"/>
    </row>
    <row r="275" spans="2:6">
      <c r="B275" s="67" t="s">
        <v>204</v>
      </c>
      <c r="C275" s="159">
        <v>4238</v>
      </c>
      <c r="D275" s="62"/>
      <c r="E275" s="62"/>
      <c r="F275" s="159"/>
    </row>
    <row r="276" spans="2:6">
      <c r="B276" s="67" t="s">
        <v>205</v>
      </c>
      <c r="C276" s="159">
        <v>177210</v>
      </c>
      <c r="D276" s="62"/>
      <c r="E276" s="62"/>
      <c r="F276" s="159"/>
    </row>
    <row r="277" spans="2:6">
      <c r="B277" s="67" t="s">
        <v>206</v>
      </c>
      <c r="C277" s="159">
        <v>2023</v>
      </c>
      <c r="D277" s="62"/>
      <c r="E277" s="62"/>
      <c r="F277" s="159"/>
    </row>
    <row r="278" spans="2:6">
      <c r="B278" s="67" t="s">
        <v>207</v>
      </c>
      <c r="C278" s="159">
        <v>1392</v>
      </c>
      <c r="D278" s="62"/>
      <c r="E278" s="62"/>
      <c r="F278" s="159"/>
    </row>
    <row r="279" spans="2:6">
      <c r="B279" s="67" t="s">
        <v>208</v>
      </c>
      <c r="C279" s="159">
        <v>126048</v>
      </c>
      <c r="D279" s="62"/>
      <c r="E279" s="62"/>
      <c r="F279" s="159"/>
    </row>
    <row r="280" spans="2:6">
      <c r="B280" s="67" t="s">
        <v>209</v>
      </c>
      <c r="C280" s="79">
        <v>2296980</v>
      </c>
      <c r="D280" s="62"/>
      <c r="E280" s="62"/>
      <c r="F280" s="159"/>
    </row>
    <row r="281" spans="2:6">
      <c r="B281" s="67"/>
      <c r="C281" s="79"/>
      <c r="D281" s="62"/>
      <c r="E281" s="62"/>
      <c r="F281" s="159"/>
    </row>
    <row r="282" spans="2:6">
      <c r="B282" s="67"/>
      <c r="C282" s="79"/>
      <c r="D282" s="62"/>
      <c r="E282" s="62"/>
      <c r="F282" s="159"/>
    </row>
    <row r="283" spans="2:6" ht="25.5">
      <c r="B283" s="160" t="s">
        <v>210</v>
      </c>
      <c r="C283" s="62"/>
      <c r="D283" s="62"/>
      <c r="E283" s="62"/>
      <c r="F283" s="159"/>
    </row>
    <row r="284" spans="2:6">
      <c r="B284" s="67" t="s">
        <v>211</v>
      </c>
      <c r="C284" s="68">
        <v>5192726.91</v>
      </c>
      <c r="D284" s="62"/>
      <c r="E284" s="62"/>
      <c r="F284" s="159"/>
    </row>
    <row r="285" spans="2:6">
      <c r="B285" s="67" t="s">
        <v>212</v>
      </c>
      <c r="C285" s="68">
        <v>363122608.37</v>
      </c>
      <c r="D285" s="62"/>
      <c r="E285" s="62"/>
      <c r="F285" s="159"/>
    </row>
    <row r="286" spans="2:6">
      <c r="B286" s="67" t="s">
        <v>213</v>
      </c>
      <c r="C286" s="68">
        <v>9460316.4600000009</v>
      </c>
      <c r="D286" s="62"/>
      <c r="E286" s="62"/>
      <c r="F286" s="159"/>
    </row>
    <row r="287" spans="2:6">
      <c r="B287" s="67" t="s">
        <v>214</v>
      </c>
      <c r="C287" s="68">
        <v>17585307.129999999</v>
      </c>
      <c r="D287" s="62"/>
      <c r="E287" s="62"/>
      <c r="F287" s="159"/>
    </row>
    <row r="288" spans="2:6">
      <c r="B288" s="67" t="s">
        <v>215</v>
      </c>
      <c r="C288" s="68">
        <v>70000</v>
      </c>
      <c r="D288" s="62"/>
      <c r="E288" s="62"/>
      <c r="F288" s="159"/>
    </row>
    <row r="289" spans="1:19">
      <c r="B289" s="67" t="s">
        <v>216</v>
      </c>
      <c r="C289" s="68">
        <v>5210336.08</v>
      </c>
      <c r="D289" s="62"/>
      <c r="E289" s="62"/>
      <c r="F289" s="159"/>
    </row>
    <row r="290" spans="1:19">
      <c r="B290" s="67"/>
      <c r="C290" s="68"/>
      <c r="D290" s="62"/>
      <c r="E290" s="62"/>
      <c r="F290" s="159"/>
    </row>
    <row r="291" spans="1:19" s="13" customFormat="1">
      <c r="A291" s="4"/>
      <c r="B291" s="75"/>
      <c r="C291" s="76"/>
      <c r="D291" s="76"/>
      <c r="E291" s="76"/>
      <c r="F291" s="159"/>
      <c r="J291" s="4"/>
      <c r="K291" s="4"/>
      <c r="L291" s="4"/>
      <c r="M291" s="4"/>
      <c r="N291" s="4"/>
      <c r="O291" s="4"/>
      <c r="P291" s="4"/>
      <c r="Q291" s="4"/>
      <c r="R291" s="4"/>
      <c r="S291" s="4"/>
    </row>
    <row r="292" spans="1:19" s="13" customFormat="1">
      <c r="A292" s="4"/>
      <c r="B292" s="4"/>
      <c r="C292" s="128">
        <f>SUM(C259:C291)</f>
        <v>465882915.94999993</v>
      </c>
      <c r="D292" s="142"/>
      <c r="E292" s="143"/>
      <c r="F292" s="144"/>
      <c r="J292" s="4"/>
      <c r="K292" s="4"/>
      <c r="L292" s="4"/>
      <c r="M292" s="4"/>
      <c r="N292" s="4"/>
      <c r="O292" s="4"/>
      <c r="P292" s="4"/>
      <c r="Q292" s="4"/>
      <c r="R292" s="4"/>
      <c r="S292" s="4"/>
    </row>
    <row r="295" spans="1:19" s="13" customFormat="1">
      <c r="A295" s="4"/>
      <c r="B295" s="157" t="s">
        <v>217</v>
      </c>
      <c r="C295" s="158" t="s">
        <v>8</v>
      </c>
      <c r="D295" s="24" t="s">
        <v>186</v>
      </c>
      <c r="E295" s="24" t="s">
        <v>51</v>
      </c>
      <c r="F295" s="25"/>
      <c r="J295" s="4"/>
      <c r="K295" s="4"/>
      <c r="L295" s="4"/>
      <c r="M295" s="4"/>
      <c r="N295" s="4"/>
      <c r="O295" s="4"/>
      <c r="P295" s="4"/>
      <c r="Q295" s="4"/>
      <c r="R295" s="4"/>
      <c r="S295" s="4"/>
    </row>
    <row r="296" spans="1:19" s="13" customFormat="1" ht="27" customHeight="1">
      <c r="A296" s="4"/>
      <c r="B296" s="161" t="s">
        <v>218</v>
      </c>
      <c r="C296" s="101"/>
      <c r="D296" s="101"/>
      <c r="E296" s="101"/>
      <c r="F296" s="159"/>
      <c r="J296" s="4"/>
      <c r="K296" s="4"/>
      <c r="L296" s="4"/>
      <c r="M296" s="4"/>
      <c r="N296" s="4"/>
      <c r="O296" s="4"/>
      <c r="P296" s="4"/>
      <c r="Q296" s="4"/>
      <c r="R296" s="4"/>
      <c r="S296" s="4"/>
    </row>
    <row r="297" spans="1:19" s="13" customFormat="1">
      <c r="A297" s="4"/>
      <c r="B297" s="162" t="s">
        <v>219</v>
      </c>
      <c r="C297" s="68">
        <v>2425445.4700000002</v>
      </c>
      <c r="D297" s="62"/>
      <c r="E297" s="62"/>
      <c r="F297" s="159"/>
      <c r="J297" s="4"/>
      <c r="K297" s="4"/>
      <c r="L297" s="4"/>
      <c r="M297" s="4"/>
      <c r="N297" s="4"/>
      <c r="O297" s="4"/>
      <c r="P297" s="4"/>
      <c r="Q297" s="4"/>
      <c r="R297" s="4"/>
      <c r="S297" s="4"/>
    </row>
    <row r="298" spans="1:19" s="13" customFormat="1">
      <c r="A298" s="4"/>
      <c r="B298" s="162" t="s">
        <v>220</v>
      </c>
      <c r="C298" s="68">
        <v>1</v>
      </c>
      <c r="D298" s="62"/>
      <c r="E298" s="62"/>
      <c r="F298" s="159"/>
      <c r="J298" s="4"/>
      <c r="K298" s="4"/>
      <c r="L298" s="4"/>
      <c r="M298" s="4"/>
      <c r="N298" s="4"/>
      <c r="O298" s="4"/>
      <c r="P298" s="4"/>
      <c r="Q298" s="4"/>
      <c r="R298" s="4"/>
      <c r="S298" s="4"/>
    </row>
    <row r="299" spans="1:19" s="13" customFormat="1">
      <c r="A299" s="4"/>
      <c r="B299" s="162" t="s">
        <v>221</v>
      </c>
      <c r="C299" s="68">
        <v>160534.34</v>
      </c>
      <c r="D299" s="62"/>
      <c r="E299" s="62"/>
      <c r="F299" s="159"/>
      <c r="J299" s="4"/>
      <c r="K299" s="4"/>
      <c r="L299" s="4"/>
      <c r="M299" s="4"/>
      <c r="N299" s="4"/>
      <c r="O299" s="4"/>
      <c r="P299" s="4"/>
      <c r="Q299" s="4"/>
      <c r="R299" s="4"/>
      <c r="S299" s="4"/>
    </row>
    <row r="300" spans="1:19" s="13" customFormat="1">
      <c r="A300" s="4"/>
      <c r="B300" s="162" t="s">
        <v>222</v>
      </c>
      <c r="C300" s="68">
        <v>508221.28</v>
      </c>
      <c r="D300" s="62"/>
      <c r="E300" s="62"/>
      <c r="F300" s="159"/>
      <c r="J300" s="4"/>
      <c r="K300" s="4"/>
      <c r="L300" s="4"/>
      <c r="M300" s="4"/>
      <c r="N300" s="4"/>
      <c r="O300" s="4"/>
      <c r="P300" s="4"/>
      <c r="Q300" s="4"/>
      <c r="R300" s="4"/>
      <c r="S300" s="4"/>
    </row>
    <row r="301" spans="1:19" s="13" customFormat="1">
      <c r="A301" s="4"/>
      <c r="B301" s="162" t="s">
        <v>223</v>
      </c>
      <c r="C301" s="68">
        <v>356523.6</v>
      </c>
      <c r="D301" s="62"/>
      <c r="E301" s="62"/>
      <c r="F301" s="159"/>
      <c r="J301" s="4"/>
      <c r="K301" s="4"/>
      <c r="L301" s="4"/>
      <c r="M301" s="4"/>
      <c r="N301" s="4"/>
      <c r="O301" s="4"/>
      <c r="P301" s="4"/>
      <c r="Q301" s="4"/>
      <c r="R301" s="4"/>
      <c r="S301" s="4"/>
    </row>
    <row r="302" spans="1:19" s="13" customFormat="1">
      <c r="A302" s="4"/>
      <c r="B302" s="162" t="s">
        <v>224</v>
      </c>
      <c r="C302" s="68">
        <v>7689.8</v>
      </c>
      <c r="D302" s="62"/>
      <c r="E302" s="62"/>
      <c r="F302" s="159"/>
      <c r="J302" s="4"/>
      <c r="K302" s="4"/>
      <c r="L302" s="4"/>
      <c r="M302" s="4"/>
      <c r="N302" s="4"/>
      <c r="O302" s="4"/>
      <c r="P302" s="4"/>
      <c r="Q302" s="4"/>
      <c r="R302" s="4"/>
      <c r="S302" s="4"/>
    </row>
    <row r="303" spans="1:19" s="13" customFormat="1">
      <c r="A303" s="4"/>
      <c r="B303" s="162" t="s">
        <v>225</v>
      </c>
      <c r="C303" s="68">
        <v>778.36</v>
      </c>
      <c r="D303" s="62"/>
      <c r="E303" s="62"/>
      <c r="F303" s="159"/>
      <c r="J303" s="4"/>
      <c r="K303" s="4"/>
      <c r="L303" s="4"/>
      <c r="M303" s="4"/>
      <c r="N303" s="4"/>
      <c r="O303" s="4"/>
      <c r="P303" s="4"/>
      <c r="Q303" s="4"/>
      <c r="R303" s="4"/>
      <c r="S303" s="4"/>
    </row>
    <row r="304" spans="1:19" s="13" customFormat="1">
      <c r="A304" s="4"/>
      <c r="B304" s="75"/>
      <c r="C304" s="76"/>
      <c r="D304" s="76"/>
      <c r="E304" s="76"/>
      <c r="F304" s="159"/>
      <c r="J304" s="4"/>
      <c r="K304" s="4"/>
      <c r="L304" s="4"/>
      <c r="M304" s="4"/>
      <c r="N304" s="4"/>
      <c r="O304" s="4"/>
      <c r="P304" s="4"/>
      <c r="Q304" s="4"/>
      <c r="R304" s="4"/>
      <c r="S304" s="4"/>
    </row>
    <row r="305" spans="1:19" s="13" customFormat="1">
      <c r="A305" s="4"/>
      <c r="B305" s="4"/>
      <c r="C305" s="163">
        <f>SUM(C297:C304)</f>
        <v>3459193.8499999996</v>
      </c>
      <c r="D305" s="142"/>
      <c r="E305" s="143"/>
      <c r="F305" s="144"/>
      <c r="J305" s="4"/>
      <c r="K305" s="4"/>
      <c r="L305" s="4"/>
      <c r="M305" s="4"/>
      <c r="N305" s="4"/>
      <c r="O305" s="4"/>
      <c r="P305" s="4"/>
      <c r="Q305" s="4"/>
      <c r="R305" s="4"/>
      <c r="S305" s="4"/>
    </row>
    <row r="309" spans="1:19" s="13" customFormat="1">
      <c r="A309" s="4"/>
      <c r="B309" s="14" t="s">
        <v>226</v>
      </c>
      <c r="C309" s="4"/>
      <c r="D309" s="4"/>
      <c r="E309" s="4"/>
      <c r="F309" s="4"/>
      <c r="J309" s="4"/>
      <c r="K309" s="4"/>
      <c r="L309" s="4"/>
      <c r="M309" s="4"/>
      <c r="N309" s="4"/>
      <c r="O309" s="4"/>
      <c r="P309" s="4"/>
      <c r="Q309" s="4"/>
      <c r="R309" s="4"/>
      <c r="S309" s="4"/>
    </row>
    <row r="311" spans="1:19" s="13" customFormat="1">
      <c r="A311" s="4"/>
      <c r="B311" s="157" t="s">
        <v>227</v>
      </c>
      <c r="C311" s="158" t="s">
        <v>8</v>
      </c>
      <c r="D311" s="24" t="s">
        <v>228</v>
      </c>
      <c r="E311" s="24" t="s">
        <v>229</v>
      </c>
      <c r="F311" s="25"/>
      <c r="J311" s="4"/>
      <c r="K311" s="4"/>
      <c r="L311" s="4"/>
      <c r="M311" s="4"/>
      <c r="N311" s="4"/>
      <c r="O311" s="4"/>
      <c r="P311" s="4"/>
      <c r="Q311" s="4"/>
      <c r="R311" s="4"/>
      <c r="S311" s="4"/>
    </row>
    <row r="312" spans="1:19" s="13" customFormat="1">
      <c r="A312" s="4"/>
      <c r="B312" s="81" t="s">
        <v>230</v>
      </c>
      <c r="C312" s="101"/>
      <c r="D312" s="101"/>
      <c r="E312" s="101">
        <v>0</v>
      </c>
      <c r="F312" s="159"/>
      <c r="J312" s="4"/>
      <c r="K312" s="4"/>
      <c r="L312" s="4"/>
      <c r="M312" s="4"/>
      <c r="N312" s="4"/>
      <c r="O312" s="4"/>
      <c r="P312" s="4"/>
      <c r="Q312" s="4"/>
      <c r="R312" s="4"/>
      <c r="S312" s="4"/>
    </row>
    <row r="313" spans="1:19" s="13" customFormat="1" ht="51">
      <c r="A313" s="4"/>
      <c r="B313" s="164" t="s">
        <v>231</v>
      </c>
      <c r="C313" s="165">
        <v>260378621.56999999</v>
      </c>
      <c r="D313" s="166">
        <v>0.66797574394807868</v>
      </c>
      <c r="E313" s="167" t="s">
        <v>232</v>
      </c>
      <c r="F313" s="168"/>
      <c r="G313" s="13" t="s">
        <v>143</v>
      </c>
      <c r="J313" s="4"/>
      <c r="K313" s="4"/>
      <c r="L313" s="4"/>
      <c r="M313" s="4"/>
      <c r="N313" s="4"/>
      <c r="O313" s="4"/>
      <c r="P313" s="4"/>
      <c r="Q313" s="4"/>
      <c r="R313" s="4"/>
      <c r="S313" s="4"/>
    </row>
    <row r="314" spans="1:19" s="13" customFormat="1">
      <c r="A314" s="4"/>
      <c r="B314" s="164" t="s">
        <v>233</v>
      </c>
      <c r="C314" s="165">
        <v>6297118.1900000004</v>
      </c>
      <c r="D314" s="169">
        <v>1.6154637359747311E-2</v>
      </c>
      <c r="E314" s="167"/>
      <c r="F314" s="168"/>
      <c r="G314" s="13" t="s">
        <v>143</v>
      </c>
      <c r="J314" s="4"/>
      <c r="K314" s="4"/>
      <c r="L314" s="4"/>
      <c r="M314" s="4"/>
      <c r="N314" s="4"/>
      <c r="O314" s="4"/>
      <c r="P314" s="4"/>
      <c r="Q314" s="4"/>
      <c r="R314" s="4"/>
      <c r="S314" s="4"/>
    </row>
    <row r="315" spans="1:19" s="13" customFormat="1">
      <c r="A315" s="4"/>
      <c r="B315" s="164" t="s">
        <v>234</v>
      </c>
      <c r="C315" s="165">
        <v>512623.96</v>
      </c>
      <c r="D315" s="169">
        <v>1.3150863499542496E-3</v>
      </c>
      <c r="E315" s="167"/>
      <c r="F315" s="168"/>
      <c r="G315" s="13" t="s">
        <v>143</v>
      </c>
      <c r="J315" s="4"/>
      <c r="K315" s="4"/>
      <c r="L315" s="4"/>
      <c r="M315" s="4"/>
      <c r="N315" s="4"/>
      <c r="O315" s="4"/>
      <c r="P315" s="4"/>
      <c r="Q315" s="4"/>
      <c r="R315" s="4"/>
      <c r="S315" s="4"/>
    </row>
    <row r="316" spans="1:19" s="13" customFormat="1">
      <c r="A316" s="4"/>
      <c r="B316" s="164" t="s">
        <v>235</v>
      </c>
      <c r="C316" s="165">
        <v>60025.56</v>
      </c>
      <c r="D316" s="169">
        <v>1.5398967033136688E-4</v>
      </c>
      <c r="E316" s="167"/>
      <c r="F316" s="168"/>
      <c r="G316" s="13" t="s">
        <v>143</v>
      </c>
      <c r="J316" s="4"/>
      <c r="K316" s="4"/>
      <c r="L316" s="4"/>
      <c r="M316" s="4"/>
      <c r="N316" s="4"/>
      <c r="O316" s="4"/>
      <c r="P316" s="4"/>
      <c r="Q316" s="4"/>
      <c r="R316" s="4"/>
      <c r="S316" s="4"/>
    </row>
    <row r="317" spans="1:19" s="13" customFormat="1">
      <c r="A317" s="4"/>
      <c r="B317" s="164" t="s">
        <v>236</v>
      </c>
      <c r="C317" s="165">
        <v>36942213.240000002</v>
      </c>
      <c r="D317" s="169">
        <v>9.4771614594493694E-2</v>
      </c>
      <c r="E317" s="167"/>
      <c r="F317" s="168"/>
      <c r="G317" s="13" t="s">
        <v>143</v>
      </c>
      <c r="J317" s="4"/>
      <c r="K317" s="4"/>
      <c r="L317" s="4"/>
      <c r="M317" s="4"/>
      <c r="N317" s="4"/>
      <c r="O317" s="4"/>
      <c r="P317" s="4"/>
      <c r="Q317" s="4"/>
      <c r="R317" s="4"/>
      <c r="S317" s="4"/>
    </row>
    <row r="318" spans="1:19" s="13" customFormat="1">
      <c r="A318" s="4"/>
      <c r="B318" s="164" t="s">
        <v>237</v>
      </c>
      <c r="C318" s="165">
        <v>15140269.380000001</v>
      </c>
      <c r="D318" s="169">
        <v>3.8840871964447958E-2</v>
      </c>
      <c r="E318" s="167"/>
      <c r="F318" s="168"/>
      <c r="G318" s="13" t="s">
        <v>143</v>
      </c>
      <c r="J318" s="4"/>
      <c r="K318" s="4"/>
      <c r="L318" s="4"/>
      <c r="M318" s="4"/>
      <c r="N318" s="4"/>
      <c r="O318" s="4"/>
      <c r="P318" s="4"/>
      <c r="Q318" s="4"/>
      <c r="R318" s="4"/>
      <c r="S318" s="4"/>
    </row>
    <row r="319" spans="1:19" s="13" customFormat="1">
      <c r="A319" s="4"/>
      <c r="B319" s="164" t="s">
        <v>238</v>
      </c>
      <c r="C319" s="165">
        <v>5932824.3799999999</v>
      </c>
      <c r="D319" s="169">
        <v>1.5220077420520461E-2</v>
      </c>
      <c r="E319" s="167"/>
      <c r="F319" s="168"/>
      <c r="G319" s="13" t="s">
        <v>143</v>
      </c>
      <c r="J319" s="4"/>
      <c r="K319" s="4"/>
      <c r="L319" s="4"/>
      <c r="M319" s="4"/>
      <c r="N319" s="4"/>
      <c r="O319" s="4"/>
      <c r="P319" s="4"/>
      <c r="Q319" s="4"/>
      <c r="R319" s="4"/>
      <c r="S319" s="4"/>
    </row>
    <row r="320" spans="1:19" s="13" customFormat="1">
      <c r="A320" s="4"/>
      <c r="B320" s="164" t="s">
        <v>239</v>
      </c>
      <c r="C320" s="165">
        <v>17338583.940000001</v>
      </c>
      <c r="D320" s="169">
        <v>4.448043175162935E-2</v>
      </c>
      <c r="E320" s="167"/>
      <c r="F320" s="168"/>
      <c r="G320" s="13" t="s">
        <v>143</v>
      </c>
      <c r="J320" s="4"/>
      <c r="K320" s="4"/>
      <c r="L320" s="4"/>
      <c r="M320" s="4"/>
      <c r="N320" s="4"/>
      <c r="O320" s="4"/>
      <c r="P320" s="4"/>
      <c r="Q320" s="4"/>
      <c r="R320" s="4"/>
      <c r="S320" s="4"/>
    </row>
    <row r="321" spans="1:19" s="13" customFormat="1">
      <c r="A321" s="4"/>
      <c r="B321" s="164" t="s">
        <v>240</v>
      </c>
      <c r="C321" s="165">
        <v>3532021.28</v>
      </c>
      <c r="D321" s="169">
        <v>9.0610531998464063E-3</v>
      </c>
      <c r="E321" s="167"/>
      <c r="F321" s="168"/>
      <c r="G321" s="13" t="s">
        <v>143</v>
      </c>
      <c r="J321" s="4"/>
      <c r="K321" s="4"/>
      <c r="L321" s="4"/>
      <c r="M321" s="4"/>
      <c r="N321" s="4"/>
      <c r="O321" s="4"/>
      <c r="P321" s="4"/>
      <c r="Q321" s="4"/>
      <c r="R321" s="4"/>
      <c r="S321" s="4"/>
    </row>
    <row r="322" spans="1:19" s="13" customFormat="1">
      <c r="A322" s="4"/>
      <c r="B322" s="164" t="s">
        <v>241</v>
      </c>
      <c r="C322" s="165">
        <v>11866881.85</v>
      </c>
      <c r="D322" s="169">
        <v>3.0443318212154642E-2</v>
      </c>
      <c r="E322" s="167"/>
      <c r="F322" s="168"/>
      <c r="G322" s="13" t="s">
        <v>143</v>
      </c>
      <c r="J322" s="4"/>
      <c r="K322" s="4"/>
      <c r="L322" s="4"/>
      <c r="M322" s="4"/>
      <c r="N322" s="4"/>
      <c r="O322" s="4"/>
      <c r="P322" s="4"/>
      <c r="Q322" s="4"/>
      <c r="R322" s="4"/>
      <c r="S322" s="4"/>
    </row>
    <row r="323" spans="1:19" s="13" customFormat="1">
      <c r="A323" s="4"/>
      <c r="B323" s="164" t="s">
        <v>242</v>
      </c>
      <c r="C323" s="165">
        <v>18241.02</v>
      </c>
      <c r="D323" s="169">
        <v>4.6795542703939292E-5</v>
      </c>
      <c r="E323" s="167"/>
      <c r="F323" s="168"/>
      <c r="G323" s="13" t="s">
        <v>143</v>
      </c>
      <c r="J323" s="4"/>
      <c r="K323" s="4"/>
      <c r="L323" s="4"/>
      <c r="M323" s="4"/>
      <c r="N323" s="4"/>
      <c r="O323" s="4"/>
      <c r="P323" s="4"/>
      <c r="Q323" s="4"/>
      <c r="R323" s="4"/>
      <c r="S323" s="4"/>
    </row>
    <row r="324" spans="1:19" s="13" customFormat="1">
      <c r="A324" s="4"/>
      <c r="B324" s="164" t="s">
        <v>243</v>
      </c>
      <c r="C324" s="165">
        <v>131659.68</v>
      </c>
      <c r="D324" s="169">
        <v>3.3775995957610822E-4</v>
      </c>
      <c r="E324" s="167"/>
      <c r="F324" s="168"/>
      <c r="G324" s="13" t="s">
        <v>143</v>
      </c>
      <c r="J324" s="4"/>
      <c r="K324" s="4"/>
      <c r="L324" s="4"/>
      <c r="M324" s="4"/>
      <c r="N324" s="4"/>
      <c r="O324" s="4"/>
      <c r="P324" s="4"/>
      <c r="Q324" s="4"/>
      <c r="R324" s="4"/>
      <c r="S324" s="4"/>
    </row>
    <row r="325" spans="1:19" s="13" customFormat="1">
      <c r="A325" s="4"/>
      <c r="B325" s="164" t="s">
        <v>244</v>
      </c>
      <c r="C325" s="165">
        <v>41931.11</v>
      </c>
      <c r="D325" s="169">
        <v>1.0757013854645057E-4</v>
      </c>
      <c r="E325" s="167"/>
      <c r="F325" s="168"/>
      <c r="G325" s="13" t="s">
        <v>143</v>
      </c>
      <c r="J325" s="4"/>
      <c r="K325" s="4"/>
      <c r="L325" s="4"/>
      <c r="M325" s="4"/>
      <c r="N325" s="4"/>
      <c r="O325" s="4"/>
      <c r="P325" s="4"/>
      <c r="Q325" s="4"/>
      <c r="R325" s="4"/>
      <c r="S325" s="4"/>
    </row>
    <row r="326" spans="1:19" s="13" customFormat="1">
      <c r="A326" s="4"/>
      <c r="B326" s="164" t="s">
        <v>245</v>
      </c>
      <c r="C326" s="165">
        <v>12879</v>
      </c>
      <c r="D326" s="169">
        <v>3.3039807778514257E-5</v>
      </c>
      <c r="E326" s="167"/>
      <c r="F326" s="168"/>
      <c r="G326" s="13" t="s">
        <v>143</v>
      </c>
      <c r="J326" s="4"/>
      <c r="K326" s="4"/>
      <c r="L326" s="4"/>
      <c r="M326" s="4"/>
      <c r="N326" s="4"/>
      <c r="O326" s="4"/>
      <c r="P326" s="4"/>
      <c r="Q326" s="4"/>
      <c r="R326" s="4"/>
      <c r="S326" s="4"/>
    </row>
    <row r="327" spans="1:19" s="13" customFormat="1">
      <c r="A327" s="4"/>
      <c r="B327" s="164" t="s">
        <v>246</v>
      </c>
      <c r="C327" s="165">
        <v>24561.53</v>
      </c>
      <c r="D327" s="169">
        <v>6.3010189451526605E-5</v>
      </c>
      <c r="E327" s="167"/>
      <c r="F327" s="168"/>
      <c r="G327" s="13" t="s">
        <v>143</v>
      </c>
      <c r="J327" s="4"/>
      <c r="K327" s="4"/>
      <c r="L327" s="4"/>
      <c r="M327" s="4"/>
      <c r="N327" s="4"/>
      <c r="O327" s="4"/>
      <c r="P327" s="4"/>
      <c r="Q327" s="4"/>
      <c r="R327" s="4"/>
      <c r="S327" s="4"/>
    </row>
    <row r="328" spans="1:19" s="13" customFormat="1">
      <c r="A328" s="4"/>
      <c r="B328" s="164" t="s">
        <v>247</v>
      </c>
      <c r="C328" s="165">
        <v>645081.29</v>
      </c>
      <c r="D328" s="169">
        <v>1.6548926021520314E-3</v>
      </c>
      <c r="E328" s="167"/>
      <c r="F328" s="168"/>
      <c r="G328" s="13" t="s">
        <v>143</v>
      </c>
      <c r="J328" s="4"/>
      <c r="K328" s="4"/>
      <c r="L328" s="4"/>
      <c r="M328" s="4"/>
      <c r="N328" s="4"/>
      <c r="O328" s="4"/>
      <c r="P328" s="4"/>
      <c r="Q328" s="4"/>
      <c r="R328" s="4"/>
      <c r="S328" s="4"/>
    </row>
    <row r="329" spans="1:19" s="13" customFormat="1">
      <c r="A329" s="4"/>
      <c r="B329" s="164" t="s">
        <v>248</v>
      </c>
      <c r="C329" s="165">
        <v>25579.27</v>
      </c>
      <c r="D329" s="169">
        <v>6.5621101321120928E-5</v>
      </c>
      <c r="E329" s="167"/>
      <c r="F329" s="168"/>
      <c r="G329" s="13" t="s">
        <v>143</v>
      </c>
      <c r="J329" s="4"/>
      <c r="K329" s="4"/>
      <c r="L329" s="4"/>
      <c r="M329" s="4"/>
      <c r="N329" s="4"/>
      <c r="O329" s="4"/>
      <c r="P329" s="4"/>
      <c r="Q329" s="4"/>
      <c r="R329" s="4"/>
      <c r="S329" s="4"/>
    </row>
    <row r="330" spans="1:19" s="13" customFormat="1">
      <c r="A330" s="4"/>
      <c r="B330" s="164" t="s">
        <v>249</v>
      </c>
      <c r="C330" s="165">
        <v>959</v>
      </c>
      <c r="D330" s="169">
        <v>2.4602201770009449E-6</v>
      </c>
      <c r="E330" s="167"/>
      <c r="F330" s="168"/>
      <c r="G330" s="13" t="s">
        <v>143</v>
      </c>
      <c r="J330" s="4"/>
      <c r="K330" s="4"/>
      <c r="L330" s="4"/>
      <c r="M330" s="4"/>
      <c r="N330" s="4"/>
      <c r="O330" s="4"/>
      <c r="P330" s="4"/>
      <c r="Q330" s="4"/>
      <c r="R330" s="4"/>
      <c r="S330" s="4"/>
    </row>
    <row r="331" spans="1:19" s="13" customFormat="1">
      <c r="A331" s="4"/>
      <c r="B331" s="164" t="s">
        <v>250</v>
      </c>
      <c r="C331" s="165">
        <v>97</v>
      </c>
      <c r="D331" s="169">
        <v>2.4884395950895897E-7</v>
      </c>
      <c r="E331" s="167"/>
      <c r="F331" s="168"/>
      <c r="G331" s="13" t="s">
        <v>143</v>
      </c>
      <c r="J331" s="4"/>
      <c r="K331" s="4"/>
      <c r="L331" s="4"/>
      <c r="M331" s="4"/>
      <c r="N331" s="4"/>
      <c r="O331" s="4"/>
      <c r="P331" s="4"/>
      <c r="Q331" s="4"/>
      <c r="R331" s="4"/>
      <c r="S331" s="4"/>
    </row>
    <row r="332" spans="1:19" s="13" customFormat="1">
      <c r="A332" s="4"/>
      <c r="B332" s="164" t="s">
        <v>251</v>
      </c>
      <c r="C332" s="165">
        <v>1040</v>
      </c>
      <c r="D332" s="169">
        <v>2.6680177101991478E-6</v>
      </c>
      <c r="E332" s="167"/>
      <c r="F332" s="168"/>
      <c r="J332" s="4"/>
      <c r="K332" s="4"/>
      <c r="L332" s="4"/>
      <c r="M332" s="4"/>
      <c r="N332" s="4"/>
      <c r="O332" s="4"/>
      <c r="P332" s="4"/>
      <c r="Q332" s="4"/>
      <c r="R332" s="4"/>
      <c r="S332" s="4"/>
    </row>
    <row r="333" spans="1:19" s="13" customFormat="1">
      <c r="A333" s="4"/>
      <c r="B333" s="164" t="s">
        <v>252</v>
      </c>
      <c r="C333" s="165">
        <v>7548.6</v>
      </c>
      <c r="D333" s="169">
        <v>1.9365190853085853E-5</v>
      </c>
      <c r="E333" s="167"/>
      <c r="F333" s="168"/>
      <c r="J333" s="4"/>
      <c r="K333" s="4"/>
      <c r="L333" s="4"/>
      <c r="M333" s="4"/>
      <c r="N333" s="4"/>
      <c r="O333" s="4"/>
      <c r="P333" s="4"/>
      <c r="Q333" s="4"/>
      <c r="R333" s="4"/>
      <c r="S333" s="4"/>
    </row>
    <row r="334" spans="1:19" s="13" customFormat="1">
      <c r="A334" s="4"/>
      <c r="B334" s="164" t="s">
        <v>253</v>
      </c>
      <c r="C334" s="165">
        <v>1566.01</v>
      </c>
      <c r="D334" s="169">
        <v>4.0174446291816994E-6</v>
      </c>
      <c r="E334" s="167"/>
      <c r="F334" s="168"/>
      <c r="J334" s="4"/>
      <c r="K334" s="4"/>
      <c r="L334" s="4"/>
      <c r="M334" s="4"/>
      <c r="N334" s="4"/>
      <c r="O334" s="4"/>
      <c r="P334" s="4"/>
      <c r="Q334" s="4"/>
      <c r="R334" s="4"/>
      <c r="S334" s="4"/>
    </row>
    <row r="335" spans="1:19" s="13" customFormat="1">
      <c r="A335" s="4"/>
      <c r="B335" s="164" t="s">
        <v>254</v>
      </c>
      <c r="C335" s="165">
        <v>595636.92000000004</v>
      </c>
      <c r="D335" s="169">
        <v>1.5280479340466088E-3</v>
      </c>
      <c r="E335" s="167"/>
      <c r="F335" s="168"/>
      <c r="J335" s="4"/>
      <c r="K335" s="4"/>
      <c r="L335" s="4"/>
      <c r="M335" s="4"/>
      <c r="N335" s="4"/>
      <c r="O335" s="4"/>
      <c r="P335" s="4"/>
      <c r="Q335" s="4"/>
      <c r="R335" s="4"/>
      <c r="S335" s="4"/>
    </row>
    <row r="336" spans="1:19" s="13" customFormat="1">
      <c r="A336" s="4"/>
      <c r="B336" s="164" t="s">
        <v>255</v>
      </c>
      <c r="C336" s="165">
        <v>2200.7399999999998</v>
      </c>
      <c r="D336" s="169">
        <v>5.6457820149458389E-6</v>
      </c>
      <c r="E336" s="167"/>
      <c r="F336" s="168"/>
      <c r="J336" s="4"/>
      <c r="K336" s="4"/>
      <c r="L336" s="4"/>
      <c r="M336" s="4"/>
      <c r="N336" s="4"/>
      <c r="O336" s="4"/>
      <c r="P336" s="4"/>
      <c r="Q336" s="4"/>
      <c r="R336" s="4"/>
      <c r="S336" s="4"/>
    </row>
    <row r="337" spans="1:19" s="13" customFormat="1">
      <c r="A337" s="4"/>
      <c r="B337" s="164" t="s">
        <v>256</v>
      </c>
      <c r="C337" s="165">
        <v>4897.96</v>
      </c>
      <c r="D337" s="169">
        <v>1.256523463831444E-5</v>
      </c>
      <c r="E337" s="167"/>
      <c r="F337" s="168"/>
      <c r="J337" s="4"/>
      <c r="K337" s="4"/>
      <c r="L337" s="4"/>
      <c r="M337" s="4"/>
      <c r="N337" s="4"/>
      <c r="O337" s="4"/>
      <c r="P337" s="4"/>
      <c r="Q337" s="4"/>
      <c r="R337" s="4"/>
      <c r="S337" s="4"/>
    </row>
    <row r="338" spans="1:19" s="13" customFormat="1">
      <c r="A338" s="4"/>
      <c r="B338" s="164" t="s">
        <v>257</v>
      </c>
      <c r="C338" s="165">
        <v>9022.68</v>
      </c>
      <c r="D338" s="169">
        <v>2.3146798109095815E-5</v>
      </c>
      <c r="E338" s="167"/>
      <c r="F338" s="168"/>
      <c r="J338" s="4"/>
      <c r="K338" s="4"/>
      <c r="L338" s="4"/>
      <c r="M338" s="4"/>
      <c r="N338" s="4"/>
      <c r="O338" s="4"/>
      <c r="P338" s="4"/>
      <c r="Q338" s="4"/>
      <c r="R338" s="4"/>
      <c r="S338" s="4"/>
    </row>
    <row r="339" spans="1:19" s="13" customFormat="1">
      <c r="A339" s="4"/>
      <c r="B339" s="164" t="s">
        <v>258</v>
      </c>
      <c r="C339" s="165">
        <v>68538.8</v>
      </c>
      <c r="D339" s="169">
        <v>1.7582955022672823E-4</v>
      </c>
      <c r="E339" s="167"/>
      <c r="F339" s="168"/>
      <c r="J339" s="4"/>
      <c r="K339" s="4"/>
      <c r="L339" s="4"/>
      <c r="M339" s="4"/>
      <c r="N339" s="4"/>
      <c r="O339" s="4"/>
      <c r="P339" s="4"/>
      <c r="Q339" s="4"/>
      <c r="R339" s="4"/>
      <c r="S339" s="4"/>
    </row>
    <row r="340" spans="1:19" s="13" customFormat="1">
      <c r="A340" s="4"/>
      <c r="B340" s="164" t="s">
        <v>259</v>
      </c>
      <c r="C340" s="165">
        <v>4</v>
      </c>
      <c r="D340" s="169">
        <v>1.026160657768903E-8</v>
      </c>
      <c r="E340" s="167"/>
      <c r="F340" s="168"/>
      <c r="J340" s="4"/>
      <c r="K340" s="4"/>
      <c r="L340" s="4"/>
      <c r="M340" s="4"/>
      <c r="N340" s="4"/>
      <c r="O340" s="4"/>
      <c r="P340" s="4"/>
      <c r="Q340" s="4"/>
      <c r="R340" s="4"/>
      <c r="S340" s="4"/>
    </row>
    <row r="341" spans="1:19" s="13" customFormat="1">
      <c r="A341" s="4"/>
      <c r="B341" s="164" t="s">
        <v>260</v>
      </c>
      <c r="C341" s="165">
        <v>357205.48</v>
      </c>
      <c r="D341" s="169">
        <v>9.1637552578864177E-4</v>
      </c>
      <c r="E341" s="167"/>
      <c r="F341" s="168"/>
      <c r="J341" s="4"/>
      <c r="K341" s="4"/>
      <c r="L341" s="4"/>
      <c r="M341" s="4"/>
      <c r="N341" s="4"/>
      <c r="O341" s="4"/>
      <c r="P341" s="4"/>
      <c r="Q341" s="4"/>
      <c r="R341" s="4"/>
      <c r="S341" s="4"/>
    </row>
    <row r="342" spans="1:19" s="13" customFormat="1">
      <c r="A342" s="4"/>
      <c r="B342" s="164" t="s">
        <v>261</v>
      </c>
      <c r="C342" s="165">
        <v>268516.8</v>
      </c>
      <c r="D342" s="169">
        <v>6.8885344027500245E-4</v>
      </c>
      <c r="E342" s="167"/>
      <c r="F342" s="168"/>
      <c r="J342" s="4"/>
      <c r="K342" s="4"/>
      <c r="L342" s="4"/>
      <c r="M342" s="4"/>
      <c r="N342" s="4"/>
      <c r="O342" s="4"/>
      <c r="P342" s="4"/>
      <c r="Q342" s="4"/>
      <c r="R342" s="4"/>
      <c r="S342" s="4"/>
    </row>
    <row r="343" spans="1:19" s="13" customFormat="1">
      <c r="A343" s="4"/>
      <c r="B343" s="164" t="s">
        <v>262</v>
      </c>
      <c r="C343" s="165">
        <v>112602.69</v>
      </c>
      <c r="D343" s="169">
        <v>2.8887112609236968E-4</v>
      </c>
      <c r="E343" s="167"/>
      <c r="F343" s="168"/>
      <c r="J343" s="4"/>
      <c r="K343" s="4"/>
      <c r="L343" s="4"/>
      <c r="M343" s="4"/>
      <c r="N343" s="4"/>
      <c r="O343" s="4"/>
      <c r="P343" s="4"/>
      <c r="Q343" s="4"/>
      <c r="R343" s="4"/>
      <c r="S343" s="4"/>
    </row>
    <row r="344" spans="1:19" s="13" customFormat="1">
      <c r="A344" s="4"/>
      <c r="B344" s="164" t="s">
        <v>263</v>
      </c>
      <c r="C344" s="165">
        <v>1276225.77</v>
      </c>
      <c r="D344" s="169">
        <v>3.274031689012062E-3</v>
      </c>
      <c r="E344" s="167"/>
      <c r="F344" s="168"/>
      <c r="J344" s="4"/>
      <c r="K344" s="4"/>
      <c r="L344" s="4"/>
      <c r="M344" s="4"/>
      <c r="N344" s="4"/>
      <c r="O344" s="4"/>
      <c r="P344" s="4"/>
      <c r="Q344" s="4"/>
      <c r="R344" s="4"/>
      <c r="S344" s="4"/>
    </row>
    <row r="345" spans="1:19" s="13" customFormat="1">
      <c r="A345" s="4"/>
      <c r="B345" s="164" t="s">
        <v>264</v>
      </c>
      <c r="C345" s="165">
        <v>130373.1</v>
      </c>
      <c r="D345" s="169">
        <v>3.3445936512842744E-4</v>
      </c>
      <c r="E345" s="167"/>
      <c r="F345" s="168"/>
      <c r="G345" s="13" t="s">
        <v>143</v>
      </c>
      <c r="J345" s="4"/>
      <c r="K345" s="4"/>
      <c r="L345" s="4"/>
      <c r="M345" s="4"/>
      <c r="N345" s="4"/>
      <c r="O345" s="4"/>
      <c r="P345" s="4"/>
      <c r="Q345" s="4"/>
      <c r="R345" s="4"/>
      <c r="S345" s="4"/>
    </row>
    <row r="346" spans="1:19" s="13" customFormat="1">
      <c r="A346" s="4"/>
      <c r="B346" s="164" t="s">
        <v>265</v>
      </c>
      <c r="C346" s="165">
        <v>4360.49</v>
      </c>
      <c r="D346" s="169">
        <v>1.1186408216486809E-5</v>
      </c>
      <c r="E346" s="167"/>
      <c r="F346" s="168"/>
      <c r="G346" s="13" t="s">
        <v>143</v>
      </c>
      <c r="J346" s="4"/>
      <c r="K346" s="4"/>
      <c r="L346" s="4"/>
      <c r="M346" s="4"/>
      <c r="N346" s="4"/>
      <c r="O346" s="4"/>
      <c r="P346" s="4"/>
      <c r="Q346" s="4"/>
      <c r="R346" s="4"/>
      <c r="S346" s="4"/>
    </row>
    <row r="347" spans="1:19" s="13" customFormat="1">
      <c r="A347" s="4"/>
      <c r="B347" s="164" t="s">
        <v>266</v>
      </c>
      <c r="C347" s="165">
        <v>201022.24</v>
      </c>
      <c r="D347" s="169">
        <v>5.1570278506144569E-4</v>
      </c>
      <c r="E347" s="167"/>
      <c r="F347" s="168"/>
      <c r="G347" s="13" t="s">
        <v>143</v>
      </c>
      <c r="J347" s="4"/>
      <c r="K347" s="4"/>
      <c r="L347" s="4"/>
      <c r="M347" s="4"/>
      <c r="N347" s="4"/>
      <c r="O347" s="4"/>
      <c r="P347" s="4"/>
      <c r="Q347" s="4"/>
      <c r="R347" s="4"/>
      <c r="S347" s="4"/>
    </row>
    <row r="348" spans="1:19" s="13" customFormat="1">
      <c r="A348" s="4"/>
      <c r="B348" s="164" t="s">
        <v>267</v>
      </c>
      <c r="C348" s="165">
        <v>1277.5</v>
      </c>
      <c r="D348" s="169">
        <v>3.277300600749434E-6</v>
      </c>
      <c r="E348" s="167"/>
      <c r="F348" s="168"/>
      <c r="G348" s="13" t="s">
        <v>143</v>
      </c>
      <c r="J348" s="4"/>
      <c r="K348" s="4"/>
      <c r="L348" s="4"/>
      <c r="M348" s="4"/>
      <c r="N348" s="4"/>
      <c r="O348" s="4"/>
      <c r="P348" s="4"/>
      <c r="Q348" s="4"/>
      <c r="R348" s="4"/>
      <c r="S348" s="4"/>
    </row>
    <row r="349" spans="1:19" s="13" customFormat="1">
      <c r="A349" s="4"/>
      <c r="B349" s="164" t="s">
        <v>268</v>
      </c>
      <c r="C349" s="165">
        <v>618</v>
      </c>
      <c r="D349" s="169">
        <v>1.5854182162529551E-6</v>
      </c>
      <c r="E349" s="167"/>
      <c r="F349" s="168"/>
      <c r="G349" s="13" t="s">
        <v>143</v>
      </c>
      <c r="J349" s="4"/>
      <c r="K349" s="4"/>
      <c r="L349" s="4"/>
      <c r="M349" s="4"/>
      <c r="N349" s="4"/>
      <c r="O349" s="4"/>
      <c r="P349" s="4"/>
      <c r="Q349" s="4"/>
      <c r="R349" s="4"/>
      <c r="S349" s="4"/>
    </row>
    <row r="350" spans="1:19" s="13" customFormat="1">
      <c r="A350" s="4"/>
      <c r="B350" s="164" t="s">
        <v>269</v>
      </c>
      <c r="C350" s="165">
        <v>2001.01</v>
      </c>
      <c r="D350" s="169">
        <v>5.1333943445053819E-6</v>
      </c>
      <c r="E350" s="167"/>
      <c r="F350" s="168"/>
      <c r="G350" s="13" t="s">
        <v>143</v>
      </c>
      <c r="J350" s="4"/>
      <c r="K350" s="4"/>
      <c r="L350" s="4"/>
      <c r="M350" s="4"/>
      <c r="N350" s="4"/>
      <c r="O350" s="4"/>
      <c r="P350" s="4"/>
      <c r="Q350" s="4"/>
      <c r="R350" s="4"/>
      <c r="S350" s="4"/>
    </row>
    <row r="351" spans="1:19" s="13" customFormat="1">
      <c r="A351" s="4"/>
      <c r="B351" s="164" t="s">
        <v>270</v>
      </c>
      <c r="C351" s="165">
        <v>580104</v>
      </c>
      <c r="D351" s="169">
        <v>1.4881997555359293E-3</v>
      </c>
      <c r="E351" s="167"/>
      <c r="F351" s="168"/>
      <c r="G351" s="13" t="s">
        <v>143</v>
      </c>
      <c r="J351" s="4"/>
      <c r="K351" s="4"/>
      <c r="L351" s="4"/>
      <c r="M351" s="4"/>
      <c r="N351" s="4"/>
      <c r="O351" s="4"/>
      <c r="P351" s="4"/>
      <c r="Q351" s="4"/>
      <c r="R351" s="4"/>
      <c r="S351" s="4"/>
    </row>
    <row r="352" spans="1:19" s="13" customFormat="1">
      <c r="A352" s="4"/>
      <c r="B352" s="164" t="s">
        <v>271</v>
      </c>
      <c r="C352" s="165">
        <v>65428.29</v>
      </c>
      <c r="D352" s="169">
        <v>1.6784984275773634E-4</v>
      </c>
      <c r="E352" s="167"/>
      <c r="F352" s="168"/>
      <c r="G352" s="13" t="s">
        <v>143</v>
      </c>
      <c r="J352" s="4"/>
      <c r="K352" s="4"/>
      <c r="L352" s="4"/>
      <c r="M352" s="4"/>
      <c r="N352" s="4"/>
      <c r="O352" s="4"/>
      <c r="P352" s="4"/>
      <c r="Q352" s="4"/>
      <c r="R352" s="4"/>
      <c r="S352" s="4"/>
    </row>
    <row r="353" spans="1:19" s="13" customFormat="1">
      <c r="A353" s="4"/>
      <c r="B353" s="164" t="s">
        <v>272</v>
      </c>
      <c r="C353" s="165">
        <v>45846.29</v>
      </c>
      <c r="D353" s="169">
        <v>1.1761414775665971E-4</v>
      </c>
      <c r="E353" s="167"/>
      <c r="F353" s="168"/>
      <c r="G353" s="13" t="s">
        <v>143</v>
      </c>
      <c r="J353" s="4"/>
      <c r="K353" s="4"/>
      <c r="L353" s="4"/>
      <c r="M353" s="4"/>
      <c r="N353" s="4"/>
      <c r="O353" s="4"/>
      <c r="P353" s="4"/>
      <c r="Q353" s="4"/>
      <c r="R353" s="4"/>
      <c r="S353" s="4"/>
    </row>
    <row r="354" spans="1:19" s="13" customFormat="1">
      <c r="A354" s="4"/>
      <c r="B354" s="164" t="s">
        <v>273</v>
      </c>
      <c r="C354" s="165">
        <v>1771625.56</v>
      </c>
      <c r="D354" s="169">
        <v>4.5449311249245034E-3</v>
      </c>
      <c r="E354" s="167"/>
      <c r="F354" s="168"/>
      <c r="G354" s="13" t="s">
        <v>143</v>
      </c>
      <c r="J354" s="4"/>
      <c r="K354" s="4"/>
      <c r="L354" s="4"/>
      <c r="M354" s="4"/>
      <c r="N354" s="4"/>
      <c r="O354" s="4"/>
      <c r="P354" s="4"/>
      <c r="Q354" s="4"/>
      <c r="R354" s="4"/>
      <c r="S354" s="4"/>
    </row>
    <row r="355" spans="1:19" s="13" customFormat="1">
      <c r="A355" s="4"/>
      <c r="B355" s="164" t="s">
        <v>274</v>
      </c>
      <c r="C355" s="165">
        <v>3046.43</v>
      </c>
      <c r="D355" s="169">
        <v>7.8153165316172984E-6</v>
      </c>
      <c r="E355" s="167"/>
      <c r="F355" s="168"/>
      <c r="G355" s="13" t="s">
        <v>143</v>
      </c>
      <c r="J355" s="4"/>
      <c r="K355" s="4"/>
      <c r="L355" s="4"/>
      <c r="M355" s="4"/>
      <c r="N355" s="4"/>
      <c r="O355" s="4"/>
      <c r="P355" s="4"/>
      <c r="Q355" s="4"/>
      <c r="R355" s="4"/>
      <c r="S355" s="4"/>
    </row>
    <row r="356" spans="1:19" s="13" customFormat="1">
      <c r="A356" s="4"/>
      <c r="B356" s="164" t="s">
        <v>275</v>
      </c>
      <c r="C356" s="165">
        <v>759061.26</v>
      </c>
      <c r="D356" s="169">
        <v>1.9472970046212309E-3</v>
      </c>
      <c r="E356" s="167"/>
      <c r="F356" s="168"/>
      <c r="G356" s="13" t="s">
        <v>143</v>
      </c>
      <c r="J356" s="4"/>
      <c r="K356" s="4"/>
      <c r="L356" s="4"/>
      <c r="M356" s="4"/>
      <c r="N356" s="4"/>
      <c r="O356" s="4"/>
      <c r="P356" s="4"/>
      <c r="Q356" s="4"/>
      <c r="R356" s="4"/>
      <c r="S356" s="4"/>
    </row>
    <row r="357" spans="1:19" s="13" customFormat="1">
      <c r="A357" s="4"/>
      <c r="B357" s="164" t="s">
        <v>276</v>
      </c>
      <c r="C357" s="165">
        <v>21789</v>
      </c>
      <c r="D357" s="169">
        <v>5.5897536430316573E-5</v>
      </c>
      <c r="E357" s="167"/>
      <c r="F357" s="168"/>
      <c r="G357" s="13" t="s">
        <v>143</v>
      </c>
      <c r="J357" s="4"/>
      <c r="K357" s="4"/>
      <c r="L357" s="4"/>
      <c r="M357" s="4"/>
      <c r="N357" s="4"/>
      <c r="O357" s="4"/>
      <c r="P357" s="4"/>
      <c r="Q357" s="4"/>
      <c r="R357" s="4"/>
      <c r="S357" s="4"/>
    </row>
    <row r="358" spans="1:19" s="13" customFormat="1">
      <c r="A358" s="4"/>
      <c r="B358" s="164" t="s">
        <v>277</v>
      </c>
      <c r="C358" s="165">
        <v>24940</v>
      </c>
      <c r="D358" s="169">
        <v>6.3981117011891099E-5</v>
      </c>
      <c r="E358" s="167"/>
      <c r="F358" s="168"/>
      <c r="G358" s="13" t="s">
        <v>143</v>
      </c>
      <c r="J358" s="4"/>
      <c r="K358" s="4"/>
      <c r="L358" s="4"/>
      <c r="M358" s="4"/>
      <c r="N358" s="4"/>
      <c r="O358" s="4"/>
      <c r="P358" s="4"/>
      <c r="Q358" s="4"/>
      <c r="R358" s="4"/>
      <c r="S358" s="4"/>
    </row>
    <row r="359" spans="1:19" s="13" customFormat="1">
      <c r="A359" s="4"/>
      <c r="B359" s="164" t="s">
        <v>278</v>
      </c>
      <c r="C359" s="165">
        <v>2801838</v>
      </c>
      <c r="D359" s="169">
        <v>7.1878398126047696E-3</v>
      </c>
      <c r="E359" s="167"/>
      <c r="F359" s="168"/>
      <c r="G359" s="13" t="s">
        <v>143</v>
      </c>
      <c r="J359" s="4"/>
      <c r="K359" s="4"/>
      <c r="L359" s="4"/>
      <c r="M359" s="4"/>
      <c r="N359" s="4"/>
      <c r="O359" s="4"/>
      <c r="P359" s="4"/>
      <c r="Q359" s="4"/>
      <c r="R359" s="4"/>
      <c r="S359" s="4"/>
    </row>
    <row r="360" spans="1:19" s="13" customFormat="1">
      <c r="A360" s="4"/>
      <c r="B360" s="164" t="s">
        <v>279</v>
      </c>
      <c r="C360" s="165">
        <v>11310</v>
      </c>
      <c r="D360" s="169">
        <v>2.9014692598415733E-5</v>
      </c>
      <c r="E360" s="167"/>
      <c r="F360" s="168"/>
      <c r="G360" s="13" t="s">
        <v>143</v>
      </c>
      <c r="J360" s="4"/>
      <c r="K360" s="4"/>
      <c r="L360" s="4"/>
      <c r="M360" s="4"/>
      <c r="N360" s="4"/>
      <c r="O360" s="4"/>
      <c r="P360" s="4"/>
      <c r="Q360" s="4"/>
      <c r="R360" s="4"/>
      <c r="S360" s="4"/>
    </row>
    <row r="361" spans="1:19" s="13" customFormat="1">
      <c r="A361" s="4"/>
      <c r="B361" s="164" t="s">
        <v>280</v>
      </c>
      <c r="C361" s="165">
        <v>8070.47</v>
      </c>
      <c r="D361" s="169">
        <v>2.0703997009260498E-5</v>
      </c>
      <c r="E361" s="167"/>
      <c r="F361" s="168"/>
      <c r="G361" s="13" t="s">
        <v>143</v>
      </c>
      <c r="J361" s="4"/>
      <c r="K361" s="4"/>
      <c r="L361" s="4"/>
      <c r="M361" s="4"/>
      <c r="N361" s="4"/>
      <c r="O361" s="4"/>
      <c r="P361" s="4"/>
      <c r="Q361" s="4"/>
      <c r="R361" s="4"/>
      <c r="S361" s="4"/>
    </row>
    <row r="362" spans="1:19" s="13" customFormat="1">
      <c r="A362" s="4"/>
      <c r="B362" s="164" t="s">
        <v>281</v>
      </c>
      <c r="C362" s="165">
        <v>53349.09</v>
      </c>
      <c r="D362" s="169">
        <v>1.3686184321443101E-4</v>
      </c>
      <c r="E362" s="167"/>
      <c r="F362" s="168"/>
      <c r="G362" s="13" t="s">
        <v>143</v>
      </c>
      <c r="J362" s="4"/>
      <c r="K362" s="4"/>
      <c r="L362" s="4"/>
      <c r="M362" s="4"/>
      <c r="N362" s="4"/>
      <c r="O362" s="4"/>
      <c r="P362" s="4"/>
      <c r="Q362" s="4"/>
      <c r="R362" s="4"/>
      <c r="S362" s="4"/>
    </row>
    <row r="363" spans="1:19" s="13" customFormat="1">
      <c r="A363" s="4"/>
      <c r="B363" s="164" t="s">
        <v>282</v>
      </c>
      <c r="C363" s="165">
        <v>118570.01</v>
      </c>
      <c r="D363" s="169">
        <v>3.0417969863316349E-4</v>
      </c>
      <c r="E363" s="167"/>
      <c r="F363" s="168"/>
      <c r="J363" s="4"/>
      <c r="K363" s="4"/>
      <c r="L363" s="4"/>
      <c r="M363" s="4"/>
      <c r="N363" s="4"/>
      <c r="O363" s="4"/>
      <c r="P363" s="4"/>
      <c r="Q363" s="4"/>
      <c r="R363" s="4"/>
      <c r="S363" s="4"/>
    </row>
    <row r="364" spans="1:19" s="13" customFormat="1">
      <c r="A364" s="4"/>
      <c r="B364" s="164" t="s">
        <v>283</v>
      </c>
      <c r="C364" s="165">
        <v>2950948.53</v>
      </c>
      <c r="D364" s="169">
        <v>7.5703682114674434E-3</v>
      </c>
      <c r="E364" s="167"/>
      <c r="F364" s="168"/>
      <c r="J364" s="4"/>
      <c r="K364" s="4"/>
      <c r="L364" s="4"/>
      <c r="M364" s="4"/>
      <c r="N364" s="4"/>
      <c r="O364" s="4"/>
      <c r="P364" s="4"/>
      <c r="Q364" s="4"/>
      <c r="R364" s="4"/>
      <c r="S364" s="4"/>
    </row>
    <row r="365" spans="1:19" s="13" customFormat="1">
      <c r="A365" s="4"/>
      <c r="B365" s="164" t="s">
        <v>284</v>
      </c>
      <c r="C365" s="165">
        <v>962082.46</v>
      </c>
      <c r="D365" s="169">
        <v>2.4681279249538107E-3</v>
      </c>
      <c r="E365" s="167"/>
      <c r="F365" s="168"/>
      <c r="J365" s="4"/>
      <c r="K365" s="4"/>
      <c r="L365" s="4"/>
      <c r="M365" s="4"/>
      <c r="N365" s="4"/>
      <c r="O365" s="4"/>
      <c r="P365" s="4"/>
      <c r="Q365" s="4"/>
      <c r="R365" s="4"/>
      <c r="S365" s="4"/>
    </row>
    <row r="366" spans="1:19" s="13" customFormat="1">
      <c r="A366" s="4"/>
      <c r="B366" s="164" t="s">
        <v>285</v>
      </c>
      <c r="C366" s="165">
        <v>1204743.92</v>
      </c>
      <c r="D366" s="169">
        <v>3.0906520334757167E-3</v>
      </c>
      <c r="E366" s="167"/>
      <c r="F366" s="168"/>
      <c r="J366" s="4"/>
      <c r="K366" s="4"/>
      <c r="L366" s="4"/>
      <c r="M366" s="4"/>
      <c r="N366" s="4"/>
      <c r="O366" s="4"/>
      <c r="P366" s="4"/>
      <c r="Q366" s="4"/>
      <c r="R366" s="4"/>
      <c r="S366" s="4"/>
    </row>
    <row r="367" spans="1:19" s="13" customFormat="1">
      <c r="A367" s="4"/>
      <c r="B367" s="164" t="s">
        <v>286</v>
      </c>
      <c r="C367" s="165">
        <v>639684.18000000005</v>
      </c>
      <c r="D367" s="169">
        <v>1.6410468472829035E-3</v>
      </c>
      <c r="E367" s="167"/>
      <c r="F367" s="168"/>
      <c r="J367" s="4"/>
      <c r="K367" s="4"/>
      <c r="L367" s="4"/>
      <c r="M367" s="4"/>
      <c r="N367" s="4"/>
      <c r="O367" s="4"/>
      <c r="P367" s="4"/>
      <c r="Q367" s="4"/>
      <c r="R367" s="4"/>
      <c r="S367" s="4"/>
    </row>
    <row r="368" spans="1:19" s="13" customFormat="1">
      <c r="A368" s="4"/>
      <c r="B368" s="164" t="s">
        <v>287</v>
      </c>
      <c r="C368" s="165">
        <v>58914.3</v>
      </c>
      <c r="D368" s="169">
        <v>1.5113884209998622E-4</v>
      </c>
      <c r="E368" s="167"/>
      <c r="F368" s="168"/>
      <c r="J368" s="4"/>
      <c r="K368" s="4"/>
      <c r="L368" s="4"/>
      <c r="M368" s="4"/>
      <c r="N368" s="4"/>
      <c r="O368" s="4"/>
      <c r="P368" s="4"/>
      <c r="Q368" s="4"/>
      <c r="R368" s="4"/>
      <c r="S368" s="4"/>
    </row>
    <row r="369" spans="1:19" s="13" customFormat="1">
      <c r="A369" s="4"/>
      <c r="B369" s="164" t="s">
        <v>288</v>
      </c>
      <c r="C369" s="165">
        <v>5384297.5099999998</v>
      </c>
      <c r="D369" s="169">
        <v>1.3812885686212667E-2</v>
      </c>
      <c r="E369" s="167"/>
      <c r="F369" s="168"/>
      <c r="J369" s="4"/>
      <c r="K369" s="4"/>
      <c r="L369" s="4"/>
      <c r="M369" s="4"/>
      <c r="N369" s="4"/>
      <c r="O369" s="4"/>
      <c r="P369" s="4"/>
      <c r="Q369" s="4"/>
      <c r="R369" s="4"/>
      <c r="S369" s="4"/>
    </row>
    <row r="370" spans="1:19" s="13" customFormat="1">
      <c r="A370" s="4"/>
      <c r="B370" s="164" t="s">
        <v>289</v>
      </c>
      <c r="C370" s="165">
        <v>165933.85</v>
      </c>
      <c r="D370" s="169">
        <v>4.2568697165531625E-4</v>
      </c>
      <c r="E370" s="167"/>
      <c r="F370" s="168"/>
      <c r="J370" s="4"/>
      <c r="K370" s="4"/>
      <c r="L370" s="4"/>
      <c r="M370" s="4"/>
      <c r="N370" s="4"/>
      <c r="O370" s="4"/>
      <c r="P370" s="4"/>
      <c r="Q370" s="4"/>
      <c r="R370" s="4"/>
      <c r="S370" s="4"/>
    </row>
    <row r="371" spans="1:19" s="13" customFormat="1">
      <c r="A371" s="4"/>
      <c r="B371" s="164" t="s">
        <v>290</v>
      </c>
      <c r="C371" s="165">
        <v>12696.81</v>
      </c>
      <c r="D371" s="169">
        <v>3.2572417252916964E-5</v>
      </c>
      <c r="E371" s="167"/>
      <c r="F371" s="168"/>
      <c r="J371" s="4"/>
      <c r="K371" s="4"/>
      <c r="L371" s="4"/>
      <c r="M371" s="4"/>
      <c r="N371" s="4"/>
      <c r="O371" s="4"/>
      <c r="P371" s="4"/>
      <c r="Q371" s="4"/>
      <c r="R371" s="4"/>
      <c r="S371" s="4"/>
    </row>
    <row r="372" spans="1:19" s="13" customFormat="1">
      <c r="A372" s="4"/>
      <c r="B372" s="164" t="s">
        <v>291</v>
      </c>
      <c r="C372" s="165">
        <v>212737.93</v>
      </c>
      <c r="D372" s="169">
        <v>5.4575823545298711E-4</v>
      </c>
      <c r="E372" s="167"/>
      <c r="F372" s="168"/>
      <c r="J372" s="4"/>
      <c r="K372" s="4"/>
      <c r="L372" s="4"/>
      <c r="M372" s="4"/>
      <c r="N372" s="4"/>
      <c r="O372" s="4"/>
      <c r="P372" s="4"/>
      <c r="Q372" s="4"/>
      <c r="R372" s="4"/>
      <c r="S372" s="4"/>
    </row>
    <row r="373" spans="1:19" s="13" customFormat="1">
      <c r="A373" s="4"/>
      <c r="B373" s="164" t="s">
        <v>292</v>
      </c>
      <c r="C373" s="165">
        <v>190734.35</v>
      </c>
      <c r="D373" s="169">
        <v>4.8931021513781041E-4</v>
      </c>
      <c r="E373" s="167"/>
      <c r="F373" s="168"/>
      <c r="J373" s="4"/>
      <c r="K373" s="4"/>
      <c r="L373" s="4"/>
      <c r="M373" s="4"/>
      <c r="N373" s="4"/>
      <c r="O373" s="4"/>
      <c r="P373" s="4"/>
      <c r="Q373" s="4"/>
      <c r="R373" s="4"/>
      <c r="S373" s="4"/>
    </row>
    <row r="374" spans="1:19" s="13" customFormat="1">
      <c r="A374" s="4"/>
      <c r="B374" s="164" t="s">
        <v>293</v>
      </c>
      <c r="C374" s="165">
        <v>13187.16</v>
      </c>
      <c r="D374" s="169">
        <v>3.3830361949259416E-5</v>
      </c>
      <c r="E374" s="167"/>
      <c r="F374" s="168"/>
      <c r="J374" s="4"/>
      <c r="K374" s="4"/>
      <c r="L374" s="4"/>
      <c r="M374" s="4"/>
      <c r="N374" s="4"/>
      <c r="O374" s="4"/>
      <c r="P374" s="4"/>
      <c r="Q374" s="4"/>
      <c r="R374" s="4"/>
      <c r="S374" s="4"/>
    </row>
    <row r="375" spans="1:19" s="13" customFormat="1">
      <c r="A375" s="4"/>
      <c r="B375" s="164" t="s">
        <v>294</v>
      </c>
      <c r="C375" s="165">
        <v>15715.66</v>
      </c>
      <c r="D375" s="169">
        <v>4.0316980007181097E-5</v>
      </c>
      <c r="E375" s="167"/>
      <c r="F375" s="168"/>
      <c r="J375" s="4"/>
      <c r="K375" s="4"/>
      <c r="L375" s="4"/>
      <c r="M375" s="4"/>
      <c r="N375" s="4"/>
      <c r="O375" s="4"/>
      <c r="P375" s="4"/>
      <c r="Q375" s="4"/>
      <c r="R375" s="4"/>
      <c r="S375" s="4"/>
    </row>
    <row r="376" spans="1:19" s="13" customFormat="1">
      <c r="A376" s="4"/>
      <c r="B376" s="164" t="s">
        <v>295</v>
      </c>
      <c r="C376" s="165">
        <v>791338.3</v>
      </c>
      <c r="D376" s="169">
        <v>2.0301005761143138E-3</v>
      </c>
      <c r="E376" s="167"/>
      <c r="F376" s="168"/>
      <c r="J376" s="4"/>
      <c r="K376" s="4"/>
      <c r="L376" s="4"/>
      <c r="M376" s="4"/>
      <c r="N376" s="4"/>
      <c r="O376" s="4"/>
      <c r="P376" s="4"/>
      <c r="Q376" s="4"/>
      <c r="R376" s="4"/>
      <c r="S376" s="4"/>
    </row>
    <row r="377" spans="1:19" s="13" customFormat="1">
      <c r="A377" s="4"/>
      <c r="B377" s="164" t="s">
        <v>296</v>
      </c>
      <c r="C377" s="165">
        <v>92985.600000000006</v>
      </c>
      <c r="D377" s="169">
        <v>2.3854541114759028E-4</v>
      </c>
      <c r="E377" s="167"/>
      <c r="F377" s="168"/>
      <c r="J377" s="4"/>
      <c r="K377" s="4"/>
      <c r="L377" s="4"/>
      <c r="M377" s="4"/>
      <c r="N377" s="4"/>
      <c r="O377" s="4"/>
      <c r="P377" s="4"/>
      <c r="Q377" s="4"/>
      <c r="R377" s="4"/>
      <c r="S377" s="4"/>
    </row>
    <row r="378" spans="1:19" s="13" customFormat="1">
      <c r="A378" s="4"/>
      <c r="B378" s="164" t="s">
        <v>297</v>
      </c>
      <c r="C378" s="165">
        <v>50000</v>
      </c>
      <c r="D378" s="169">
        <v>1.2827008222111288E-4</v>
      </c>
      <c r="E378" s="167"/>
      <c r="F378" s="168"/>
      <c r="J378" s="4"/>
      <c r="K378" s="4"/>
      <c r="L378" s="4"/>
      <c r="M378" s="4"/>
      <c r="N378" s="4"/>
      <c r="O378" s="4"/>
      <c r="P378" s="4"/>
      <c r="Q378" s="4"/>
      <c r="R378" s="4"/>
      <c r="S378" s="4"/>
    </row>
    <row r="379" spans="1:19" s="13" customFormat="1">
      <c r="A379" s="4"/>
      <c r="B379" s="164" t="s">
        <v>298</v>
      </c>
      <c r="C379" s="165">
        <v>12387</v>
      </c>
      <c r="D379" s="169">
        <v>3.1777630169458503E-5</v>
      </c>
      <c r="E379" s="167"/>
      <c r="F379" s="168"/>
      <c r="G379" s="13" t="s">
        <v>143</v>
      </c>
      <c r="J379" s="4"/>
      <c r="K379" s="4"/>
      <c r="L379" s="4"/>
      <c r="M379" s="4"/>
      <c r="N379" s="4"/>
      <c r="O379" s="4"/>
      <c r="P379" s="4"/>
      <c r="Q379" s="4"/>
      <c r="R379" s="4"/>
      <c r="S379" s="4"/>
    </row>
    <row r="380" spans="1:19" s="13" customFormat="1">
      <c r="A380" s="4"/>
      <c r="B380" s="164" t="s">
        <v>299</v>
      </c>
      <c r="C380" s="165">
        <v>3675.45</v>
      </c>
      <c r="D380" s="169">
        <v>9.4290054739917863E-6</v>
      </c>
      <c r="E380" s="167"/>
      <c r="F380" s="168"/>
      <c r="G380" s="13" t="s">
        <v>143</v>
      </c>
      <c r="J380" s="4"/>
      <c r="K380" s="4"/>
      <c r="L380" s="4"/>
      <c r="M380" s="4"/>
      <c r="N380" s="4"/>
      <c r="O380" s="4"/>
      <c r="P380" s="4"/>
      <c r="Q380" s="4"/>
      <c r="R380" s="4"/>
      <c r="S380" s="4"/>
    </row>
    <row r="381" spans="1:19" s="13" customFormat="1">
      <c r="A381" s="4"/>
      <c r="B381" s="164" t="s">
        <v>300</v>
      </c>
      <c r="C381" s="165">
        <v>2000</v>
      </c>
      <c r="D381" s="169">
        <v>5.1308032888445149E-6</v>
      </c>
      <c r="E381" s="167"/>
      <c r="F381" s="168"/>
      <c r="G381" s="13" t="s">
        <v>143</v>
      </c>
      <c r="J381" s="4"/>
      <c r="K381" s="4"/>
      <c r="L381" s="4"/>
      <c r="M381" s="4"/>
      <c r="N381" s="4"/>
      <c r="O381" s="4"/>
      <c r="P381" s="4"/>
      <c r="Q381" s="4"/>
      <c r="R381" s="4"/>
      <c r="S381" s="4"/>
    </row>
    <row r="382" spans="1:19" s="13" customFormat="1">
      <c r="A382" s="4"/>
      <c r="B382" s="164" t="s">
        <v>301</v>
      </c>
      <c r="C382" s="165">
        <v>639536.26</v>
      </c>
      <c r="D382" s="169">
        <v>1.6406673730716605E-3</v>
      </c>
      <c r="E382" s="167"/>
      <c r="F382" s="168"/>
      <c r="G382" s="13" t="s">
        <v>143</v>
      </c>
      <c r="J382" s="4"/>
      <c r="K382" s="4"/>
      <c r="L382" s="4"/>
      <c r="M382" s="4"/>
      <c r="N382" s="4"/>
      <c r="O382" s="4"/>
      <c r="P382" s="4"/>
      <c r="Q382" s="4"/>
      <c r="R382" s="4"/>
      <c r="S382" s="4"/>
    </row>
    <row r="383" spans="1:19" s="13" customFormat="1">
      <c r="A383" s="4"/>
      <c r="B383" s="164" t="s">
        <v>302</v>
      </c>
      <c r="C383" s="165">
        <v>1804960.1</v>
      </c>
      <c r="D383" s="169">
        <v>4.6304476086565629E-3</v>
      </c>
      <c r="E383" s="167"/>
      <c r="F383" s="168"/>
      <c r="G383" s="13" t="s">
        <v>143</v>
      </c>
      <c r="J383" s="4"/>
      <c r="K383" s="4"/>
      <c r="L383" s="4"/>
      <c r="M383" s="4"/>
      <c r="N383" s="4"/>
      <c r="O383" s="4"/>
      <c r="P383" s="4"/>
      <c r="Q383" s="4"/>
      <c r="R383" s="4"/>
      <c r="S383" s="4"/>
    </row>
    <row r="384" spans="1:19" s="13" customFormat="1">
      <c r="A384" s="4"/>
      <c r="B384" s="164" t="s">
        <v>303</v>
      </c>
      <c r="C384" s="165">
        <v>6202015.7199999997</v>
      </c>
      <c r="D384" s="169">
        <v>1.5910661326820692E-2</v>
      </c>
      <c r="E384" s="167"/>
      <c r="F384" s="168"/>
      <c r="G384" s="13" t="s">
        <v>143</v>
      </c>
      <c r="J384" s="4"/>
      <c r="K384" s="4"/>
      <c r="L384" s="4"/>
      <c r="M384" s="4"/>
      <c r="N384" s="4"/>
      <c r="O384" s="4"/>
      <c r="P384" s="4"/>
      <c r="Q384" s="4"/>
      <c r="R384" s="4"/>
      <c r="S384" s="4"/>
    </row>
    <row r="385" spans="1:19" s="13" customFormat="1">
      <c r="A385" s="4"/>
      <c r="B385" s="164" t="s">
        <v>304</v>
      </c>
      <c r="C385" s="165">
        <v>51960.43</v>
      </c>
      <c r="D385" s="169">
        <v>1.332993725668876E-4</v>
      </c>
      <c r="E385" s="167"/>
      <c r="F385" s="168"/>
      <c r="G385" s="13" t="s">
        <v>143</v>
      </c>
      <c r="J385" s="4"/>
      <c r="K385" s="4"/>
      <c r="L385" s="4"/>
      <c r="M385" s="4"/>
      <c r="N385" s="4"/>
      <c r="O385" s="4"/>
      <c r="P385" s="4"/>
      <c r="Q385" s="4"/>
      <c r="R385" s="4"/>
      <c r="S385" s="4"/>
    </row>
    <row r="386" spans="1:19" s="13" customFormat="1">
      <c r="A386" s="4"/>
      <c r="B386" s="164" t="s">
        <v>305</v>
      </c>
      <c r="C386" s="165">
        <v>67717.98</v>
      </c>
      <c r="D386" s="169">
        <v>1.7372381724895355E-4</v>
      </c>
      <c r="E386" s="167"/>
      <c r="F386" s="168"/>
      <c r="G386" s="13" t="s">
        <v>143</v>
      </c>
      <c r="J386" s="4"/>
      <c r="K386" s="4"/>
      <c r="L386" s="4"/>
      <c r="M386" s="4"/>
      <c r="N386" s="4"/>
      <c r="O386" s="4"/>
      <c r="P386" s="4"/>
      <c r="Q386" s="4"/>
      <c r="R386" s="4"/>
      <c r="S386" s="4"/>
    </row>
    <row r="387" spans="1:19" s="13" customFormat="1">
      <c r="A387" s="4"/>
      <c r="B387" s="164" t="s">
        <v>306</v>
      </c>
      <c r="C387" s="165">
        <v>53617</v>
      </c>
      <c r="D387" s="169">
        <v>1.3754913996898819E-4</v>
      </c>
      <c r="E387" s="167"/>
      <c r="F387" s="168"/>
      <c r="G387" s="13" t="s">
        <v>143</v>
      </c>
      <c r="J387" s="4"/>
      <c r="K387" s="4"/>
      <c r="L387" s="4"/>
      <c r="M387" s="4"/>
      <c r="N387" s="4"/>
      <c r="O387" s="4"/>
      <c r="P387" s="4"/>
      <c r="Q387" s="4"/>
      <c r="R387" s="4"/>
      <c r="S387" s="4"/>
    </row>
    <row r="388" spans="1:19" s="13" customFormat="1">
      <c r="A388" s="4"/>
      <c r="B388" s="164" t="s">
        <v>307</v>
      </c>
      <c r="C388" s="165">
        <v>6830</v>
      </c>
      <c r="D388" s="169">
        <v>1.752169323140402E-5</v>
      </c>
      <c r="E388" s="167"/>
      <c r="F388" s="168"/>
      <c r="G388" s="13" t="s">
        <v>143</v>
      </c>
      <c r="J388" s="4"/>
      <c r="K388" s="4"/>
      <c r="L388" s="4"/>
      <c r="M388" s="4"/>
      <c r="N388" s="4"/>
      <c r="O388" s="4"/>
      <c r="P388" s="4"/>
      <c r="Q388" s="4"/>
      <c r="R388" s="4"/>
      <c r="S388" s="4"/>
    </row>
    <row r="389" spans="1:19" s="13" customFormat="1">
      <c r="A389" s="4"/>
      <c r="B389" s="164"/>
      <c r="C389" s="165"/>
      <c r="D389" s="169"/>
      <c r="E389" s="167"/>
      <c r="F389" s="168"/>
      <c r="G389" s="13" t="s">
        <v>143</v>
      </c>
      <c r="J389" s="4"/>
      <c r="K389" s="4"/>
      <c r="L389" s="4"/>
      <c r="M389" s="4"/>
      <c r="N389" s="4"/>
      <c r="O389" s="4"/>
      <c r="P389" s="4"/>
      <c r="Q389" s="4"/>
      <c r="R389" s="4"/>
      <c r="S389" s="4"/>
    </row>
    <row r="390" spans="1:19" s="13" customFormat="1">
      <c r="A390" s="4"/>
      <c r="B390" s="164"/>
      <c r="C390" s="165"/>
      <c r="D390" s="169"/>
      <c r="E390" s="167"/>
      <c r="F390" s="168"/>
      <c r="G390" s="13" t="s">
        <v>143</v>
      </c>
      <c r="J390" s="4"/>
      <c r="K390" s="4"/>
      <c r="L390" s="4"/>
      <c r="M390" s="4"/>
      <c r="N390" s="4"/>
      <c r="O390" s="4"/>
      <c r="P390" s="4"/>
      <c r="Q390" s="4"/>
      <c r="R390" s="4"/>
      <c r="S390" s="4"/>
    </row>
    <row r="391" spans="1:19" s="13" customFormat="1">
      <c r="A391" s="4"/>
      <c r="B391" s="164"/>
      <c r="C391" s="165"/>
      <c r="D391" s="169"/>
      <c r="E391" s="167"/>
      <c r="F391" s="168"/>
      <c r="J391" s="4"/>
      <c r="K391" s="4"/>
      <c r="L391" s="4"/>
      <c r="M391" s="4"/>
      <c r="N391" s="4"/>
      <c r="O391" s="4"/>
      <c r="P391" s="4"/>
      <c r="Q391" s="4"/>
      <c r="R391" s="4"/>
      <c r="S391" s="4"/>
    </row>
    <row r="392" spans="1:19" s="13" customFormat="1">
      <c r="A392" s="4"/>
      <c r="B392" s="75"/>
      <c r="C392" s="170"/>
      <c r="D392" s="76"/>
      <c r="E392" s="171">
        <v>0</v>
      </c>
      <c r="F392" s="159"/>
      <c r="J392" s="4"/>
      <c r="K392" s="4"/>
      <c r="L392" s="4"/>
      <c r="M392" s="4"/>
      <c r="N392" s="4"/>
      <c r="O392" s="4"/>
      <c r="P392" s="4"/>
      <c r="Q392" s="4"/>
      <c r="R392" s="4"/>
      <c r="S392" s="4"/>
    </row>
    <row r="393" spans="1:19" s="13" customFormat="1">
      <c r="A393" s="4"/>
      <c r="B393" s="4"/>
      <c r="C393" s="128">
        <f>SUM(C313:C392)</f>
        <v>389802509.94000024</v>
      </c>
      <c r="D393" s="172">
        <f>SUM(D313:D392)</f>
        <v>0.99999999999999944</v>
      </c>
      <c r="E393" s="24"/>
      <c r="F393" s="25"/>
      <c r="J393" s="4"/>
      <c r="K393" s="4"/>
      <c r="L393" s="4"/>
      <c r="M393" s="4"/>
      <c r="N393" s="4"/>
      <c r="O393" s="4"/>
      <c r="P393" s="4"/>
      <c r="Q393" s="4"/>
      <c r="R393" s="4"/>
      <c r="S393" s="4"/>
    </row>
    <row r="395" spans="1:19" s="13" customFormat="1">
      <c r="A395" s="4"/>
      <c r="B395" s="4"/>
      <c r="C395" s="4"/>
      <c r="D395" s="4"/>
      <c r="E395" s="4"/>
      <c r="F395" s="4"/>
      <c r="G395" s="44"/>
      <c r="J395" s="4"/>
      <c r="K395" s="4"/>
      <c r="L395" s="4"/>
      <c r="M395" s="4"/>
      <c r="N395" s="4"/>
      <c r="O395" s="4"/>
      <c r="P395" s="4"/>
      <c r="Q395" s="4"/>
      <c r="R395" s="4"/>
      <c r="S395" s="4"/>
    </row>
    <row r="397" spans="1:19" s="13" customFormat="1">
      <c r="A397" s="4"/>
      <c r="B397" s="14" t="s">
        <v>308</v>
      </c>
      <c r="C397" s="4"/>
      <c r="D397" s="4"/>
      <c r="E397" s="4"/>
      <c r="F397" s="4"/>
      <c r="J397" s="4"/>
      <c r="K397" s="4"/>
      <c r="L397" s="4"/>
      <c r="M397" s="4"/>
      <c r="N397" s="4"/>
      <c r="O397" s="4"/>
      <c r="P397" s="4"/>
      <c r="Q397" s="4"/>
      <c r="R397" s="4"/>
      <c r="S397" s="4"/>
    </row>
    <row r="399" spans="1:19" s="13" customFormat="1">
      <c r="A399" s="173"/>
      <c r="B399" s="111" t="s">
        <v>309</v>
      </c>
      <c r="C399" s="112" t="s">
        <v>60</v>
      </c>
      <c r="D399" s="154" t="s">
        <v>61</v>
      </c>
      <c r="E399" s="154" t="s">
        <v>310</v>
      </c>
      <c r="F399" s="154"/>
      <c r="G399" s="174" t="s">
        <v>9</v>
      </c>
      <c r="H399" s="175" t="s">
        <v>173</v>
      </c>
      <c r="J399" s="4"/>
      <c r="K399" s="4"/>
      <c r="L399" s="4"/>
      <c r="M399" s="4"/>
      <c r="N399" s="4"/>
      <c r="O399" s="4"/>
      <c r="P399" s="4"/>
      <c r="Q399" s="4"/>
      <c r="R399" s="4"/>
      <c r="S399" s="4"/>
    </row>
    <row r="400" spans="1:19" s="13" customFormat="1">
      <c r="A400" s="4"/>
      <c r="B400" s="26" t="s">
        <v>311</v>
      </c>
      <c r="C400" s="27"/>
      <c r="D400" s="27"/>
      <c r="E400" s="27">
        <v>0</v>
      </c>
      <c r="F400" s="27"/>
      <c r="G400" s="86">
        <v>0</v>
      </c>
      <c r="H400" s="176">
        <v>0</v>
      </c>
      <c r="J400" s="4"/>
      <c r="K400" s="4"/>
      <c r="L400" s="4"/>
      <c r="M400" s="4"/>
      <c r="N400" s="4"/>
      <c r="O400" s="4"/>
      <c r="P400" s="4"/>
      <c r="Q400" s="4"/>
      <c r="R400" s="4"/>
      <c r="S400" s="4"/>
    </row>
    <row r="401" spans="1:19" s="13" customFormat="1">
      <c r="A401" s="4"/>
      <c r="B401" s="34" t="s">
        <v>312</v>
      </c>
      <c r="C401" s="35">
        <v>560794457.38999999</v>
      </c>
      <c r="D401" s="35">
        <v>561082423.33000004</v>
      </c>
      <c r="E401" s="35">
        <v>287965.94</v>
      </c>
      <c r="F401" s="35"/>
      <c r="G401" s="177" t="s">
        <v>313</v>
      </c>
      <c r="H401" s="178" t="s">
        <v>314</v>
      </c>
      <c r="J401" s="4"/>
      <c r="K401" s="4"/>
      <c r="L401" s="4"/>
      <c r="M401" s="4"/>
      <c r="N401" s="4"/>
      <c r="O401" s="4"/>
      <c r="P401" s="4"/>
      <c r="Q401" s="4"/>
      <c r="R401" s="4"/>
      <c r="S401" s="4"/>
    </row>
    <row r="402" spans="1:19" s="13" customFormat="1">
      <c r="A402" s="4"/>
      <c r="B402" s="34" t="s">
        <v>315</v>
      </c>
      <c r="C402" s="35">
        <v>-1831671.32</v>
      </c>
      <c r="D402" s="35">
        <v>-1831671.32</v>
      </c>
      <c r="E402" s="35">
        <v>0</v>
      </c>
      <c r="F402" s="35"/>
      <c r="G402" s="177" t="s">
        <v>316</v>
      </c>
      <c r="H402" s="177" t="s">
        <v>316</v>
      </c>
      <c r="J402" s="4"/>
      <c r="K402" s="4"/>
      <c r="L402" s="4"/>
      <c r="M402" s="4"/>
      <c r="N402" s="4"/>
      <c r="O402" s="4"/>
      <c r="P402" s="4"/>
      <c r="Q402" s="4"/>
      <c r="R402" s="4"/>
      <c r="S402" s="4"/>
    </row>
    <row r="403" spans="1:19" s="13" customFormat="1">
      <c r="A403" s="4"/>
      <c r="B403" s="34" t="s">
        <v>317</v>
      </c>
      <c r="C403" s="35">
        <v>22423267.359999999</v>
      </c>
      <c r="D403" s="35">
        <v>65938076.729999997</v>
      </c>
      <c r="E403" s="35">
        <v>43514809.369999997</v>
      </c>
      <c r="F403" s="35"/>
      <c r="G403" s="177" t="s">
        <v>313</v>
      </c>
      <c r="H403" s="178" t="s">
        <v>314</v>
      </c>
      <c r="J403" s="4"/>
      <c r="K403" s="4"/>
      <c r="L403" s="4"/>
      <c r="M403" s="4"/>
      <c r="N403" s="4"/>
      <c r="O403" s="4"/>
      <c r="P403" s="4"/>
      <c r="Q403" s="4"/>
      <c r="R403" s="4"/>
      <c r="S403" s="4"/>
    </row>
    <row r="404" spans="1:19" s="13" customFormat="1">
      <c r="A404" s="4"/>
      <c r="B404" s="34" t="s">
        <v>318</v>
      </c>
      <c r="C404" s="35">
        <v>2886339.19</v>
      </c>
      <c r="D404" s="35">
        <v>2886339.19</v>
      </c>
      <c r="E404" s="35">
        <v>0</v>
      </c>
      <c r="F404" s="35"/>
      <c r="G404" s="177" t="s">
        <v>313</v>
      </c>
      <c r="H404" s="178" t="s">
        <v>319</v>
      </c>
      <c r="J404" s="4"/>
      <c r="K404" s="4"/>
      <c r="L404" s="4"/>
      <c r="M404" s="4"/>
      <c r="N404" s="4"/>
      <c r="O404" s="4"/>
      <c r="P404" s="4"/>
      <c r="Q404" s="4"/>
      <c r="R404" s="4"/>
      <c r="S404" s="4"/>
    </row>
    <row r="405" spans="1:19" s="13" customFormat="1">
      <c r="A405" s="4"/>
      <c r="B405" s="34" t="s">
        <v>320</v>
      </c>
      <c r="C405" s="35">
        <v>9535158.7200000007</v>
      </c>
      <c r="D405" s="35">
        <v>0</v>
      </c>
      <c r="E405" s="35">
        <v>-9535158.7200000007</v>
      </c>
      <c r="F405" s="35"/>
      <c r="G405" s="177" t="s">
        <v>313</v>
      </c>
      <c r="H405" s="177" t="s">
        <v>321</v>
      </c>
      <c r="J405" s="4"/>
      <c r="K405" s="4"/>
      <c r="L405" s="4"/>
      <c r="M405" s="4"/>
      <c r="N405" s="4"/>
      <c r="O405" s="4"/>
      <c r="P405" s="4"/>
      <c r="Q405" s="4"/>
      <c r="R405" s="4"/>
      <c r="S405" s="4"/>
    </row>
    <row r="406" spans="1:19" s="13" customFormat="1">
      <c r="A406" s="4"/>
      <c r="B406" s="34" t="s">
        <v>322</v>
      </c>
      <c r="C406" s="35">
        <v>2090035.06</v>
      </c>
      <c r="D406" s="35">
        <v>0</v>
      </c>
      <c r="E406" s="35">
        <v>-2090035.06</v>
      </c>
      <c r="F406" s="35"/>
      <c r="G406" s="177" t="s">
        <v>313</v>
      </c>
      <c r="H406" s="178" t="s">
        <v>323</v>
      </c>
      <c r="J406" s="4"/>
      <c r="K406" s="4"/>
      <c r="L406" s="4"/>
      <c r="M406" s="4"/>
      <c r="N406" s="4"/>
      <c r="O406" s="4"/>
      <c r="P406" s="4"/>
      <c r="Q406" s="4"/>
      <c r="R406" s="4"/>
      <c r="S406" s="4"/>
    </row>
    <row r="407" spans="1:19" s="13" customFormat="1">
      <c r="A407" s="4"/>
      <c r="B407" s="34" t="s">
        <v>324</v>
      </c>
      <c r="C407" s="35">
        <v>4992986.99</v>
      </c>
      <c r="D407" s="35">
        <v>4992986.99</v>
      </c>
      <c r="E407" s="35">
        <v>0</v>
      </c>
      <c r="F407" s="35"/>
      <c r="G407" s="177" t="s">
        <v>313</v>
      </c>
      <c r="H407" s="178" t="s">
        <v>323</v>
      </c>
      <c r="J407" s="4"/>
      <c r="K407" s="4"/>
      <c r="L407" s="4"/>
      <c r="M407" s="4"/>
      <c r="N407" s="4"/>
      <c r="O407" s="4"/>
      <c r="P407" s="4"/>
      <c r="Q407" s="4"/>
      <c r="R407" s="4"/>
      <c r="S407" s="4"/>
    </row>
    <row r="408" spans="1:19" s="13" customFormat="1">
      <c r="A408" s="4"/>
      <c r="B408" s="34" t="s">
        <v>325</v>
      </c>
      <c r="C408" s="35">
        <v>4652708.83</v>
      </c>
      <c r="D408" s="35">
        <v>4652708.83</v>
      </c>
      <c r="E408" s="35">
        <v>0</v>
      </c>
      <c r="F408" s="35"/>
      <c r="G408" s="177" t="s">
        <v>313</v>
      </c>
      <c r="H408" s="178" t="s">
        <v>323</v>
      </c>
      <c r="J408" s="4"/>
      <c r="K408" s="4"/>
      <c r="L408" s="4"/>
      <c r="M408" s="4"/>
      <c r="N408" s="4"/>
      <c r="O408" s="4"/>
      <c r="P408" s="4"/>
      <c r="Q408" s="4"/>
      <c r="R408" s="4"/>
      <c r="S408" s="4"/>
    </row>
    <row r="409" spans="1:19" s="13" customFormat="1">
      <c r="A409" s="4"/>
      <c r="B409" s="34" t="s">
        <v>326</v>
      </c>
      <c r="C409" s="35">
        <v>4822747.5599999996</v>
      </c>
      <c r="D409" s="35">
        <v>4822747.5599999996</v>
      </c>
      <c r="E409" s="35">
        <v>0</v>
      </c>
      <c r="F409" s="35"/>
      <c r="G409" s="177" t="s">
        <v>313</v>
      </c>
      <c r="H409" s="178" t="s">
        <v>323</v>
      </c>
      <c r="J409" s="4"/>
      <c r="K409" s="4"/>
      <c r="L409" s="4"/>
      <c r="M409" s="4"/>
      <c r="N409" s="4"/>
      <c r="O409" s="4"/>
      <c r="P409" s="4"/>
      <c r="Q409" s="4"/>
      <c r="R409" s="4"/>
      <c r="S409" s="4"/>
    </row>
    <row r="410" spans="1:19" s="13" customFormat="1">
      <c r="A410" s="4"/>
      <c r="B410" s="34" t="s">
        <v>327</v>
      </c>
      <c r="C410" s="35">
        <v>29961489.920000002</v>
      </c>
      <c r="D410" s="35">
        <v>29961489.920000002</v>
      </c>
      <c r="E410" s="35">
        <v>0</v>
      </c>
      <c r="F410" s="35"/>
      <c r="G410" s="177" t="s">
        <v>313</v>
      </c>
      <c r="H410" s="178" t="s">
        <v>328</v>
      </c>
      <c r="J410" s="4"/>
      <c r="K410" s="4"/>
      <c r="L410" s="4"/>
      <c r="M410" s="4"/>
      <c r="N410" s="4"/>
      <c r="O410" s="4"/>
      <c r="P410" s="4"/>
      <c r="Q410" s="4"/>
      <c r="R410" s="4"/>
      <c r="S410" s="4"/>
    </row>
    <row r="411" spans="1:19" s="13" customFormat="1">
      <c r="A411" s="4"/>
      <c r="B411" s="34" t="s">
        <v>329</v>
      </c>
      <c r="C411" s="35">
        <v>66507020.590000004</v>
      </c>
      <c r="D411" s="35">
        <v>66507020.590000004</v>
      </c>
      <c r="E411" s="35">
        <v>0</v>
      </c>
      <c r="F411" s="35"/>
      <c r="G411" s="177" t="s">
        <v>313</v>
      </c>
      <c r="H411" s="178" t="s">
        <v>328</v>
      </c>
      <c r="J411" s="4"/>
      <c r="K411" s="4"/>
      <c r="L411" s="4"/>
      <c r="M411" s="4"/>
      <c r="N411" s="4"/>
      <c r="O411" s="4"/>
      <c r="P411" s="4"/>
      <c r="Q411" s="4"/>
      <c r="R411" s="4"/>
      <c r="S411" s="4"/>
    </row>
    <row r="412" spans="1:19" s="13" customFormat="1">
      <c r="A412" s="4"/>
      <c r="B412" s="34" t="s">
        <v>330</v>
      </c>
      <c r="C412" s="35">
        <v>124014797.16</v>
      </c>
      <c r="D412" s="35">
        <v>124014797.16</v>
      </c>
      <c r="E412" s="35">
        <v>0</v>
      </c>
      <c r="F412" s="35"/>
      <c r="G412" s="177" t="s">
        <v>313</v>
      </c>
      <c r="H412" s="178" t="s">
        <v>328</v>
      </c>
      <c r="J412" s="4"/>
      <c r="K412" s="4"/>
      <c r="L412" s="4"/>
      <c r="M412" s="4"/>
      <c r="N412" s="4"/>
      <c r="O412" s="4"/>
      <c r="P412" s="4"/>
      <c r="Q412" s="4"/>
      <c r="R412" s="4"/>
      <c r="S412" s="4"/>
    </row>
    <row r="413" spans="1:19" s="13" customFormat="1">
      <c r="A413" s="4"/>
      <c r="B413" s="34" t="s">
        <v>331</v>
      </c>
      <c r="C413" s="35">
        <v>101374218.23</v>
      </c>
      <c r="D413" s="35">
        <v>110909376.95</v>
      </c>
      <c r="E413" s="35">
        <v>9535158.7200000007</v>
      </c>
      <c r="F413" s="35"/>
      <c r="G413" s="177" t="s">
        <v>313</v>
      </c>
      <c r="H413" s="178" t="s">
        <v>328</v>
      </c>
      <c r="J413" s="4"/>
      <c r="K413" s="4"/>
      <c r="L413" s="4"/>
      <c r="M413" s="4"/>
      <c r="N413" s="4"/>
      <c r="O413" s="4"/>
      <c r="P413" s="4"/>
      <c r="Q413" s="4"/>
      <c r="R413" s="4"/>
      <c r="S413" s="4"/>
    </row>
    <row r="414" spans="1:19" s="13" customFormat="1">
      <c r="A414" s="4"/>
      <c r="B414" s="34" t="s">
        <v>332</v>
      </c>
      <c r="C414" s="35">
        <v>203818017.63999999</v>
      </c>
      <c r="D414" s="35">
        <v>205908052.69999999</v>
      </c>
      <c r="E414" s="35">
        <v>2090035.06</v>
      </c>
      <c r="F414" s="35"/>
      <c r="G414" s="177" t="s">
        <v>313</v>
      </c>
      <c r="H414" s="178" t="s">
        <v>328</v>
      </c>
      <c r="J414" s="4"/>
      <c r="K414" s="4"/>
      <c r="L414" s="4"/>
      <c r="M414" s="4"/>
      <c r="N414" s="4"/>
      <c r="O414" s="4"/>
      <c r="P414" s="4"/>
      <c r="Q414" s="4"/>
      <c r="R414" s="4"/>
      <c r="S414" s="4"/>
    </row>
    <row r="415" spans="1:19" s="13" customFormat="1">
      <c r="A415" s="4"/>
      <c r="B415" s="34" t="s">
        <v>333</v>
      </c>
      <c r="C415" s="35">
        <v>14935950.07</v>
      </c>
      <c r="D415" s="35">
        <v>14935950.07</v>
      </c>
      <c r="E415" s="35">
        <v>0</v>
      </c>
      <c r="F415" s="35"/>
      <c r="G415" s="177" t="s">
        <v>313</v>
      </c>
      <c r="H415" s="178" t="s">
        <v>334</v>
      </c>
      <c r="J415" s="4"/>
      <c r="K415" s="4"/>
      <c r="L415" s="4"/>
      <c r="M415" s="4"/>
      <c r="N415" s="4"/>
      <c r="O415" s="4"/>
      <c r="P415" s="4"/>
      <c r="Q415" s="4"/>
      <c r="R415" s="4"/>
      <c r="S415" s="4"/>
    </row>
    <row r="416" spans="1:19" s="13" customFormat="1">
      <c r="A416" s="4"/>
      <c r="B416" s="179"/>
      <c r="C416" s="35"/>
      <c r="D416" s="35"/>
      <c r="E416" s="35"/>
      <c r="F416" s="35"/>
      <c r="G416" s="177" t="s">
        <v>313</v>
      </c>
      <c r="H416" s="180" t="s">
        <v>334</v>
      </c>
      <c r="J416" s="4"/>
      <c r="K416" s="4"/>
      <c r="L416" s="4"/>
      <c r="M416" s="4"/>
      <c r="N416" s="4"/>
      <c r="O416" s="4"/>
      <c r="P416" s="4"/>
      <c r="Q416" s="4"/>
      <c r="R416" s="4"/>
      <c r="S416" s="4"/>
    </row>
    <row r="417" spans="1:19" s="13" customFormat="1">
      <c r="A417" s="4"/>
      <c r="B417" s="4"/>
      <c r="C417" s="128">
        <f>SUM(C401:C416)</f>
        <v>1150977523.3899999</v>
      </c>
      <c r="D417" s="128">
        <f>SUM(D401:D416)</f>
        <v>1194780298.7</v>
      </c>
      <c r="E417" s="128">
        <f>SUM(E401:E416)</f>
        <v>43802775.310000002</v>
      </c>
      <c r="F417" s="181"/>
      <c r="G417" s="182"/>
      <c r="H417" s="183"/>
      <c r="J417" s="4"/>
      <c r="K417" s="4"/>
      <c r="L417" s="4"/>
      <c r="M417" s="4"/>
      <c r="N417" s="4"/>
      <c r="O417" s="4"/>
      <c r="P417" s="4"/>
      <c r="Q417" s="4"/>
      <c r="R417" s="4"/>
      <c r="S417" s="4"/>
    </row>
    <row r="418" spans="1:19" s="13" customFormat="1">
      <c r="A418" s="4"/>
      <c r="B418" s="184"/>
      <c r="C418" s="184"/>
      <c r="D418" s="184"/>
      <c r="E418" s="184"/>
      <c r="F418" s="184"/>
      <c r="G418" s="185"/>
      <c r="J418" s="4"/>
      <c r="K418" s="4"/>
      <c r="L418" s="4"/>
      <c r="M418" s="4"/>
      <c r="N418" s="4"/>
      <c r="O418" s="4"/>
      <c r="P418" s="4"/>
      <c r="Q418" s="4"/>
      <c r="R418" s="4"/>
      <c r="S418" s="4"/>
    </row>
    <row r="419" spans="1:19" s="13" customFormat="1">
      <c r="A419" s="173"/>
      <c r="B419" s="157" t="s">
        <v>335</v>
      </c>
      <c r="C419" s="158" t="s">
        <v>60</v>
      </c>
      <c r="D419" s="24" t="s">
        <v>61</v>
      </c>
      <c r="E419" s="24" t="s">
        <v>310</v>
      </c>
      <c r="F419" s="24"/>
      <c r="G419" s="186" t="s">
        <v>173</v>
      </c>
      <c r="J419" s="4"/>
      <c r="K419" s="4"/>
      <c r="L419" s="4"/>
      <c r="M419" s="4"/>
      <c r="N419" s="4"/>
      <c r="O419" s="4"/>
      <c r="P419" s="4"/>
      <c r="Q419" s="4"/>
      <c r="R419" s="4"/>
      <c r="S419" s="4"/>
    </row>
    <row r="420" spans="1:19" s="13" customFormat="1">
      <c r="A420" s="4"/>
      <c r="B420" s="26" t="s">
        <v>336</v>
      </c>
      <c r="C420" s="27"/>
      <c r="D420" s="27"/>
      <c r="E420" s="27"/>
      <c r="F420" s="27"/>
      <c r="G420" s="86"/>
      <c r="J420" s="4"/>
      <c r="K420" s="4"/>
      <c r="L420" s="4"/>
      <c r="M420" s="4"/>
      <c r="N420" s="4"/>
      <c r="O420" s="4"/>
      <c r="P420" s="4"/>
      <c r="Q420" s="4"/>
      <c r="R420" s="4"/>
      <c r="S420" s="4"/>
    </row>
    <row r="421" spans="1:19">
      <c r="B421" s="34" t="s">
        <v>337</v>
      </c>
      <c r="C421" s="31">
        <v>27288734.300000001</v>
      </c>
      <c r="D421" s="31">
        <v>79539599.859999999</v>
      </c>
      <c r="E421" s="31">
        <v>52250865.560000002</v>
      </c>
      <c r="F421" s="31"/>
      <c r="G421" s="88"/>
    </row>
    <row r="422" spans="1:19">
      <c r="B422" s="34" t="s">
        <v>338</v>
      </c>
      <c r="C422" s="31">
        <v>-14793140.220000001</v>
      </c>
      <c r="D422" s="31">
        <v>-14793140.220000001</v>
      </c>
      <c r="E422" s="31">
        <v>0</v>
      </c>
      <c r="F422" s="31"/>
      <c r="G422" s="88"/>
    </row>
    <row r="423" spans="1:19">
      <c r="B423" s="34" t="s">
        <v>339</v>
      </c>
      <c r="C423" s="31">
        <v>-30328524.949999999</v>
      </c>
      <c r="D423" s="31">
        <v>-30328524.949999999</v>
      </c>
      <c r="E423" s="31">
        <v>0</v>
      </c>
      <c r="F423" s="31"/>
      <c r="G423" s="88"/>
    </row>
    <row r="424" spans="1:19">
      <c r="B424" s="34" t="s">
        <v>340</v>
      </c>
      <c r="C424" s="31">
        <v>-16186674.039999999</v>
      </c>
      <c r="D424" s="31">
        <v>-16186674.039999999</v>
      </c>
      <c r="E424" s="31">
        <v>0</v>
      </c>
      <c r="F424" s="31"/>
      <c r="G424" s="88"/>
    </row>
    <row r="425" spans="1:19">
      <c r="B425" s="34" t="s">
        <v>341</v>
      </c>
      <c r="C425" s="31">
        <v>-35240427.109999999</v>
      </c>
      <c r="D425" s="31">
        <v>-35240427.109999999</v>
      </c>
      <c r="E425" s="31">
        <v>0</v>
      </c>
      <c r="F425" s="31"/>
      <c r="G425" s="88"/>
    </row>
    <row r="426" spans="1:19">
      <c r="B426" s="34" t="s">
        <v>342</v>
      </c>
      <c r="C426" s="31">
        <v>-52619365.490000002</v>
      </c>
      <c r="D426" s="31">
        <v>-52619365.490000002</v>
      </c>
      <c r="E426" s="31">
        <v>0</v>
      </c>
      <c r="F426" s="31"/>
      <c r="G426" s="88"/>
    </row>
    <row r="427" spans="1:19">
      <c r="B427" s="34" t="s">
        <v>343</v>
      </c>
      <c r="C427" s="31">
        <v>-1929210.99</v>
      </c>
      <c r="D427" s="31">
        <v>-1929210.99</v>
      </c>
      <c r="E427" s="31">
        <v>0</v>
      </c>
      <c r="F427" s="31"/>
      <c r="G427" s="88"/>
    </row>
    <row r="428" spans="1:19">
      <c r="B428" s="34" t="s">
        <v>344</v>
      </c>
      <c r="C428" s="31">
        <v>-32634956.16</v>
      </c>
      <c r="D428" s="31">
        <v>-32634956.16</v>
      </c>
      <c r="E428" s="31">
        <v>0</v>
      </c>
      <c r="F428" s="31"/>
      <c r="G428" s="88"/>
    </row>
    <row r="429" spans="1:19">
      <c r="B429" s="34" t="s">
        <v>345</v>
      </c>
      <c r="C429" s="31">
        <v>-28499853.82</v>
      </c>
      <c r="D429" s="31">
        <v>-28499853.82</v>
      </c>
      <c r="E429" s="31">
        <v>0</v>
      </c>
      <c r="F429" s="31"/>
      <c r="G429" s="88"/>
    </row>
    <row r="430" spans="1:19">
      <c r="B430" s="34" t="s">
        <v>346</v>
      </c>
      <c r="C430" s="31">
        <v>-39373439.829999998</v>
      </c>
      <c r="D430" s="31">
        <v>-39373439.829999998</v>
      </c>
      <c r="E430" s="31">
        <v>0</v>
      </c>
      <c r="F430" s="31"/>
      <c r="G430" s="88"/>
    </row>
    <row r="431" spans="1:19">
      <c r="B431" s="67" t="s">
        <v>347</v>
      </c>
      <c r="C431" s="35">
        <v>-31839080.510000002</v>
      </c>
      <c r="D431" s="187">
        <v>-31839080.510000002</v>
      </c>
      <c r="E431" s="35">
        <v>0</v>
      </c>
      <c r="F431" s="35"/>
      <c r="G431" s="188"/>
      <c r="H431" s="13" t="s">
        <v>143</v>
      </c>
    </row>
    <row r="432" spans="1:19">
      <c r="B432" s="67" t="s">
        <v>348</v>
      </c>
      <c r="C432" s="35">
        <v>-36539678.649999999</v>
      </c>
      <c r="D432" s="187">
        <v>-36539678.649999999</v>
      </c>
      <c r="E432" s="35">
        <v>0</v>
      </c>
      <c r="F432" s="35"/>
      <c r="G432" s="188"/>
      <c r="H432" s="13" t="s">
        <v>143</v>
      </c>
    </row>
    <row r="433" spans="1:19">
      <c r="B433" s="67" t="s">
        <v>349</v>
      </c>
      <c r="C433" s="35">
        <v>-34963846.039999999</v>
      </c>
      <c r="D433" s="187">
        <v>-34963846.039999999</v>
      </c>
      <c r="E433" s="35">
        <v>0</v>
      </c>
      <c r="F433" s="35"/>
      <c r="G433" s="188"/>
      <c r="H433" s="13" t="s">
        <v>143</v>
      </c>
    </row>
    <row r="434" spans="1:19">
      <c r="B434" s="67" t="s">
        <v>350</v>
      </c>
      <c r="C434" s="35">
        <v>-50182058.170000002</v>
      </c>
      <c r="D434" s="187">
        <v>-50179058.170000002</v>
      </c>
      <c r="E434" s="35">
        <v>3000</v>
      </c>
      <c r="F434" s="35"/>
      <c r="G434" s="188"/>
      <c r="H434" s="13" t="s">
        <v>143</v>
      </c>
    </row>
    <row r="435" spans="1:19">
      <c r="B435" s="67" t="s">
        <v>351</v>
      </c>
      <c r="C435" s="35">
        <v>-63802668.520000003</v>
      </c>
      <c r="D435" s="187">
        <v>-63802668.520000003</v>
      </c>
      <c r="E435" s="35">
        <v>0</v>
      </c>
      <c r="F435" s="35"/>
      <c r="G435" s="188"/>
      <c r="H435" s="13" t="s">
        <v>143</v>
      </c>
    </row>
    <row r="436" spans="1:19">
      <c r="B436" s="67" t="s">
        <v>352</v>
      </c>
      <c r="C436" s="35">
        <v>-213340627.74000001</v>
      </c>
      <c r="D436" s="187">
        <v>-218041624.68000001</v>
      </c>
      <c r="E436" s="35">
        <v>-4700996.9400000004</v>
      </c>
      <c r="F436" s="35"/>
      <c r="G436" s="188"/>
      <c r="H436" s="13" t="s">
        <v>143</v>
      </c>
    </row>
    <row r="437" spans="1:19" s="13" customFormat="1">
      <c r="A437" s="4"/>
      <c r="B437" s="67" t="s">
        <v>353</v>
      </c>
      <c r="C437" s="35">
        <v>0</v>
      </c>
      <c r="D437" s="187">
        <v>-114916381.42</v>
      </c>
      <c r="E437" s="35">
        <v>-114916381.42</v>
      </c>
      <c r="F437" s="35"/>
      <c r="G437" s="188"/>
      <c r="H437" s="13" t="s">
        <v>143</v>
      </c>
      <c r="J437" s="4"/>
      <c r="K437" s="4"/>
      <c r="L437" s="4"/>
      <c r="M437" s="4"/>
      <c r="N437" s="4"/>
      <c r="O437" s="4"/>
      <c r="P437" s="4"/>
      <c r="Q437" s="4"/>
      <c r="R437" s="4"/>
      <c r="S437" s="4"/>
    </row>
    <row r="438" spans="1:19" s="13" customFormat="1">
      <c r="A438" s="4"/>
      <c r="B438" s="67" t="s">
        <v>354</v>
      </c>
      <c r="C438" s="35">
        <v>148722974.86000001</v>
      </c>
      <c r="D438" s="187">
        <v>152949197.77000001</v>
      </c>
      <c r="E438" s="35">
        <v>4226222.91</v>
      </c>
      <c r="F438" s="35"/>
      <c r="G438" s="188"/>
      <c r="H438" s="13" t="s">
        <v>143</v>
      </c>
      <c r="J438" s="4"/>
      <c r="K438" s="4"/>
      <c r="L438" s="4"/>
      <c r="M438" s="4"/>
      <c r="N438" s="4"/>
      <c r="O438" s="4"/>
      <c r="P438" s="4"/>
      <c r="Q438" s="4"/>
      <c r="R438" s="4"/>
      <c r="S438" s="4"/>
    </row>
    <row r="439" spans="1:19" s="13" customFormat="1">
      <c r="A439" s="4"/>
      <c r="B439" s="67" t="s">
        <v>355</v>
      </c>
      <c r="C439" s="35">
        <v>87956994.939999998</v>
      </c>
      <c r="D439" s="187">
        <v>87956994.939999998</v>
      </c>
      <c r="E439" s="35">
        <v>0</v>
      </c>
      <c r="F439" s="35"/>
      <c r="G439" s="188"/>
      <c r="H439" s="13" t="s">
        <v>143</v>
      </c>
      <c r="J439" s="4"/>
      <c r="K439" s="4"/>
      <c r="L439" s="4"/>
      <c r="M439" s="4"/>
      <c r="N439" s="4"/>
      <c r="O439" s="4"/>
      <c r="P439" s="4"/>
      <c r="Q439" s="4"/>
      <c r="R439" s="4"/>
      <c r="S439" s="4"/>
    </row>
    <row r="440" spans="1:19" s="13" customFormat="1">
      <c r="A440" s="4"/>
      <c r="B440" s="67" t="s">
        <v>356</v>
      </c>
      <c r="C440" s="35">
        <v>157195390.68000001</v>
      </c>
      <c r="D440" s="187">
        <v>157195390.68000001</v>
      </c>
      <c r="E440" s="35">
        <v>0</v>
      </c>
      <c r="F440" s="35"/>
      <c r="G440" s="188"/>
      <c r="H440" s="13" t="s">
        <v>143</v>
      </c>
      <c r="J440" s="4"/>
      <c r="K440" s="4"/>
      <c r="L440" s="4"/>
      <c r="M440" s="4"/>
      <c r="N440" s="4"/>
      <c r="O440" s="4"/>
      <c r="P440" s="4"/>
      <c r="Q440" s="4"/>
      <c r="R440" s="4"/>
      <c r="S440" s="4"/>
    </row>
    <row r="441" spans="1:19" s="13" customFormat="1">
      <c r="A441" s="4"/>
      <c r="B441" s="67" t="s">
        <v>357</v>
      </c>
      <c r="C441" s="35">
        <v>1254518.8999999999</v>
      </c>
      <c r="D441" s="187">
        <v>1254518.8999999999</v>
      </c>
      <c r="E441" s="35">
        <v>0</v>
      </c>
      <c r="F441" s="35"/>
      <c r="G441" s="188"/>
      <c r="H441" s="13" t="s">
        <v>143</v>
      </c>
      <c r="J441" s="4"/>
      <c r="K441" s="4"/>
      <c r="L441" s="4"/>
      <c r="M441" s="4"/>
      <c r="N441" s="4"/>
      <c r="O441" s="4"/>
      <c r="P441" s="4"/>
      <c r="Q441" s="4"/>
      <c r="R441" s="4"/>
      <c r="S441" s="4"/>
    </row>
    <row r="442" spans="1:19" s="13" customFormat="1">
      <c r="A442" s="4"/>
      <c r="B442" s="67" t="s">
        <v>358</v>
      </c>
      <c r="C442" s="35">
        <v>1827826.45</v>
      </c>
      <c r="D442" s="187">
        <v>1827826.45</v>
      </c>
      <c r="E442" s="35">
        <v>0</v>
      </c>
      <c r="F442" s="35"/>
      <c r="G442" s="188"/>
      <c r="H442" s="13" t="s">
        <v>143</v>
      </c>
      <c r="J442" s="4"/>
      <c r="K442" s="4"/>
      <c r="L442" s="4"/>
      <c r="M442" s="4"/>
      <c r="N442" s="4"/>
      <c r="O442" s="4"/>
      <c r="P442" s="4"/>
      <c r="Q442" s="4"/>
      <c r="R442" s="4"/>
      <c r="S442" s="4"/>
    </row>
    <row r="443" spans="1:19" s="13" customFormat="1">
      <c r="A443" s="4"/>
      <c r="B443" s="67" t="s">
        <v>359</v>
      </c>
      <c r="C443" s="35">
        <v>15397338.279999999</v>
      </c>
      <c r="D443" s="187">
        <v>16266026.07</v>
      </c>
      <c r="E443" s="35">
        <v>868687.79</v>
      </c>
      <c r="F443" s="35"/>
      <c r="G443" s="188"/>
      <c r="H443" s="13" t="s">
        <v>143</v>
      </c>
      <c r="J443" s="4"/>
      <c r="K443" s="4"/>
      <c r="L443" s="4"/>
      <c r="M443" s="4"/>
      <c r="N443" s="4"/>
      <c r="O443" s="4"/>
      <c r="P443" s="4"/>
      <c r="Q443" s="4"/>
      <c r="R443" s="4"/>
      <c r="S443" s="4"/>
    </row>
    <row r="444" spans="1:19" s="13" customFormat="1">
      <c r="A444" s="4"/>
      <c r="B444" s="67" t="s">
        <v>360</v>
      </c>
      <c r="C444" s="35">
        <v>59241015.920000002</v>
      </c>
      <c r="D444" s="187">
        <v>69869737.439999998</v>
      </c>
      <c r="E444" s="35">
        <v>10628721.52</v>
      </c>
      <c r="F444" s="35"/>
      <c r="G444" s="188"/>
      <c r="J444" s="4"/>
      <c r="K444" s="4"/>
      <c r="L444" s="4"/>
      <c r="M444" s="4"/>
      <c r="N444" s="4"/>
      <c r="O444" s="4"/>
      <c r="P444" s="4"/>
      <c r="Q444" s="4"/>
      <c r="R444" s="4"/>
      <c r="S444" s="4"/>
    </row>
    <row r="445" spans="1:19" s="13" customFormat="1">
      <c r="A445" s="4"/>
      <c r="B445" s="67" t="s">
        <v>361</v>
      </c>
      <c r="C445" s="35">
        <v>459107.2</v>
      </c>
      <c r="D445" s="187">
        <v>459107.2</v>
      </c>
      <c r="E445" s="35">
        <v>0</v>
      </c>
      <c r="F445" s="35"/>
      <c r="G445" s="188"/>
      <c r="J445" s="4"/>
      <c r="K445" s="4"/>
      <c r="L445" s="4"/>
      <c r="M445" s="4"/>
      <c r="N445" s="4"/>
      <c r="O445" s="4"/>
      <c r="P445" s="4"/>
      <c r="Q445" s="4"/>
      <c r="R445" s="4"/>
      <c r="S445" s="4"/>
    </row>
    <row r="446" spans="1:19" s="13" customFormat="1">
      <c r="A446" s="4"/>
      <c r="B446" s="67" t="s">
        <v>362</v>
      </c>
      <c r="C446" s="35">
        <v>558579.72</v>
      </c>
      <c r="D446" s="187">
        <v>0</v>
      </c>
      <c r="E446" s="35">
        <v>-558579.72</v>
      </c>
      <c r="F446" s="35"/>
      <c r="G446" s="188"/>
      <c r="J446" s="4"/>
      <c r="K446" s="4"/>
      <c r="L446" s="4"/>
      <c r="M446" s="4"/>
      <c r="N446" s="4"/>
      <c r="O446" s="4"/>
      <c r="P446" s="4"/>
      <c r="Q446" s="4"/>
      <c r="R446" s="4"/>
      <c r="S446" s="4"/>
    </row>
    <row r="447" spans="1:19" s="13" customFormat="1">
      <c r="A447" s="4"/>
      <c r="B447" s="67" t="s">
        <v>363</v>
      </c>
      <c r="C447" s="35">
        <v>0</v>
      </c>
      <c r="D447" s="187">
        <v>23075.37</v>
      </c>
      <c r="E447" s="35">
        <v>23075.37</v>
      </c>
      <c r="F447" s="35"/>
      <c r="G447" s="188"/>
      <c r="J447" s="4"/>
      <c r="K447" s="4"/>
      <c r="L447" s="4"/>
      <c r="M447" s="4"/>
      <c r="N447" s="4"/>
      <c r="O447" s="4"/>
      <c r="P447" s="4"/>
      <c r="Q447" s="4"/>
      <c r="R447" s="4"/>
      <c r="S447" s="4"/>
    </row>
    <row r="448" spans="1:19" s="13" customFormat="1">
      <c r="A448" s="4"/>
      <c r="B448" s="67" t="s">
        <v>364</v>
      </c>
      <c r="C448" s="35">
        <v>0</v>
      </c>
      <c r="D448" s="187">
        <v>8926082.9399999995</v>
      </c>
      <c r="E448" s="35">
        <v>8926082.9399999995</v>
      </c>
      <c r="F448" s="35"/>
      <c r="G448" s="188"/>
      <c r="J448" s="4"/>
      <c r="K448" s="4"/>
      <c r="L448" s="4"/>
      <c r="M448" s="4"/>
      <c r="N448" s="4"/>
      <c r="O448" s="4"/>
      <c r="P448" s="4"/>
      <c r="Q448" s="4"/>
      <c r="R448" s="4"/>
      <c r="S448" s="4"/>
    </row>
    <row r="449" spans="1:19" s="13" customFormat="1">
      <c r="A449" s="4"/>
      <c r="B449" s="67" t="s">
        <v>365</v>
      </c>
      <c r="C449" s="35">
        <v>0</v>
      </c>
      <c r="D449" s="187">
        <v>4688532.82</v>
      </c>
      <c r="E449" s="35">
        <v>4688532.82</v>
      </c>
      <c r="F449" s="35"/>
      <c r="G449" s="188"/>
      <c r="J449" s="4"/>
      <c r="K449" s="4"/>
      <c r="L449" s="4"/>
      <c r="M449" s="4"/>
      <c r="N449" s="4"/>
      <c r="O449" s="4"/>
      <c r="P449" s="4"/>
      <c r="Q449" s="4"/>
      <c r="R449" s="4"/>
      <c r="S449" s="4"/>
    </row>
    <row r="450" spans="1:19" s="13" customFormat="1">
      <c r="A450" s="4"/>
      <c r="B450" s="67" t="s">
        <v>366</v>
      </c>
      <c r="C450" s="35">
        <v>0</v>
      </c>
      <c r="D450" s="187">
        <v>1021931.44</v>
      </c>
      <c r="E450" s="35">
        <v>1021931.44</v>
      </c>
      <c r="F450" s="35"/>
      <c r="G450" s="188"/>
      <c r="J450" s="4"/>
      <c r="K450" s="4"/>
      <c r="L450" s="4"/>
      <c r="M450" s="4"/>
      <c r="N450" s="4"/>
      <c r="O450" s="4"/>
      <c r="P450" s="4"/>
      <c r="Q450" s="4"/>
      <c r="R450" s="4"/>
      <c r="S450" s="4"/>
    </row>
    <row r="451" spans="1:19" s="13" customFormat="1">
      <c r="A451" s="4"/>
      <c r="B451" s="67" t="s">
        <v>367</v>
      </c>
      <c r="C451" s="35">
        <v>0</v>
      </c>
      <c r="D451" s="187">
        <v>88.8</v>
      </c>
      <c r="E451" s="35">
        <v>88.8</v>
      </c>
      <c r="F451" s="35"/>
      <c r="G451" s="188"/>
      <c r="J451" s="4"/>
      <c r="K451" s="4"/>
      <c r="L451" s="4"/>
      <c r="M451" s="4"/>
      <c r="N451" s="4"/>
      <c r="O451" s="4"/>
      <c r="P451" s="4"/>
      <c r="Q451" s="4"/>
      <c r="R451" s="4"/>
      <c r="S451" s="4"/>
    </row>
    <row r="452" spans="1:19" s="13" customFormat="1">
      <c r="A452" s="4"/>
      <c r="B452" s="67" t="s">
        <v>368</v>
      </c>
      <c r="C452" s="35">
        <v>0</v>
      </c>
      <c r="D452" s="187">
        <v>5636321.9500000002</v>
      </c>
      <c r="E452" s="35">
        <v>5636321.9500000002</v>
      </c>
      <c r="F452" s="35"/>
      <c r="G452" s="188"/>
      <c r="J452" s="4"/>
      <c r="K452" s="4"/>
      <c r="L452" s="4"/>
      <c r="M452" s="4"/>
      <c r="N452" s="4"/>
      <c r="O452" s="4"/>
      <c r="P452" s="4"/>
      <c r="Q452" s="4"/>
      <c r="R452" s="4"/>
      <c r="S452" s="4"/>
    </row>
    <row r="453" spans="1:19" s="13" customFormat="1">
      <c r="A453" s="4"/>
      <c r="B453" s="67" t="s">
        <v>369</v>
      </c>
      <c r="C453" s="35">
        <v>0</v>
      </c>
      <c r="D453" s="187">
        <v>400000</v>
      </c>
      <c r="E453" s="35">
        <v>400000</v>
      </c>
      <c r="F453" s="35"/>
      <c r="G453" s="188"/>
      <c r="J453" s="4"/>
      <c r="K453" s="4"/>
      <c r="L453" s="4"/>
      <c r="M453" s="4"/>
      <c r="N453" s="4"/>
      <c r="O453" s="4"/>
      <c r="P453" s="4"/>
      <c r="Q453" s="4"/>
      <c r="R453" s="4"/>
      <c r="S453" s="4"/>
    </row>
    <row r="454" spans="1:19" s="13" customFormat="1">
      <c r="A454" s="4"/>
      <c r="B454" s="67" t="s">
        <v>370</v>
      </c>
      <c r="C454" s="35">
        <v>0</v>
      </c>
      <c r="D454" s="187">
        <v>8891.0400000000009</v>
      </c>
      <c r="E454" s="35">
        <v>8891.0400000000009</v>
      </c>
      <c r="F454" s="35"/>
      <c r="G454" s="188"/>
      <c r="J454" s="4"/>
      <c r="K454" s="4"/>
      <c r="L454" s="4"/>
      <c r="M454" s="4"/>
      <c r="N454" s="4"/>
      <c r="O454" s="4"/>
      <c r="P454" s="4"/>
      <c r="Q454" s="4"/>
      <c r="R454" s="4"/>
      <c r="S454" s="4"/>
    </row>
    <row r="455" spans="1:19" s="13" customFormat="1">
      <c r="A455" s="4"/>
      <c r="B455" s="67" t="s">
        <v>371</v>
      </c>
      <c r="C455" s="35">
        <v>0</v>
      </c>
      <c r="D455" s="187">
        <v>2772560.84</v>
      </c>
      <c r="E455" s="35">
        <v>2772560.84</v>
      </c>
      <c r="F455" s="35"/>
      <c r="G455" s="188"/>
      <c r="J455" s="4"/>
      <c r="K455" s="4"/>
      <c r="L455" s="4"/>
      <c r="M455" s="4"/>
      <c r="N455" s="4"/>
      <c r="O455" s="4"/>
      <c r="P455" s="4"/>
      <c r="Q455" s="4"/>
      <c r="R455" s="4"/>
      <c r="S455" s="4"/>
    </row>
    <row r="456" spans="1:19" s="13" customFormat="1">
      <c r="A456" s="4"/>
      <c r="B456" s="67" t="s">
        <v>372</v>
      </c>
      <c r="C456" s="35">
        <v>89971506.719999999</v>
      </c>
      <c r="D456" s="187">
        <v>88635168.069999993</v>
      </c>
      <c r="E456" s="35">
        <v>-1336338.6499999999</v>
      </c>
      <c r="F456" s="35"/>
      <c r="G456" s="188"/>
      <c r="H456" s="13" t="s">
        <v>143</v>
      </c>
      <c r="J456" s="4"/>
      <c r="K456" s="4"/>
      <c r="L456" s="4"/>
      <c r="M456" s="4"/>
      <c r="N456" s="4"/>
      <c r="O456" s="4"/>
      <c r="P456" s="4"/>
      <c r="Q456" s="4"/>
      <c r="R456" s="4"/>
      <c r="S456" s="4"/>
    </row>
    <row r="457" spans="1:19" s="13" customFormat="1">
      <c r="A457" s="4"/>
      <c r="B457" s="67"/>
      <c r="C457" s="35"/>
      <c r="D457" s="187"/>
      <c r="E457" s="35"/>
      <c r="F457" s="35"/>
      <c r="G457" s="188"/>
      <c r="H457" s="13" t="s">
        <v>143</v>
      </c>
      <c r="J457" s="4"/>
      <c r="K457" s="4"/>
      <c r="L457" s="4"/>
      <c r="M457" s="4"/>
      <c r="N457" s="4"/>
      <c r="O457" s="4"/>
      <c r="P457" s="4"/>
      <c r="Q457" s="4"/>
      <c r="R457" s="4"/>
      <c r="S457" s="4"/>
    </row>
    <row r="458" spans="1:19" s="13" customFormat="1">
      <c r="A458" s="4"/>
      <c r="B458" s="179"/>
      <c r="C458" s="37"/>
      <c r="D458" s="37"/>
      <c r="E458" s="35">
        <f t="shared" ref="E458" si="1">+C458-D458</f>
        <v>0</v>
      </c>
      <c r="F458" s="37"/>
      <c r="G458" s="189"/>
      <c r="J458" s="4"/>
      <c r="K458" s="4"/>
      <c r="L458" s="4"/>
      <c r="M458" s="4"/>
      <c r="N458" s="4"/>
      <c r="O458" s="4"/>
      <c r="P458" s="4"/>
      <c r="Q458" s="4"/>
      <c r="R458" s="4"/>
      <c r="S458" s="4"/>
    </row>
    <row r="459" spans="1:19" s="13" customFormat="1">
      <c r="A459" s="4"/>
      <c r="B459" s="4"/>
      <c r="C459" s="128">
        <f>SUM(C421:C457)</f>
        <v>-92399564.270000041</v>
      </c>
      <c r="D459" s="128">
        <f t="shared" ref="D459:E459" si="2">SUM(D421:D457)</f>
        <v>-122456878.01999998</v>
      </c>
      <c r="E459" s="128">
        <f t="shared" si="2"/>
        <v>-30057313.750000007</v>
      </c>
      <c r="F459" s="190"/>
      <c r="G459" s="183"/>
      <c r="J459" s="4"/>
      <c r="K459" s="4"/>
      <c r="L459" s="4"/>
      <c r="M459" s="4"/>
      <c r="N459" s="4"/>
      <c r="O459" s="4"/>
      <c r="P459" s="4"/>
      <c r="Q459" s="4"/>
      <c r="R459" s="4"/>
      <c r="S459" s="4"/>
    </row>
    <row r="463" spans="1:19" s="13" customFormat="1">
      <c r="A463" s="4"/>
      <c r="B463" s="14" t="s">
        <v>373</v>
      </c>
      <c r="C463" s="4"/>
      <c r="D463" s="4"/>
      <c r="E463" s="4"/>
      <c r="F463" s="4"/>
      <c r="J463" s="4"/>
      <c r="K463" s="4"/>
      <c r="L463" s="4"/>
      <c r="M463" s="4"/>
      <c r="N463" s="4"/>
      <c r="O463" s="4"/>
      <c r="P463" s="4"/>
      <c r="Q463" s="4"/>
      <c r="R463" s="4"/>
      <c r="S463" s="4"/>
    </row>
    <row r="465" spans="1:19" s="13" customFormat="1">
      <c r="A465" s="4"/>
      <c r="B465" s="157" t="s">
        <v>374</v>
      </c>
      <c r="C465" s="158" t="s">
        <v>60</v>
      </c>
      <c r="D465" s="24" t="s">
        <v>61</v>
      </c>
      <c r="E465" s="24" t="s">
        <v>62</v>
      </c>
      <c r="F465" s="25"/>
      <c r="J465" s="4"/>
      <c r="K465" s="4"/>
      <c r="L465" s="4"/>
      <c r="M465" s="4"/>
      <c r="N465" s="4"/>
      <c r="O465" s="4"/>
      <c r="P465" s="4"/>
      <c r="Q465" s="4"/>
      <c r="R465" s="4"/>
      <c r="S465" s="4"/>
    </row>
    <row r="466" spans="1:19" s="13" customFormat="1">
      <c r="A466" s="4"/>
      <c r="B466" s="26" t="s">
        <v>375</v>
      </c>
      <c r="C466" s="27"/>
      <c r="D466" s="27"/>
      <c r="E466" s="27"/>
      <c r="F466" s="84"/>
      <c r="J466" s="4"/>
      <c r="K466" s="4"/>
      <c r="L466" s="4"/>
      <c r="M466" s="4"/>
      <c r="N466" s="4"/>
      <c r="O466" s="4"/>
      <c r="P466" s="4"/>
      <c r="Q466" s="4"/>
      <c r="R466" s="4"/>
      <c r="S466" s="4"/>
    </row>
    <row r="467" spans="1:19" s="13" customFormat="1">
      <c r="A467" s="4"/>
      <c r="B467" s="34" t="s">
        <v>376</v>
      </c>
      <c r="C467" s="31">
        <v>16565208.59</v>
      </c>
      <c r="D467" s="31">
        <v>16654912.689999999</v>
      </c>
      <c r="E467" s="31">
        <v>89704.1</v>
      </c>
      <c r="F467" s="84"/>
      <c r="J467" s="4"/>
      <c r="K467" s="4"/>
      <c r="L467" s="4"/>
      <c r="M467" s="4"/>
      <c r="N467" s="4"/>
      <c r="O467" s="4"/>
      <c r="P467" s="4"/>
      <c r="Q467" s="4"/>
      <c r="R467" s="4"/>
      <c r="S467" s="4"/>
    </row>
    <row r="468" spans="1:19" s="13" customFormat="1">
      <c r="A468" s="4"/>
      <c r="B468" s="34" t="s">
        <v>377</v>
      </c>
      <c r="C468" s="31">
        <v>3637428.96</v>
      </c>
      <c r="D468" s="31">
        <v>1899531.08</v>
      </c>
      <c r="E468" s="31">
        <v>-1737897.88</v>
      </c>
      <c r="F468" s="84"/>
      <c r="J468" s="4"/>
      <c r="K468" s="4"/>
      <c r="L468" s="4"/>
      <c r="M468" s="4"/>
      <c r="N468" s="4"/>
      <c r="O468" s="4"/>
      <c r="P468" s="4"/>
      <c r="Q468" s="4"/>
      <c r="R468" s="4"/>
      <c r="S468" s="4"/>
    </row>
    <row r="469" spans="1:19" s="13" customFormat="1">
      <c r="A469" s="4"/>
      <c r="B469" s="34" t="s">
        <v>378</v>
      </c>
      <c r="C469" s="31">
        <v>13778609.779999999</v>
      </c>
      <c r="D469" s="31">
        <v>54769518.520000003</v>
      </c>
      <c r="E469" s="31">
        <v>40990908.740000002</v>
      </c>
      <c r="F469" s="84"/>
      <c r="J469" s="4"/>
      <c r="K469" s="4"/>
      <c r="L469" s="4"/>
      <c r="M469" s="4"/>
      <c r="N469" s="4"/>
      <c r="O469" s="4"/>
      <c r="P469" s="4"/>
      <c r="Q469" s="4"/>
      <c r="R469" s="4"/>
      <c r="S469" s="4"/>
    </row>
    <row r="470" spans="1:19" s="13" customFormat="1">
      <c r="A470" s="4"/>
      <c r="B470" s="34" t="s">
        <v>379</v>
      </c>
      <c r="C470" s="31">
        <v>119036893.02</v>
      </c>
      <c r="D470" s="31">
        <v>55522609.460000001</v>
      </c>
      <c r="E470" s="31">
        <v>-63514283.560000002</v>
      </c>
      <c r="F470" s="84"/>
      <c r="J470" s="4"/>
      <c r="K470" s="4"/>
      <c r="L470" s="4"/>
      <c r="M470" s="4"/>
      <c r="N470" s="4"/>
      <c r="O470" s="4"/>
      <c r="P470" s="4"/>
      <c r="Q470" s="4"/>
      <c r="R470" s="4"/>
      <c r="S470" s="4"/>
    </row>
    <row r="471" spans="1:19" s="13" customFormat="1">
      <c r="A471" s="4"/>
      <c r="B471" s="67" t="s">
        <v>380</v>
      </c>
      <c r="C471" s="35">
        <v>1121174.83</v>
      </c>
      <c r="D471" s="35">
        <v>1118102.51</v>
      </c>
      <c r="E471" s="31">
        <v>-3072.32</v>
      </c>
      <c r="F471" s="84"/>
      <c r="J471" s="4"/>
      <c r="K471" s="4"/>
      <c r="L471" s="4"/>
      <c r="M471" s="4"/>
      <c r="N471" s="4"/>
      <c r="O471" s="4"/>
      <c r="P471" s="4"/>
      <c r="Q471" s="4"/>
      <c r="R471" s="4"/>
      <c r="S471" s="4"/>
    </row>
    <row r="472" spans="1:19" s="13" customFormat="1">
      <c r="A472" s="4"/>
      <c r="B472" s="67" t="s">
        <v>381</v>
      </c>
      <c r="C472" s="35">
        <v>18685204.260000002</v>
      </c>
      <c r="D472" s="35">
        <v>20868423.170000002</v>
      </c>
      <c r="E472" s="31">
        <v>2183218.91</v>
      </c>
      <c r="F472" s="84"/>
      <c r="J472" s="4"/>
      <c r="K472" s="4"/>
      <c r="L472" s="4"/>
      <c r="M472" s="4"/>
      <c r="N472" s="4"/>
      <c r="O472" s="4"/>
      <c r="P472" s="4"/>
      <c r="Q472" s="4"/>
      <c r="R472" s="4"/>
      <c r="S472" s="4"/>
    </row>
    <row r="473" spans="1:19" s="13" customFormat="1">
      <c r="A473" s="4"/>
      <c r="B473" s="67" t="s">
        <v>382</v>
      </c>
      <c r="C473" s="35">
        <v>0.01</v>
      </c>
      <c r="D473" s="35">
        <v>0</v>
      </c>
      <c r="E473" s="31">
        <v>-0.01</v>
      </c>
      <c r="F473" s="84"/>
      <c r="J473" s="4"/>
      <c r="K473" s="4"/>
      <c r="L473" s="4"/>
      <c r="M473" s="4"/>
      <c r="N473" s="4"/>
      <c r="O473" s="4"/>
      <c r="P473" s="4"/>
      <c r="Q473" s="4"/>
      <c r="R473" s="4"/>
      <c r="S473" s="4"/>
    </row>
    <row r="474" spans="1:19" s="13" customFormat="1">
      <c r="A474" s="4"/>
      <c r="B474" s="67" t="s">
        <v>383</v>
      </c>
      <c r="C474" s="35">
        <v>5587731.5800000001</v>
      </c>
      <c r="D474" s="35">
        <v>5608604.0899999999</v>
      </c>
      <c r="E474" s="31">
        <v>20872.509999999998</v>
      </c>
      <c r="F474" s="84"/>
      <c r="J474" s="4"/>
      <c r="K474" s="4"/>
      <c r="L474" s="4"/>
      <c r="M474" s="4"/>
      <c r="N474" s="4"/>
      <c r="O474" s="4"/>
      <c r="P474" s="4"/>
      <c r="Q474" s="4"/>
      <c r="R474" s="4"/>
      <c r="S474" s="4"/>
    </row>
    <row r="475" spans="1:19" s="13" customFormat="1">
      <c r="A475" s="4"/>
      <c r="B475" s="67" t="s">
        <v>384</v>
      </c>
      <c r="C475" s="35">
        <v>49906982.049999997</v>
      </c>
      <c r="D475" s="35">
        <v>55776381.560000002</v>
      </c>
      <c r="E475" s="31">
        <v>5869399.5099999998</v>
      </c>
      <c r="F475" s="84"/>
      <c r="J475" s="4"/>
      <c r="K475" s="4"/>
      <c r="L475" s="4"/>
      <c r="M475" s="4"/>
      <c r="N475" s="4"/>
      <c r="O475" s="4"/>
      <c r="P475" s="4"/>
      <c r="Q475" s="4"/>
      <c r="R475" s="4"/>
      <c r="S475" s="4"/>
    </row>
    <row r="476" spans="1:19" s="13" customFormat="1">
      <c r="A476" s="4"/>
      <c r="B476" s="67" t="s">
        <v>385</v>
      </c>
      <c r="C476" s="35">
        <v>548573.05000000005</v>
      </c>
      <c r="D476" s="35">
        <v>528919.97</v>
      </c>
      <c r="E476" s="31">
        <v>-19653.080000000002</v>
      </c>
      <c r="F476" s="84"/>
      <c r="J476" s="4"/>
      <c r="K476" s="4"/>
      <c r="L476" s="4"/>
      <c r="M476" s="4"/>
      <c r="N476" s="4"/>
      <c r="O476" s="4"/>
      <c r="P476" s="4"/>
      <c r="Q476" s="4"/>
      <c r="R476" s="4"/>
      <c r="S476" s="4"/>
    </row>
    <row r="477" spans="1:19" s="13" customFormat="1">
      <c r="A477" s="4"/>
      <c r="B477" s="67" t="s">
        <v>386</v>
      </c>
      <c r="C477" s="35">
        <v>35558376.359999999</v>
      </c>
      <c r="D477" s="35">
        <v>70124981.930000007</v>
      </c>
      <c r="E477" s="31">
        <v>34566605.57</v>
      </c>
      <c r="F477" s="84"/>
      <c r="J477" s="4"/>
      <c r="K477" s="4"/>
      <c r="L477" s="4"/>
      <c r="M477" s="4"/>
      <c r="N477" s="4"/>
      <c r="O477" s="4"/>
      <c r="P477" s="4"/>
      <c r="Q477" s="4"/>
      <c r="R477" s="4"/>
      <c r="S477" s="4"/>
    </row>
    <row r="478" spans="1:19" s="13" customFormat="1">
      <c r="A478" s="4"/>
      <c r="B478" s="67" t="s">
        <v>387</v>
      </c>
      <c r="C478" s="35">
        <v>294426.5</v>
      </c>
      <c r="D478" s="35">
        <v>231677.35</v>
      </c>
      <c r="E478" s="31">
        <v>-62749.15</v>
      </c>
      <c r="F478" s="84"/>
      <c r="J478" s="4"/>
      <c r="K478" s="4"/>
      <c r="L478" s="4"/>
      <c r="M478" s="4"/>
      <c r="N478" s="4"/>
      <c r="O478" s="4"/>
      <c r="P478" s="4"/>
      <c r="Q478" s="4"/>
      <c r="R478" s="4"/>
      <c r="S478" s="4"/>
    </row>
    <row r="479" spans="1:19" s="13" customFormat="1">
      <c r="A479" s="4"/>
      <c r="B479" s="67" t="s">
        <v>388</v>
      </c>
      <c r="C479" s="35">
        <v>946009.39</v>
      </c>
      <c r="D479" s="35">
        <v>2059622.07</v>
      </c>
      <c r="E479" s="31">
        <v>1113612.68</v>
      </c>
      <c r="F479" s="84"/>
      <c r="J479" s="4"/>
      <c r="K479" s="4"/>
      <c r="L479" s="4"/>
      <c r="M479" s="4"/>
      <c r="N479" s="4"/>
      <c r="O479" s="4"/>
      <c r="P479" s="4"/>
      <c r="Q479" s="4"/>
      <c r="R479" s="4"/>
      <c r="S479" s="4"/>
    </row>
    <row r="480" spans="1:19" s="13" customFormat="1">
      <c r="A480" s="4"/>
      <c r="B480" s="67" t="s">
        <v>389</v>
      </c>
      <c r="C480" s="35">
        <v>3100863.96</v>
      </c>
      <c r="D480" s="35">
        <v>0</v>
      </c>
      <c r="E480" s="31">
        <v>-3100863.96</v>
      </c>
      <c r="F480" s="84"/>
      <c r="J480" s="4"/>
      <c r="K480" s="4"/>
      <c r="L480" s="4"/>
      <c r="M480" s="4"/>
      <c r="N480" s="4"/>
      <c r="O480" s="4"/>
      <c r="P480" s="4"/>
      <c r="Q480" s="4"/>
      <c r="R480" s="4"/>
      <c r="S480" s="4"/>
    </row>
    <row r="481" spans="1:19" s="13" customFormat="1">
      <c r="A481" s="4"/>
      <c r="B481" s="67" t="s">
        <v>390</v>
      </c>
      <c r="C481" s="35">
        <v>457318.53</v>
      </c>
      <c r="D481" s="35">
        <v>0</v>
      </c>
      <c r="E481" s="31">
        <v>-457318.53</v>
      </c>
      <c r="F481" s="84"/>
      <c r="J481" s="4"/>
      <c r="K481" s="4"/>
      <c r="L481" s="4"/>
      <c r="M481" s="4"/>
      <c r="N481" s="4"/>
      <c r="O481" s="4"/>
      <c r="P481" s="4"/>
      <c r="Q481" s="4"/>
      <c r="R481" s="4"/>
      <c r="S481" s="4"/>
    </row>
    <row r="482" spans="1:19" s="13" customFormat="1">
      <c r="A482" s="4"/>
      <c r="B482" s="67" t="s">
        <v>391</v>
      </c>
      <c r="C482" s="35">
        <v>0</v>
      </c>
      <c r="D482" s="35">
        <v>2595330.4</v>
      </c>
      <c r="E482" s="31">
        <v>2595330.4</v>
      </c>
      <c r="F482" s="84"/>
      <c r="G482" s="191"/>
      <c r="J482" s="4"/>
      <c r="K482" s="4"/>
      <c r="L482" s="4"/>
      <c r="M482" s="4"/>
      <c r="N482" s="4"/>
      <c r="O482" s="4"/>
      <c r="P482" s="4"/>
      <c r="Q482" s="4"/>
      <c r="R482" s="4"/>
      <c r="S482" s="4"/>
    </row>
    <row r="483" spans="1:19" s="13" customFormat="1">
      <c r="A483" s="4"/>
      <c r="B483" s="179"/>
      <c r="C483" s="35"/>
      <c r="D483" s="35"/>
      <c r="E483" s="35"/>
      <c r="F483" s="192"/>
      <c r="J483" s="4"/>
      <c r="K483" s="4"/>
      <c r="L483" s="4"/>
      <c r="M483" s="4"/>
      <c r="N483" s="4"/>
      <c r="O483" s="4"/>
      <c r="P483" s="4"/>
      <c r="Q483" s="4"/>
      <c r="R483" s="4"/>
      <c r="S483" s="4"/>
    </row>
    <row r="484" spans="1:19" s="13" customFormat="1">
      <c r="A484" s="4"/>
      <c r="B484" s="4"/>
      <c r="C484" s="128">
        <f>SUM(C467:C481)</f>
        <v>269224800.86999995</v>
      </c>
      <c r="D484" s="128">
        <f>SUM(D467:D483)</f>
        <v>287758614.80000001</v>
      </c>
      <c r="E484" s="128">
        <f>SUM(E467:E483)</f>
        <v>18533813.93</v>
      </c>
      <c r="F484" s="193"/>
      <c r="J484" s="4"/>
      <c r="K484" s="4"/>
      <c r="L484" s="4"/>
      <c r="M484" s="4"/>
      <c r="N484" s="4"/>
      <c r="O484" s="4"/>
      <c r="P484" s="4"/>
      <c r="Q484" s="4"/>
      <c r="R484" s="4"/>
      <c r="S484" s="4"/>
    </row>
    <row r="486" spans="1:19" s="13" customFormat="1">
      <c r="A486" s="4"/>
      <c r="B486" s="157" t="s">
        <v>392</v>
      </c>
      <c r="C486" s="158" t="s">
        <v>62</v>
      </c>
      <c r="D486" s="24" t="s">
        <v>393</v>
      </c>
      <c r="E486" s="11"/>
      <c r="F486" s="11"/>
      <c r="J486" s="4"/>
      <c r="K486" s="4"/>
      <c r="L486" s="4"/>
      <c r="M486" s="4"/>
      <c r="N486" s="4"/>
      <c r="O486" s="4"/>
      <c r="P486" s="4"/>
      <c r="Q486" s="4"/>
      <c r="R486" s="4"/>
      <c r="S486" s="4"/>
    </row>
    <row r="487" spans="1:19" s="13" customFormat="1">
      <c r="A487" s="4"/>
      <c r="B487" s="67" t="s">
        <v>394</v>
      </c>
      <c r="C487" s="194">
        <v>0</v>
      </c>
      <c r="D487" s="195"/>
      <c r="E487" s="11" t="s">
        <v>143</v>
      </c>
      <c r="F487" s="11"/>
      <c r="J487" s="4"/>
      <c r="K487" s="4"/>
      <c r="L487" s="4"/>
      <c r="M487" s="4"/>
      <c r="N487" s="4"/>
      <c r="O487" s="4"/>
      <c r="P487" s="4"/>
      <c r="Q487" s="4"/>
      <c r="R487" s="4"/>
      <c r="S487" s="4"/>
    </row>
    <row r="488" spans="1:19" s="13" customFormat="1">
      <c r="A488" s="4"/>
      <c r="B488" s="67" t="s">
        <v>395</v>
      </c>
      <c r="C488" s="194">
        <v>656461.6</v>
      </c>
      <c r="D488" s="195"/>
      <c r="E488" s="11" t="s">
        <v>143</v>
      </c>
      <c r="F488" s="11"/>
      <c r="J488" s="4"/>
      <c r="K488" s="4"/>
      <c r="L488" s="4"/>
      <c r="M488" s="4"/>
      <c r="N488" s="4"/>
      <c r="O488" s="4"/>
      <c r="P488" s="4"/>
      <c r="Q488" s="4"/>
      <c r="R488" s="4"/>
      <c r="S488" s="4"/>
    </row>
    <row r="489" spans="1:19" s="13" customFormat="1">
      <c r="A489" s="4"/>
      <c r="B489" s="67" t="s">
        <v>396</v>
      </c>
      <c r="C489" s="194">
        <v>-1992800.25</v>
      </c>
      <c r="D489" s="195"/>
      <c r="E489" s="11" t="s">
        <v>143</v>
      </c>
      <c r="F489" s="11"/>
      <c r="J489" s="4"/>
      <c r="K489" s="4"/>
      <c r="L489" s="4"/>
      <c r="M489" s="4"/>
      <c r="N489" s="4"/>
      <c r="O489" s="4"/>
      <c r="P489" s="4"/>
      <c r="Q489" s="4"/>
      <c r="R489" s="4"/>
      <c r="S489" s="4"/>
    </row>
    <row r="490" spans="1:19" s="13" customFormat="1">
      <c r="A490" s="4"/>
      <c r="B490" s="67"/>
      <c r="C490" s="194"/>
      <c r="D490" s="195"/>
      <c r="E490" s="11" t="s">
        <v>143</v>
      </c>
      <c r="F490" s="11"/>
      <c r="J490" s="4"/>
      <c r="K490" s="4"/>
      <c r="L490" s="4"/>
      <c r="M490" s="4"/>
      <c r="N490" s="4"/>
      <c r="O490" s="4"/>
      <c r="P490" s="4"/>
      <c r="Q490" s="4"/>
      <c r="R490" s="4"/>
      <c r="S490" s="4"/>
    </row>
    <row r="491" spans="1:19" s="13" customFormat="1">
      <c r="A491" s="4"/>
      <c r="B491" s="67" t="s">
        <v>72</v>
      </c>
      <c r="C491" s="194">
        <v>67247.98</v>
      </c>
      <c r="D491" s="195"/>
      <c r="E491" s="11"/>
      <c r="F491" s="11"/>
      <c r="J491" s="4"/>
      <c r="K491" s="4"/>
      <c r="L491" s="4"/>
      <c r="M491" s="4"/>
      <c r="N491" s="4"/>
      <c r="O491" s="4"/>
      <c r="P491" s="4"/>
      <c r="Q491" s="4"/>
      <c r="R491" s="4"/>
      <c r="S491" s="4"/>
    </row>
    <row r="492" spans="1:19" s="13" customFormat="1">
      <c r="A492" s="4"/>
      <c r="B492" s="67" t="s">
        <v>75</v>
      </c>
      <c r="C492" s="194">
        <v>84790.77</v>
      </c>
      <c r="D492" s="195"/>
      <c r="E492" s="11"/>
      <c r="F492" s="11"/>
      <c r="J492" s="4"/>
      <c r="K492" s="4"/>
      <c r="L492" s="4"/>
      <c r="M492" s="4"/>
      <c r="N492" s="4"/>
      <c r="O492" s="4"/>
      <c r="P492" s="4"/>
      <c r="Q492" s="4"/>
      <c r="R492" s="4"/>
      <c r="S492" s="4"/>
    </row>
    <row r="493" spans="1:19" s="13" customFormat="1">
      <c r="A493" s="4"/>
      <c r="B493" s="67" t="s">
        <v>77</v>
      </c>
      <c r="C493" s="194">
        <v>222381.19</v>
      </c>
      <c r="D493" s="195"/>
      <c r="E493" s="11"/>
      <c r="F493" s="11"/>
      <c r="J493" s="4"/>
      <c r="K493" s="4"/>
      <c r="L493" s="4"/>
      <c r="M493" s="4"/>
      <c r="N493" s="4"/>
      <c r="O493" s="4"/>
      <c r="P493" s="4"/>
      <c r="Q493" s="4"/>
      <c r="R493" s="4"/>
      <c r="S493" s="4"/>
    </row>
    <row r="494" spans="1:19" s="13" customFormat="1">
      <c r="A494" s="4"/>
      <c r="B494" s="67" t="s">
        <v>79</v>
      </c>
      <c r="C494" s="194">
        <v>-9489.9599999999991</v>
      </c>
      <c r="D494" s="195"/>
      <c r="E494" s="11"/>
      <c r="F494" s="11"/>
      <c r="J494" s="4"/>
      <c r="K494" s="4"/>
      <c r="L494" s="4"/>
      <c r="M494" s="4"/>
      <c r="N494" s="4"/>
      <c r="O494" s="4"/>
      <c r="P494" s="4"/>
      <c r="Q494" s="4"/>
      <c r="R494" s="4"/>
      <c r="S494" s="4"/>
    </row>
    <row r="495" spans="1:19" s="13" customFormat="1">
      <c r="A495" s="4"/>
      <c r="B495" s="67" t="s">
        <v>81</v>
      </c>
      <c r="C495" s="194">
        <v>405346.68</v>
      </c>
      <c r="D495" s="195"/>
      <c r="E495" s="11"/>
      <c r="F495" s="11"/>
      <c r="J495" s="4"/>
      <c r="K495" s="4"/>
      <c r="L495" s="4"/>
      <c r="M495" s="4"/>
      <c r="N495" s="4"/>
      <c r="O495" s="4"/>
      <c r="P495" s="4"/>
      <c r="Q495" s="4"/>
      <c r="R495" s="4"/>
      <c r="S495" s="4"/>
    </row>
    <row r="496" spans="1:19" s="13" customFormat="1">
      <c r="A496" s="4"/>
      <c r="B496" s="67" t="s">
        <v>86</v>
      </c>
      <c r="C496" s="194">
        <v>89731.1</v>
      </c>
      <c r="D496" s="195"/>
      <c r="E496" s="11"/>
      <c r="F496" s="11"/>
      <c r="J496" s="4"/>
      <c r="K496" s="4"/>
      <c r="L496" s="4"/>
      <c r="M496" s="4"/>
      <c r="N496" s="4"/>
      <c r="O496" s="4"/>
      <c r="P496" s="4"/>
      <c r="Q496" s="4"/>
      <c r="R496" s="4"/>
      <c r="S496" s="4"/>
    </row>
    <row r="497" spans="1:19" s="13" customFormat="1">
      <c r="A497" s="4"/>
      <c r="B497" s="67" t="s">
        <v>91</v>
      </c>
      <c r="C497" s="194">
        <v>309620</v>
      </c>
      <c r="D497" s="195"/>
      <c r="E497" s="11"/>
      <c r="F497" s="11"/>
      <c r="J497" s="4"/>
      <c r="K497" s="4"/>
      <c r="L497" s="4"/>
      <c r="M497" s="4"/>
      <c r="N497" s="4"/>
      <c r="O497" s="4"/>
      <c r="P497" s="4"/>
      <c r="Q497" s="4"/>
      <c r="R497" s="4"/>
      <c r="S497" s="4"/>
    </row>
    <row r="498" spans="1:19" s="13" customFormat="1">
      <c r="A498" s="4"/>
      <c r="B498" s="67" t="s">
        <v>96</v>
      </c>
      <c r="C498" s="194">
        <v>351857</v>
      </c>
      <c r="D498" s="195"/>
      <c r="E498" s="11"/>
      <c r="F498" s="11"/>
      <c r="J498" s="4"/>
      <c r="K498" s="4"/>
      <c r="L498" s="4"/>
      <c r="M498" s="4"/>
      <c r="N498" s="4"/>
      <c r="O498" s="4"/>
      <c r="P498" s="4"/>
      <c r="Q498" s="4"/>
      <c r="R498" s="4"/>
      <c r="S498" s="4"/>
    </row>
    <row r="499" spans="1:19" s="13" customFormat="1">
      <c r="A499" s="4"/>
      <c r="B499" s="179"/>
      <c r="C499" s="196">
        <v>3573.96</v>
      </c>
      <c r="D499" s="67"/>
      <c r="E499" s="11"/>
      <c r="F499" s="11"/>
      <c r="J499" s="4"/>
      <c r="K499" s="4"/>
      <c r="L499" s="4"/>
      <c r="M499" s="4"/>
      <c r="N499" s="4"/>
      <c r="O499" s="4"/>
      <c r="P499" s="4"/>
      <c r="Q499" s="4"/>
      <c r="R499" s="4"/>
      <c r="S499" s="4"/>
    </row>
    <row r="500" spans="1:19" s="13" customFormat="1">
      <c r="A500" s="4"/>
      <c r="B500" s="4"/>
      <c r="C500" s="197">
        <f>SUM(C487:C499)</f>
        <v>188720.06999999998</v>
      </c>
      <c r="D500" s="198"/>
      <c r="E500" s="11"/>
      <c r="F500" s="11"/>
      <c r="G500" s="12"/>
      <c r="H500" s="12"/>
      <c r="J500" s="4"/>
      <c r="K500" s="4"/>
      <c r="L500" s="4"/>
      <c r="M500" s="4"/>
      <c r="N500" s="4"/>
      <c r="O500" s="4"/>
      <c r="P500" s="4"/>
      <c r="Q500" s="4"/>
      <c r="R500" s="4"/>
      <c r="S500" s="4"/>
    </row>
    <row r="501" spans="1:19" s="13" customFormat="1">
      <c r="A501" s="4"/>
      <c r="B501" s="4"/>
      <c r="C501" s="4"/>
      <c r="D501" s="4"/>
      <c r="E501" s="4"/>
      <c r="F501" s="4"/>
      <c r="G501" s="12"/>
      <c r="H501" s="12"/>
      <c r="J501" s="4"/>
      <c r="K501" s="4"/>
      <c r="L501" s="4"/>
      <c r="M501" s="4"/>
      <c r="N501" s="4"/>
      <c r="O501" s="4"/>
      <c r="P501" s="4"/>
      <c r="Q501" s="4"/>
      <c r="R501" s="4"/>
      <c r="S501" s="4"/>
    </row>
    <row r="502" spans="1:19" s="13" customFormat="1">
      <c r="A502" s="4"/>
      <c r="B502" s="157" t="s">
        <v>397</v>
      </c>
      <c r="C502" s="157" t="s">
        <v>60</v>
      </c>
      <c r="D502" s="157" t="s">
        <v>61</v>
      </c>
      <c r="E502" s="4"/>
      <c r="F502" s="4"/>
      <c r="G502" s="12"/>
      <c r="H502" s="12"/>
      <c r="J502" s="4"/>
      <c r="K502" s="4"/>
      <c r="L502" s="4"/>
      <c r="M502" s="4"/>
      <c r="N502" s="4"/>
      <c r="O502" s="4"/>
      <c r="P502" s="4"/>
      <c r="Q502" s="4"/>
      <c r="R502" s="4"/>
      <c r="S502" s="4"/>
    </row>
    <row r="503" spans="1:19" s="13" customFormat="1">
      <c r="A503" s="4"/>
      <c r="B503" s="26" t="s">
        <v>398</v>
      </c>
      <c r="C503" s="27"/>
      <c r="D503" s="199">
        <f>SUM(D504:D512)</f>
        <v>6830</v>
      </c>
      <c r="E503" s="4"/>
      <c r="F503" s="4"/>
      <c r="G503" s="12"/>
      <c r="H503" s="12"/>
      <c r="J503" s="4"/>
      <c r="K503" s="4"/>
      <c r="L503" s="4"/>
      <c r="M503" s="4"/>
      <c r="N503" s="4"/>
      <c r="O503" s="4"/>
      <c r="P503" s="4"/>
      <c r="Q503" s="4"/>
      <c r="R503" s="4"/>
      <c r="S503" s="4"/>
    </row>
    <row r="504" spans="1:19" s="13" customFormat="1">
      <c r="A504" s="4"/>
      <c r="B504" s="34" t="s">
        <v>399</v>
      </c>
      <c r="C504" s="31">
        <f>SUM(C505:C512)</f>
        <v>81661235.469999999</v>
      </c>
      <c r="D504" s="199"/>
      <c r="E504" s="4"/>
      <c r="F504" s="4"/>
      <c r="G504" s="12"/>
      <c r="H504" s="12"/>
      <c r="J504" s="4"/>
      <c r="K504" s="4"/>
      <c r="L504" s="4"/>
      <c r="M504" s="4"/>
      <c r="N504" s="4"/>
      <c r="O504" s="4"/>
      <c r="P504" s="4"/>
      <c r="Q504" s="4"/>
      <c r="R504" s="4"/>
      <c r="S504" s="4"/>
    </row>
    <row r="505" spans="1:19">
      <c r="B505" s="34" t="s">
        <v>400</v>
      </c>
      <c r="C505" s="31">
        <v>55623.61</v>
      </c>
      <c r="D505" s="35">
        <v>0</v>
      </c>
      <c r="G505" s="12"/>
      <c r="H505" s="12"/>
    </row>
    <row r="506" spans="1:19">
      <c r="B506" s="34" t="s">
        <v>401</v>
      </c>
      <c r="C506" s="31">
        <v>0</v>
      </c>
      <c r="D506" s="35">
        <v>0</v>
      </c>
      <c r="G506" s="12"/>
      <c r="H506" s="12"/>
    </row>
    <row r="507" spans="1:19">
      <c r="B507" s="34" t="s">
        <v>402</v>
      </c>
      <c r="C507" s="200">
        <v>33080007.84</v>
      </c>
      <c r="D507" s="35">
        <v>0</v>
      </c>
      <c r="G507" s="12"/>
      <c r="H507" s="12"/>
    </row>
    <row r="508" spans="1:19">
      <c r="B508" s="67" t="s">
        <v>403</v>
      </c>
      <c r="C508" s="200">
        <v>0</v>
      </c>
      <c r="D508" s="35">
        <v>0</v>
      </c>
      <c r="G508" s="12"/>
      <c r="H508" s="12"/>
    </row>
    <row r="509" spans="1:19">
      <c r="B509" s="67" t="s">
        <v>404</v>
      </c>
      <c r="C509" s="200">
        <v>48332631.729999997</v>
      </c>
      <c r="D509" s="35">
        <v>0</v>
      </c>
      <c r="G509" s="12"/>
      <c r="H509" s="12"/>
    </row>
    <row r="510" spans="1:19">
      <c r="B510" s="67" t="s">
        <v>405</v>
      </c>
      <c r="C510" s="200">
        <v>0</v>
      </c>
      <c r="D510" s="35">
        <v>0</v>
      </c>
      <c r="G510" s="12"/>
      <c r="H510" s="12"/>
    </row>
    <row r="511" spans="1:19">
      <c r="B511" s="67" t="s">
        <v>406</v>
      </c>
      <c r="C511" s="200">
        <v>0</v>
      </c>
      <c r="D511" s="35">
        <v>0</v>
      </c>
      <c r="G511" s="12"/>
      <c r="H511" s="12"/>
    </row>
    <row r="512" spans="1:19">
      <c r="B512" s="67" t="s">
        <v>407</v>
      </c>
      <c r="C512" s="200">
        <v>192972.29</v>
      </c>
      <c r="D512" s="187">
        <v>6830</v>
      </c>
      <c r="G512" s="12"/>
      <c r="H512" s="12"/>
    </row>
    <row r="513" spans="2:10">
      <c r="B513" s="179"/>
      <c r="C513" s="37"/>
      <c r="D513" s="37"/>
      <c r="G513" s="12"/>
      <c r="H513" s="12"/>
    </row>
    <row r="514" spans="2:10">
      <c r="C514" s="201"/>
      <c r="G514" s="12"/>
      <c r="H514" s="12"/>
    </row>
    <row r="515" spans="2:10">
      <c r="C515" s="201"/>
      <c r="G515" s="12"/>
      <c r="H515" s="12"/>
    </row>
    <row r="516" spans="2:10">
      <c r="B516" s="202" t="s">
        <v>408</v>
      </c>
      <c r="G516" s="12"/>
      <c r="H516" s="12"/>
    </row>
    <row r="517" spans="2:10">
      <c r="B517" s="14" t="s">
        <v>409</v>
      </c>
      <c r="C517" s="203"/>
      <c r="G517" s="12"/>
      <c r="H517" s="12"/>
    </row>
    <row r="518" spans="2:10">
      <c r="B518" s="204"/>
      <c r="C518" s="204"/>
      <c r="D518" s="204"/>
      <c r="E518" s="204"/>
      <c r="F518" s="205"/>
      <c r="G518" s="12"/>
      <c r="H518" s="12"/>
      <c r="J518" s="79"/>
    </row>
    <row r="519" spans="2:10">
      <c r="B519" s="206"/>
      <c r="C519" s="206"/>
      <c r="D519" s="206"/>
      <c r="E519" s="206"/>
      <c r="F519" s="206"/>
      <c r="G519" s="12"/>
      <c r="H519" s="12"/>
      <c r="J519" s="79"/>
    </row>
    <row r="520" spans="2:10" ht="12.75" customHeight="1">
      <c r="B520" s="207" t="s">
        <v>410</v>
      </c>
      <c r="C520" s="208"/>
      <c r="D520" s="208"/>
      <c r="E520" s="208"/>
      <c r="F520" s="209"/>
      <c r="G520" s="12"/>
      <c r="H520" s="12"/>
      <c r="J520" s="79"/>
    </row>
    <row r="521" spans="2:10">
      <c r="B521" s="210" t="s">
        <v>411</v>
      </c>
      <c r="C521" s="211"/>
      <c r="D521" s="211"/>
      <c r="E521" s="211"/>
      <c r="F521" s="212"/>
      <c r="G521" s="12"/>
      <c r="H521" s="213"/>
      <c r="J521" s="79"/>
    </row>
    <row r="522" spans="2:10">
      <c r="B522" s="214" t="s">
        <v>412</v>
      </c>
      <c r="C522" s="215"/>
      <c r="D522" s="215"/>
      <c r="E522" s="215"/>
      <c r="F522" s="212"/>
      <c r="G522" s="216"/>
      <c r="H522" s="217"/>
      <c r="I522" s="105"/>
      <c r="J522" s="79"/>
    </row>
    <row r="523" spans="2:10" ht="15">
      <c r="B523" s="218" t="s">
        <v>413</v>
      </c>
      <c r="C523" s="219"/>
      <c r="D523" s="220"/>
      <c r="E523" s="221">
        <v>469342109.80000001</v>
      </c>
      <c r="F523" s="222"/>
      <c r="G523" s="223"/>
      <c r="H523" s="74"/>
      <c r="I523" s="44"/>
    </row>
    <row r="524" spans="2:10" ht="15">
      <c r="B524" s="218"/>
      <c r="C524" s="219"/>
      <c r="D524" s="220"/>
      <c r="E524" s="224"/>
      <c r="G524" s="223"/>
      <c r="H524" s="74"/>
      <c r="I524" s="44"/>
      <c r="J524" s="79"/>
    </row>
    <row r="525" spans="2:10" ht="15">
      <c r="B525" s="218" t="s">
        <v>414</v>
      </c>
      <c r="C525" s="219"/>
      <c r="D525" s="225"/>
      <c r="E525" s="226"/>
      <c r="F525" s="227"/>
      <c r="G525" s="223"/>
      <c r="H525" s="228"/>
      <c r="I525" s="44"/>
      <c r="J525" s="79"/>
    </row>
    <row r="526" spans="2:10" ht="15">
      <c r="B526" s="218" t="s">
        <v>415</v>
      </c>
      <c r="C526" s="219"/>
      <c r="D526" s="229"/>
      <c r="E526" s="230"/>
      <c r="F526" s="227"/>
      <c r="G526" s="223"/>
      <c r="H526" s="231"/>
      <c r="I526" s="44"/>
      <c r="J526" s="79"/>
    </row>
    <row r="527" spans="2:10" ht="15">
      <c r="B527" s="218" t="s">
        <v>416</v>
      </c>
      <c r="C527" s="219"/>
      <c r="D527" s="229"/>
      <c r="E527" s="230"/>
      <c r="F527" s="227"/>
      <c r="G527" s="223"/>
      <c r="H527" s="231"/>
      <c r="I527" s="44"/>
      <c r="J527" s="79"/>
    </row>
    <row r="528" spans="2:10" ht="15">
      <c r="B528" s="218" t="s">
        <v>417</v>
      </c>
      <c r="C528" s="219"/>
      <c r="D528" s="229"/>
      <c r="E528" s="230"/>
      <c r="F528" s="227"/>
      <c r="G528" s="223"/>
      <c r="H528" s="231"/>
      <c r="I528" s="44"/>
      <c r="J528" s="79"/>
    </row>
    <row r="529" spans="2:19" ht="15">
      <c r="B529" s="218" t="s">
        <v>418</v>
      </c>
      <c r="C529" s="219"/>
      <c r="D529" s="229"/>
      <c r="E529" s="230"/>
      <c r="F529" s="227"/>
      <c r="G529" s="223"/>
      <c r="H529" s="74"/>
      <c r="I529" s="44"/>
      <c r="J529" s="79"/>
      <c r="L529"/>
      <c r="M529"/>
      <c r="N529"/>
      <c r="O529"/>
      <c r="P529"/>
      <c r="Q529"/>
      <c r="R529"/>
      <c r="S529"/>
    </row>
    <row r="530" spans="2:19" ht="15">
      <c r="B530" s="218" t="s">
        <v>419</v>
      </c>
      <c r="C530" s="219"/>
      <c r="D530" s="229"/>
      <c r="E530" s="230"/>
      <c r="F530" s="227"/>
      <c r="G530" s="223"/>
      <c r="H530" s="231"/>
      <c r="I530" s="44"/>
      <c r="J530" s="79"/>
      <c r="L530"/>
      <c r="M530"/>
      <c r="N530"/>
      <c r="O530"/>
      <c r="P530"/>
      <c r="Q530"/>
      <c r="R530"/>
      <c r="S530"/>
    </row>
    <row r="531" spans="2:19" ht="15">
      <c r="B531" s="218"/>
      <c r="C531" s="219"/>
      <c r="D531" s="232"/>
      <c r="E531" s="232"/>
      <c r="F531" s="41"/>
      <c r="G531" s="223"/>
      <c r="H531" s="231"/>
      <c r="I531" s="44"/>
      <c r="J531" s="79"/>
      <c r="L531"/>
      <c r="M531"/>
      <c r="N531"/>
      <c r="O531"/>
      <c r="P531"/>
      <c r="Q531"/>
      <c r="R531"/>
      <c r="S531"/>
    </row>
    <row r="532" spans="2:19" ht="15">
      <c r="B532" s="218" t="s">
        <v>420</v>
      </c>
      <c r="C532" s="219"/>
      <c r="D532" s="225"/>
      <c r="E532" s="233">
        <f>+D536</f>
        <v>0</v>
      </c>
      <c r="F532" s="234"/>
      <c r="G532" s="223"/>
      <c r="H532" s="231"/>
      <c r="I532" s="44"/>
      <c r="J532" s="79"/>
      <c r="L532"/>
      <c r="M532"/>
      <c r="N532"/>
      <c r="O532"/>
      <c r="P532"/>
      <c r="Q532"/>
      <c r="R532"/>
      <c r="S532"/>
    </row>
    <row r="533" spans="2:19" ht="15">
      <c r="B533" s="218" t="s">
        <v>421</v>
      </c>
      <c r="C533" s="219"/>
      <c r="D533" s="229"/>
      <c r="E533" s="230"/>
      <c r="F533" s="227"/>
      <c r="G533" s="223"/>
      <c r="H533" s="231"/>
      <c r="I533" s="44"/>
      <c r="J533" s="79"/>
      <c r="L533"/>
      <c r="M533"/>
      <c r="N533"/>
      <c r="O533"/>
      <c r="P533"/>
      <c r="Q533"/>
      <c r="R533"/>
      <c r="S533"/>
    </row>
    <row r="534" spans="2:19" ht="15">
      <c r="B534" s="218" t="s">
        <v>422</v>
      </c>
      <c r="C534" s="219"/>
      <c r="D534" s="229"/>
      <c r="E534" s="230"/>
      <c r="F534" s="227"/>
      <c r="G534" s="223"/>
      <c r="H534" s="231"/>
      <c r="I534" s="44"/>
      <c r="J534" s="79"/>
      <c r="L534"/>
      <c r="M534"/>
      <c r="N534"/>
      <c r="O534"/>
      <c r="P534"/>
      <c r="Q534"/>
      <c r="R534"/>
      <c r="S534"/>
    </row>
    <row r="535" spans="2:19" ht="15">
      <c r="B535" s="218" t="s">
        <v>423</v>
      </c>
      <c r="C535" s="219"/>
      <c r="D535" s="229"/>
      <c r="E535" s="230"/>
      <c r="F535" s="227"/>
      <c r="G535" s="223"/>
      <c r="H535" s="231"/>
      <c r="I535" s="44"/>
      <c r="J535" s="79"/>
      <c r="L535"/>
      <c r="M535"/>
      <c r="N535"/>
      <c r="O535"/>
      <c r="P535"/>
      <c r="Q535"/>
      <c r="R535"/>
      <c r="S535"/>
    </row>
    <row r="536" spans="2:19" ht="15">
      <c r="B536" s="218" t="s">
        <v>424</v>
      </c>
      <c r="C536" s="219"/>
      <c r="D536" s="235">
        <f>I561</f>
        <v>0</v>
      </c>
      <c r="E536" s="236"/>
      <c r="F536" s="237"/>
      <c r="G536" s="223"/>
      <c r="H536" s="231"/>
      <c r="I536" s="44"/>
      <c r="J536" s="79"/>
      <c r="L536"/>
      <c r="M536"/>
      <c r="N536"/>
      <c r="O536"/>
      <c r="P536"/>
      <c r="Q536"/>
      <c r="R536"/>
      <c r="S536"/>
    </row>
    <row r="537" spans="2:19" ht="15">
      <c r="B537" s="218"/>
      <c r="C537" s="219"/>
      <c r="D537" s="224"/>
      <c r="E537" s="224"/>
      <c r="G537" s="223"/>
      <c r="H537" s="231"/>
      <c r="I537" s="44"/>
      <c r="J537" s="79"/>
      <c r="L537"/>
      <c r="M537"/>
      <c r="N537"/>
      <c r="O537"/>
      <c r="P537"/>
      <c r="Q537"/>
      <c r="R537"/>
      <c r="S537"/>
    </row>
    <row r="538" spans="2:19" ht="15">
      <c r="B538" s="218" t="s">
        <v>425</v>
      </c>
      <c r="C538" s="219"/>
      <c r="D538" s="224"/>
      <c r="E538" s="238">
        <f>+E523+E525-E532</f>
        <v>469342109.80000001</v>
      </c>
      <c r="F538" s="79"/>
      <c r="G538" s="223"/>
      <c r="H538" s="74"/>
      <c r="I538" s="44"/>
      <c r="J538" s="79"/>
      <c r="L538"/>
      <c r="M538"/>
      <c r="N538"/>
      <c r="O538"/>
      <c r="P538"/>
      <c r="Q538"/>
      <c r="R538"/>
      <c r="S538"/>
    </row>
    <row r="539" spans="2:19" ht="15">
      <c r="B539" s="232"/>
      <c r="C539" s="232"/>
      <c r="D539" s="232"/>
      <c r="E539" s="239"/>
      <c r="F539" s="240"/>
      <c r="G539" s="223"/>
      <c r="H539" s="74"/>
      <c r="I539" s="44"/>
      <c r="J539" s="79"/>
      <c r="K539"/>
      <c r="L539"/>
      <c r="M539"/>
      <c r="N539"/>
      <c r="O539"/>
      <c r="P539"/>
      <c r="Q539"/>
      <c r="R539"/>
      <c r="S539"/>
    </row>
    <row r="540" spans="2:19" ht="15">
      <c r="B540" s="232"/>
      <c r="C540" s="232"/>
      <c r="D540" s="232"/>
      <c r="E540" s="232"/>
      <c r="F540" s="241"/>
      <c r="G540" s="223"/>
      <c r="H540" s="74"/>
      <c r="I540" s="44"/>
      <c r="J540" s="79"/>
      <c r="K540"/>
      <c r="L540"/>
      <c r="M540"/>
      <c r="N540"/>
      <c r="O540"/>
      <c r="P540"/>
      <c r="Q540"/>
      <c r="R540"/>
      <c r="S540"/>
    </row>
    <row r="541" spans="2:19" ht="15">
      <c r="B541" s="207" t="s">
        <v>426</v>
      </c>
      <c r="C541" s="208"/>
      <c r="D541" s="208"/>
      <c r="E541" s="208"/>
      <c r="F541" s="209"/>
      <c r="G541" s="223"/>
      <c r="H541" s="44"/>
      <c r="I541" s="44"/>
      <c r="J541" s="79"/>
      <c r="K541"/>
      <c r="L541"/>
      <c r="M541"/>
      <c r="N541"/>
      <c r="O541"/>
      <c r="P541"/>
      <c r="Q541"/>
      <c r="R541"/>
      <c r="S541"/>
    </row>
    <row r="542" spans="2:19" ht="15">
      <c r="B542" s="210" t="s">
        <v>411</v>
      </c>
      <c r="C542" s="211"/>
      <c r="D542" s="211"/>
      <c r="E542" s="211"/>
      <c r="F542" s="212"/>
      <c r="G542" s="223"/>
      <c r="H542" s="44"/>
      <c r="I542" s="44"/>
      <c r="J542" s="79"/>
      <c r="K542"/>
      <c r="L542"/>
      <c r="M542"/>
      <c r="N542"/>
      <c r="O542"/>
      <c r="P542"/>
      <c r="Q542"/>
      <c r="R542"/>
      <c r="S542"/>
    </row>
    <row r="543" spans="2:19" ht="15">
      <c r="B543" s="214" t="s">
        <v>412</v>
      </c>
      <c r="C543" s="215"/>
      <c r="D543" s="215"/>
      <c r="E543" s="215"/>
      <c r="F543" s="212"/>
      <c r="G543" s="223"/>
      <c r="H543" s="74"/>
      <c r="I543" s="44"/>
      <c r="J543" s="79"/>
      <c r="K543"/>
      <c r="L543"/>
      <c r="M543"/>
      <c r="N543"/>
      <c r="O543"/>
      <c r="P543"/>
      <c r="Q543"/>
      <c r="R543"/>
      <c r="S543"/>
    </row>
    <row r="544" spans="2:19" ht="15">
      <c r="B544" s="218" t="s">
        <v>427</v>
      </c>
      <c r="C544" s="219"/>
      <c r="D544" s="220"/>
      <c r="E544" s="242">
        <v>390989247.71999997</v>
      </c>
      <c r="F544" s="243"/>
      <c r="G544" s="223"/>
      <c r="H544" s="44"/>
      <c r="I544" s="44"/>
      <c r="J544" s="79"/>
      <c r="K544"/>
      <c r="L544"/>
      <c r="M544"/>
      <c r="N544"/>
      <c r="O544"/>
      <c r="P544"/>
      <c r="Q544"/>
      <c r="R544"/>
      <c r="S544"/>
    </row>
    <row r="545" spans="2:19" ht="15">
      <c r="B545" s="218"/>
      <c r="C545" s="219"/>
      <c r="D545" s="220"/>
      <c r="E545" s="224"/>
      <c r="G545" s="223"/>
      <c r="H545" s="74"/>
      <c r="I545" s="44"/>
      <c r="J545" s="79"/>
      <c r="K545"/>
      <c r="L545"/>
      <c r="M545"/>
      <c r="N545"/>
      <c r="O545"/>
      <c r="P545"/>
      <c r="Q545"/>
      <c r="R545"/>
      <c r="S545"/>
    </row>
    <row r="546" spans="2:19" ht="15">
      <c r="B546" s="218" t="s">
        <v>428</v>
      </c>
      <c r="C546" s="219"/>
      <c r="D546" s="244"/>
      <c r="E546" s="245">
        <f>SUM(D547:D568)</f>
        <v>1247184.7799999998</v>
      </c>
      <c r="F546" s="246"/>
      <c r="G546" s="223"/>
      <c r="H546" s="74"/>
      <c r="I546" s="44"/>
      <c r="J546" s="79"/>
      <c r="K546"/>
      <c r="L546"/>
      <c r="M546"/>
      <c r="N546"/>
      <c r="O546"/>
      <c r="P546"/>
      <c r="Q546"/>
      <c r="R546"/>
      <c r="S546"/>
    </row>
    <row r="547" spans="2:19" ht="15">
      <c r="B547" s="247" t="s">
        <v>429</v>
      </c>
      <c r="C547" s="247"/>
      <c r="D547" s="248">
        <v>67687</v>
      </c>
      <c r="E547" s="249"/>
      <c r="F547" s="250"/>
      <c r="G547" s="223"/>
      <c r="H547" s="44"/>
      <c r="I547" s="44"/>
      <c r="J547" s="79"/>
      <c r="K547"/>
      <c r="L547"/>
      <c r="M547"/>
      <c r="N547"/>
      <c r="O547"/>
      <c r="P547"/>
      <c r="Q547"/>
      <c r="R547"/>
      <c r="S547"/>
    </row>
    <row r="548" spans="2:19" ht="15">
      <c r="B548" s="247" t="s">
        <v>430</v>
      </c>
      <c r="C548" s="247"/>
      <c r="D548" s="248">
        <v>0</v>
      </c>
      <c r="E548" s="249"/>
      <c r="F548" s="250"/>
      <c r="G548" s="223"/>
      <c r="H548" s="74"/>
      <c r="I548" s="44"/>
      <c r="J548" s="79"/>
      <c r="K548"/>
      <c r="L548"/>
      <c r="M548"/>
      <c r="N548"/>
      <c r="O548"/>
      <c r="P548"/>
      <c r="Q548"/>
      <c r="R548"/>
      <c r="S548"/>
    </row>
    <row r="549" spans="2:19" ht="15">
      <c r="B549" s="247" t="s">
        <v>431</v>
      </c>
      <c r="C549" s="247"/>
      <c r="D549" s="248">
        <v>0</v>
      </c>
      <c r="E549" s="249"/>
      <c r="F549" s="250"/>
      <c r="G549" s="223"/>
      <c r="H549" s="44"/>
      <c r="I549" s="44"/>
      <c r="J549" s="79"/>
      <c r="K549"/>
      <c r="L549"/>
      <c r="M549"/>
      <c r="N549"/>
      <c r="O549"/>
      <c r="P549"/>
      <c r="Q549"/>
      <c r="R549"/>
      <c r="S549"/>
    </row>
    <row r="550" spans="2:19" ht="15">
      <c r="B550" s="247" t="s">
        <v>432</v>
      </c>
      <c r="C550" s="247"/>
      <c r="D550" s="248">
        <v>94951.8</v>
      </c>
      <c r="E550" s="249"/>
      <c r="F550" s="250"/>
      <c r="G550" s="223"/>
      <c r="H550" s="231"/>
      <c r="I550" s="44"/>
      <c r="J550" s="79"/>
      <c r="K550"/>
      <c r="L550"/>
      <c r="M550"/>
      <c r="N550"/>
      <c r="O550"/>
      <c r="P550"/>
      <c r="Q550"/>
      <c r="R550"/>
      <c r="S550"/>
    </row>
    <row r="551" spans="2:19" ht="15">
      <c r="B551" s="247" t="s">
        <v>433</v>
      </c>
      <c r="C551" s="247"/>
      <c r="D551" s="248">
        <v>233435.2</v>
      </c>
      <c r="E551" s="249"/>
      <c r="F551" s="250"/>
      <c r="G551" s="223"/>
      <c r="H551" s="223"/>
      <c r="I551" s="44"/>
      <c r="J551" s="79"/>
      <c r="K551"/>
      <c r="L551"/>
      <c r="M551"/>
      <c r="N551"/>
      <c r="O551"/>
      <c r="P551"/>
      <c r="Q551"/>
      <c r="R551"/>
      <c r="S551"/>
    </row>
    <row r="552" spans="2:19" ht="15">
      <c r="B552" s="247" t="s">
        <v>434</v>
      </c>
      <c r="C552" s="247"/>
      <c r="D552" s="248">
        <v>0</v>
      </c>
      <c r="E552" s="249"/>
      <c r="F552" s="250"/>
      <c r="G552" s="223"/>
      <c r="H552" s="231"/>
      <c r="I552" s="44"/>
      <c r="J552" s="79"/>
      <c r="K552"/>
      <c r="L552"/>
      <c r="M552"/>
      <c r="N552"/>
      <c r="O552"/>
      <c r="P552"/>
      <c r="Q552"/>
      <c r="R552"/>
      <c r="S552"/>
    </row>
    <row r="553" spans="2:19" ht="15">
      <c r="B553" s="247" t="s">
        <v>435</v>
      </c>
      <c r="C553" s="247"/>
      <c r="D553" s="248">
        <v>405346.68</v>
      </c>
      <c r="E553" s="249"/>
      <c r="F553" s="250"/>
      <c r="G553" s="223"/>
      <c r="H553" s="231"/>
      <c r="I553" s="44"/>
      <c r="J553" s="79"/>
      <c r="K553"/>
      <c r="L553"/>
      <c r="M553"/>
      <c r="N553"/>
      <c r="O553"/>
      <c r="P553"/>
      <c r="Q553"/>
      <c r="R553"/>
      <c r="S553"/>
    </row>
    <row r="554" spans="2:19" ht="15">
      <c r="B554" s="247" t="s">
        <v>436</v>
      </c>
      <c r="C554" s="247"/>
      <c r="D554" s="248">
        <v>0</v>
      </c>
      <c r="E554" s="249"/>
      <c r="F554" s="250"/>
      <c r="G554" s="223"/>
      <c r="H554" s="231"/>
      <c r="I554" s="74"/>
      <c r="J554" s="79"/>
      <c r="K554"/>
      <c r="L554"/>
      <c r="M554"/>
      <c r="N554"/>
      <c r="O554"/>
      <c r="P554"/>
      <c r="Q554"/>
      <c r="R554"/>
      <c r="S554"/>
    </row>
    <row r="555" spans="2:19" ht="15">
      <c r="B555" s="247" t="s">
        <v>437</v>
      </c>
      <c r="C555" s="247"/>
      <c r="D555" s="248">
        <v>0</v>
      </c>
      <c r="E555" s="249"/>
      <c r="F555" s="250"/>
      <c r="G555" s="223"/>
      <c r="H555" s="231"/>
      <c r="I555" s="74"/>
      <c r="J555" s="79"/>
      <c r="K555"/>
      <c r="L555"/>
      <c r="M555"/>
      <c r="N555"/>
      <c r="O555"/>
      <c r="P555"/>
      <c r="Q555"/>
      <c r="R555"/>
      <c r="S555"/>
    </row>
    <row r="556" spans="2:19" ht="15">
      <c r="B556" s="247" t="s">
        <v>438</v>
      </c>
      <c r="C556" s="247"/>
      <c r="D556" s="248">
        <v>89731.1</v>
      </c>
      <c r="E556" s="249"/>
      <c r="F556" s="250"/>
      <c r="G556" s="223"/>
      <c r="H556" s="231"/>
      <c r="I556" s="74"/>
      <c r="J556" s="79"/>
      <c r="K556"/>
      <c r="L556"/>
      <c r="M556"/>
      <c r="N556"/>
      <c r="O556"/>
      <c r="P556"/>
      <c r="Q556"/>
      <c r="R556"/>
      <c r="S556"/>
    </row>
    <row r="557" spans="2:19" ht="15">
      <c r="B557" s="247" t="s">
        <v>439</v>
      </c>
      <c r="C557" s="247"/>
      <c r="D557" s="248">
        <v>0</v>
      </c>
      <c r="E557" s="249"/>
      <c r="F557" s="250"/>
      <c r="G557" s="223"/>
      <c r="H557" s="223"/>
      <c r="I557" s="74"/>
      <c r="J557" s="79"/>
      <c r="K557"/>
      <c r="L557"/>
      <c r="M557"/>
      <c r="N557"/>
      <c r="O557"/>
      <c r="P557"/>
      <c r="Q557"/>
      <c r="R557"/>
      <c r="S557"/>
    </row>
    <row r="558" spans="2:19" ht="15">
      <c r="B558" s="247" t="s">
        <v>440</v>
      </c>
      <c r="C558" s="247"/>
      <c r="D558" s="248">
        <v>0</v>
      </c>
      <c r="E558" s="249"/>
      <c r="F558" s="250"/>
      <c r="G558" s="223"/>
      <c r="H558" s="223"/>
      <c r="I558" s="74"/>
      <c r="J558" s="79"/>
      <c r="K558"/>
      <c r="L558"/>
      <c r="M558"/>
      <c r="N558"/>
      <c r="O558"/>
      <c r="P558"/>
      <c r="Q558"/>
      <c r="R558"/>
      <c r="S558"/>
    </row>
    <row r="559" spans="2:19" ht="15">
      <c r="B559" s="251" t="s">
        <v>441</v>
      </c>
      <c r="C559" s="247"/>
      <c r="D559" s="248">
        <v>0</v>
      </c>
      <c r="E559" s="249"/>
      <c r="F559" s="250"/>
      <c r="G559" s="223"/>
      <c r="H559" s="44"/>
      <c r="I559" s="74"/>
      <c r="J559" s="79"/>
      <c r="K559"/>
      <c r="L559"/>
      <c r="M559"/>
      <c r="N559"/>
      <c r="O559"/>
      <c r="P559"/>
      <c r="Q559"/>
      <c r="R559"/>
      <c r="S559"/>
    </row>
    <row r="560" spans="2:19" ht="15">
      <c r="B560" s="247" t="s">
        <v>442</v>
      </c>
      <c r="C560" s="247"/>
      <c r="D560" s="248">
        <v>351857</v>
      </c>
      <c r="E560" s="249"/>
      <c r="F560" s="250"/>
      <c r="G560" s="223"/>
      <c r="H560" s="231"/>
      <c r="I560" s="74"/>
      <c r="J560" s="79"/>
      <c r="K560"/>
      <c r="L560"/>
      <c r="M560"/>
      <c r="N560"/>
      <c r="O560"/>
      <c r="P560"/>
      <c r="Q560"/>
      <c r="R560"/>
      <c r="S560"/>
    </row>
    <row r="561" spans="2:19" ht="15">
      <c r="B561" s="247" t="s">
        <v>443</v>
      </c>
      <c r="C561" s="247"/>
      <c r="D561" s="248">
        <v>0</v>
      </c>
      <c r="E561" s="249"/>
      <c r="F561" s="250"/>
      <c r="G561" s="223"/>
      <c r="H561" s="231"/>
      <c r="I561" s="252">
        <f>H558+H559</f>
        <v>0</v>
      </c>
      <c r="J561" s="79"/>
      <c r="K561"/>
      <c r="L561"/>
      <c r="M561"/>
      <c r="N561"/>
      <c r="O561"/>
      <c r="P561"/>
      <c r="Q561"/>
      <c r="R561"/>
      <c r="S561"/>
    </row>
    <row r="562" spans="2:19" ht="12.75" customHeight="1">
      <c r="B562" s="247" t="s">
        <v>444</v>
      </c>
      <c r="C562" s="247"/>
      <c r="D562" s="248">
        <v>0</v>
      </c>
      <c r="E562" s="249"/>
      <c r="F562" s="250"/>
      <c r="G562" s="253" t="s">
        <v>445</v>
      </c>
      <c r="H562" s="231">
        <v>9050340.1799999997</v>
      </c>
      <c r="I562" s="254"/>
      <c r="J562" s="79"/>
      <c r="K562"/>
      <c r="L562"/>
      <c r="M562"/>
      <c r="N562"/>
      <c r="O562"/>
      <c r="P562"/>
      <c r="Q562"/>
      <c r="R562"/>
      <c r="S562"/>
    </row>
    <row r="563" spans="2:19" ht="12.75" customHeight="1">
      <c r="B563" s="247" t="s">
        <v>446</v>
      </c>
      <c r="C563" s="247"/>
      <c r="D563" s="248">
        <v>4176</v>
      </c>
      <c r="E563" s="249"/>
      <c r="F563" s="250"/>
      <c r="G563" s="44" t="s">
        <v>447</v>
      </c>
      <c r="H563" s="231">
        <v>20000</v>
      </c>
      <c r="I563" s="254"/>
      <c r="J563" s="79"/>
      <c r="K563"/>
      <c r="L563"/>
      <c r="M563"/>
      <c r="N563"/>
      <c r="O563"/>
      <c r="P563"/>
      <c r="Q563"/>
      <c r="R563"/>
      <c r="S563"/>
    </row>
    <row r="564" spans="2:19" ht="12.75" customHeight="1">
      <c r="B564" s="247" t="s">
        <v>448</v>
      </c>
      <c r="C564" s="247"/>
      <c r="D564" s="248"/>
      <c r="E564" s="249"/>
      <c r="F564" s="250"/>
      <c r="G564" s="44" t="s">
        <v>449</v>
      </c>
      <c r="H564" s="231">
        <v>3401100.57</v>
      </c>
      <c r="I564" s="254"/>
      <c r="J564" s="79"/>
      <c r="K564"/>
      <c r="L564"/>
      <c r="M564"/>
      <c r="N564"/>
      <c r="O564"/>
      <c r="P564"/>
      <c r="Q564"/>
      <c r="R564"/>
      <c r="S564"/>
    </row>
    <row r="565" spans="2:19" ht="12.75" customHeight="1">
      <c r="B565" s="247" t="s">
        <v>450</v>
      </c>
      <c r="C565" s="255"/>
      <c r="D565" s="248">
        <v>0</v>
      </c>
      <c r="E565" s="249"/>
      <c r="F565" s="250"/>
      <c r="G565" s="44"/>
      <c r="H565" s="231"/>
      <c r="I565" s="254"/>
      <c r="J565" s="79"/>
      <c r="K565"/>
      <c r="L565"/>
      <c r="M565"/>
      <c r="N565"/>
      <c r="O565"/>
      <c r="P565"/>
      <c r="Q565"/>
      <c r="R565"/>
      <c r="S565"/>
    </row>
    <row r="566" spans="2:19" ht="15">
      <c r="B566" s="247" t="s">
        <v>451</v>
      </c>
      <c r="C566" s="255"/>
      <c r="D566" s="248"/>
      <c r="E566" s="249"/>
      <c r="F566" s="250"/>
      <c r="G566" s="253"/>
      <c r="H566" s="74">
        <f>SUM(H523:H564)</f>
        <v>12471440.75</v>
      </c>
      <c r="I566" s="74"/>
      <c r="J566" s="79"/>
      <c r="K566"/>
      <c r="L566"/>
      <c r="M566"/>
      <c r="N566"/>
      <c r="O566"/>
      <c r="P566"/>
      <c r="Q566"/>
      <c r="R566"/>
      <c r="S566"/>
    </row>
    <row r="567" spans="2:19" ht="15">
      <c r="B567" s="218" t="s">
        <v>452</v>
      </c>
      <c r="C567" s="219"/>
      <c r="D567" s="229"/>
      <c r="E567" s="249"/>
      <c r="G567" s="216"/>
      <c r="H567" s="256"/>
      <c r="I567" s="256"/>
      <c r="J567" s="79"/>
      <c r="K567"/>
      <c r="L567"/>
      <c r="M567"/>
      <c r="N567"/>
    </row>
    <row r="568" spans="2:19" ht="15">
      <c r="B568" s="218" t="s">
        <v>453</v>
      </c>
      <c r="C568" s="219"/>
      <c r="D568" s="229"/>
      <c r="E568" s="249"/>
      <c r="F568" s="246"/>
      <c r="G568" s="216"/>
      <c r="H568" s="256"/>
      <c r="I568" s="256"/>
      <c r="J568" s="79"/>
      <c r="K568"/>
      <c r="L568"/>
      <c r="M568"/>
      <c r="N568"/>
    </row>
    <row r="569" spans="2:19" ht="15">
      <c r="B569" s="218"/>
      <c r="C569" s="219"/>
      <c r="D569" s="229"/>
      <c r="E569" s="224"/>
      <c r="F569" s="250"/>
      <c r="G569" s="216"/>
      <c r="H569" s="256"/>
      <c r="I569" s="256"/>
      <c r="J569" s="257"/>
      <c r="K569"/>
      <c r="L569"/>
      <c r="M569"/>
      <c r="N569"/>
    </row>
    <row r="570" spans="2:19" ht="15">
      <c r="B570" s="218" t="s">
        <v>454</v>
      </c>
      <c r="C570" s="219"/>
      <c r="D570" s="225"/>
      <c r="E570" s="258">
        <f>SUM(D571:D577)</f>
        <v>60447</v>
      </c>
      <c r="F570" s="250"/>
      <c r="G570" s="216"/>
      <c r="H570" s="256"/>
      <c r="I570" s="256"/>
      <c r="J570" s="257"/>
      <c r="K570"/>
      <c r="L570"/>
      <c r="M570"/>
      <c r="N570"/>
    </row>
    <row r="571" spans="2:19" ht="15">
      <c r="B571" s="218" t="s">
        <v>455</v>
      </c>
      <c r="C571" s="219"/>
      <c r="D571" s="259">
        <v>60447</v>
      </c>
      <c r="E571" s="249"/>
      <c r="F571" s="250"/>
      <c r="G571" s="216"/>
      <c r="H571" s="256"/>
      <c r="I571" s="256"/>
      <c r="J571" s="257"/>
      <c r="K571"/>
      <c r="L571"/>
      <c r="M571"/>
      <c r="N571"/>
    </row>
    <row r="572" spans="2:19" ht="15">
      <c r="B572" s="218" t="s">
        <v>456</v>
      </c>
      <c r="C572" s="219"/>
      <c r="D572" s="259"/>
      <c r="E572" s="249"/>
      <c r="F572" s="250"/>
      <c r="G572" s="216"/>
      <c r="H572" s="256"/>
      <c r="I572" s="256"/>
      <c r="J572" s="257"/>
      <c r="K572"/>
      <c r="L572"/>
      <c r="M572"/>
      <c r="N572"/>
    </row>
    <row r="573" spans="2:19" ht="15">
      <c r="B573" s="218" t="s">
        <v>457</v>
      </c>
      <c r="C573" s="219"/>
      <c r="D573" s="259"/>
      <c r="E573" s="249"/>
      <c r="F573" s="250"/>
      <c r="G573" s="216"/>
      <c r="H573" s="256"/>
      <c r="I573" s="256"/>
      <c r="J573" s="257"/>
      <c r="K573"/>
      <c r="L573"/>
      <c r="M573"/>
      <c r="N573"/>
    </row>
    <row r="574" spans="2:19" ht="15">
      <c r="B574" s="218" t="s">
        <v>458</v>
      </c>
      <c r="C574" s="219"/>
      <c r="D574" s="260"/>
      <c r="E574" s="249"/>
      <c r="F574" s="250"/>
      <c r="G574" s="216"/>
      <c r="H574" s="261"/>
      <c r="I574" s="262"/>
      <c r="J574" s="257"/>
      <c r="K574"/>
      <c r="L574"/>
      <c r="M574"/>
      <c r="N574"/>
    </row>
    <row r="575" spans="2:19" ht="15">
      <c r="B575" s="218" t="s">
        <v>459</v>
      </c>
      <c r="C575" s="219"/>
      <c r="D575" s="259"/>
      <c r="E575" s="249"/>
      <c r="F575" s="250"/>
      <c r="G575" s="216"/>
      <c r="H575" s="261"/>
      <c r="I575" s="256"/>
      <c r="J575" s="257"/>
      <c r="K575"/>
      <c r="L575"/>
      <c r="M575"/>
      <c r="N575"/>
    </row>
    <row r="576" spans="2:19" ht="15">
      <c r="B576" s="218" t="s">
        <v>460</v>
      </c>
      <c r="C576" s="219"/>
      <c r="D576" s="259"/>
      <c r="E576" s="249"/>
      <c r="G576" s="216"/>
      <c r="H576" s="261"/>
      <c r="I576" s="256"/>
      <c r="J576" s="257"/>
      <c r="K576"/>
      <c r="L576"/>
      <c r="M576"/>
      <c r="N576"/>
    </row>
    <row r="577" spans="2:14" ht="15">
      <c r="B577" s="218" t="s">
        <v>461</v>
      </c>
      <c r="C577" s="219"/>
      <c r="D577" s="248"/>
      <c r="E577" s="249"/>
      <c r="F577" s="263"/>
      <c r="G577" s="216"/>
      <c r="H577" s="261"/>
      <c r="I577" s="262"/>
      <c r="J577" s="257"/>
      <c r="K577"/>
      <c r="L577"/>
      <c r="M577"/>
      <c r="N577"/>
    </row>
    <row r="578" spans="2:14" ht="15">
      <c r="B578" s="264"/>
      <c r="C578" s="264"/>
      <c r="D578" s="224"/>
      <c r="E578" s="224"/>
      <c r="F578" s="265"/>
      <c r="G578" s="216"/>
      <c r="H578" s="266"/>
      <c r="I578" s="262"/>
      <c r="J578" s="257"/>
      <c r="K578"/>
      <c r="L578"/>
      <c r="M578"/>
      <c r="N578"/>
    </row>
    <row r="579" spans="2:14" ht="15">
      <c r="B579" s="267" t="s">
        <v>462</v>
      </c>
      <c r="C579" s="224"/>
      <c r="D579" s="224"/>
      <c r="E579" s="268">
        <f>+E544-E546+E570</f>
        <v>389802509.94</v>
      </c>
      <c r="F579" s="269">
        <f>+[1]EA!D59-E579</f>
        <v>0</v>
      </c>
      <c r="G579" s="216"/>
      <c r="H579" s="261"/>
      <c r="I579" s="256"/>
      <c r="J579" s="257"/>
      <c r="K579"/>
      <c r="L579"/>
      <c r="M579"/>
      <c r="N579"/>
    </row>
    <row r="580" spans="2:14" ht="15">
      <c r="D580" s="270"/>
      <c r="E580" s="271"/>
      <c r="G580" s="272"/>
      <c r="H580" s="261"/>
      <c r="I580" s="256"/>
      <c r="J580" s="257"/>
      <c r="K580"/>
      <c r="L580"/>
      <c r="M580"/>
      <c r="N580"/>
    </row>
    <row r="581" spans="2:14" ht="15">
      <c r="D581" s="203"/>
      <c r="E581" s="79"/>
      <c r="G581" s="273"/>
      <c r="H581" s="261"/>
      <c r="I581" s="256"/>
      <c r="J581" s="257"/>
      <c r="K581"/>
      <c r="L581"/>
      <c r="M581"/>
      <c r="N581"/>
    </row>
    <row r="582" spans="2:14" ht="15">
      <c r="G582" s="274"/>
      <c r="H582" s="228"/>
      <c r="I582" s="44"/>
      <c r="J582" s="257"/>
      <c r="K582"/>
      <c r="L582"/>
      <c r="M582"/>
      <c r="N582"/>
    </row>
    <row r="583" spans="2:14" ht="15">
      <c r="B583" s="275" t="s">
        <v>463</v>
      </c>
      <c r="C583" s="275"/>
      <c r="D583" s="275"/>
      <c r="E583" s="275"/>
      <c r="F583" s="275"/>
      <c r="G583" s="275"/>
      <c r="H583" s="253"/>
      <c r="I583" s="44"/>
      <c r="J583" s="257"/>
      <c r="K583"/>
      <c r="L583"/>
      <c r="M583"/>
      <c r="N583"/>
    </row>
    <row r="584" spans="2:14" ht="15">
      <c r="B584" s="276"/>
      <c r="C584" s="276"/>
      <c r="D584" s="276"/>
      <c r="E584" s="276"/>
      <c r="F584" s="276"/>
      <c r="G584" s="277"/>
      <c r="H584" s="253"/>
      <c r="I584" s="44"/>
      <c r="J584" s="257"/>
      <c r="K584"/>
      <c r="L584"/>
      <c r="M584"/>
      <c r="N584"/>
    </row>
    <row r="585" spans="2:14" ht="15">
      <c r="B585" s="276"/>
      <c r="C585" s="276"/>
      <c r="D585" s="276"/>
      <c r="E585" s="276"/>
      <c r="F585" s="276"/>
      <c r="G585" s="277"/>
      <c r="H585" s="253"/>
      <c r="I585" s="44"/>
      <c r="J585" s="257"/>
      <c r="K585"/>
      <c r="L585"/>
      <c r="M585"/>
      <c r="N585"/>
    </row>
    <row r="586" spans="2:14" ht="15">
      <c r="B586" s="111" t="s">
        <v>464</v>
      </c>
      <c r="C586" s="112" t="s">
        <v>60</v>
      </c>
      <c r="D586" s="154" t="s">
        <v>61</v>
      </c>
      <c r="E586" s="154" t="s">
        <v>62</v>
      </c>
      <c r="F586" s="25"/>
      <c r="G586" s="12"/>
      <c r="H586" s="253"/>
      <c r="I586" s="44"/>
      <c r="J586" s="257"/>
      <c r="K586"/>
      <c r="L586"/>
      <c r="M586"/>
      <c r="N586"/>
    </row>
    <row r="587" spans="2:14" ht="15">
      <c r="B587" s="60" t="s">
        <v>465</v>
      </c>
      <c r="C587" s="196">
        <v>0</v>
      </c>
      <c r="D587" s="32">
        <v>204734.4</v>
      </c>
      <c r="E587" s="32">
        <v>204734.4</v>
      </c>
      <c r="F587" s="29"/>
      <c r="G587" s="12"/>
      <c r="H587" s="253"/>
      <c r="I587" s="44"/>
      <c r="J587" s="278"/>
      <c r="K587"/>
      <c r="L587"/>
      <c r="M587"/>
      <c r="N587"/>
    </row>
    <row r="588" spans="2:14" ht="15">
      <c r="B588" s="60" t="s">
        <v>466</v>
      </c>
      <c r="C588" s="196">
        <v>0</v>
      </c>
      <c r="D588" s="32">
        <v>-204734.4</v>
      </c>
      <c r="E588" s="32">
        <v>-204734.4</v>
      </c>
      <c r="F588" s="29"/>
      <c r="G588" s="12"/>
      <c r="H588" s="253"/>
      <c r="I588" s="44"/>
      <c r="J588" s="257"/>
      <c r="K588"/>
      <c r="L588"/>
      <c r="M588"/>
      <c r="N588"/>
    </row>
    <row r="589" spans="2:14" ht="15">
      <c r="B589" s="75"/>
      <c r="C589" s="196"/>
      <c r="D589" s="32"/>
      <c r="E589" s="32"/>
      <c r="F589" s="29"/>
      <c r="G589" s="12"/>
      <c r="H589" s="12"/>
      <c r="J589"/>
      <c r="K589"/>
      <c r="L589"/>
      <c r="M589"/>
      <c r="N589"/>
    </row>
    <row r="590" spans="2:14" ht="15">
      <c r="C590" s="24" t="s">
        <v>467</v>
      </c>
      <c r="D590" s="24" t="s">
        <v>467</v>
      </c>
      <c r="E590" s="24" t="s">
        <v>467</v>
      </c>
      <c r="F590" s="25"/>
      <c r="G590" s="12"/>
      <c r="H590" s="12"/>
      <c r="J590"/>
      <c r="K590"/>
      <c r="L590"/>
      <c r="M590"/>
      <c r="N590"/>
    </row>
    <row r="591" spans="2:14" ht="15">
      <c r="G591" s="12"/>
      <c r="H591" s="12"/>
      <c r="J591"/>
      <c r="K591"/>
      <c r="L591"/>
      <c r="M591"/>
      <c r="N591"/>
    </row>
    <row r="592" spans="2:14" ht="15">
      <c r="B592" s="279" t="s">
        <v>468</v>
      </c>
      <c r="G592" s="12"/>
      <c r="H592" s="12"/>
      <c r="J592"/>
      <c r="K592"/>
      <c r="L592"/>
      <c r="M592"/>
      <c r="N592"/>
    </row>
    <row r="593" spans="1:19" ht="15">
      <c r="G593" s="12"/>
      <c r="H593" s="12"/>
      <c r="J593"/>
      <c r="K593"/>
      <c r="L593"/>
      <c r="M593"/>
      <c r="N593"/>
    </row>
    <row r="594" spans="1:19" ht="15">
      <c r="G594" s="12"/>
      <c r="H594" s="12"/>
      <c r="J594"/>
      <c r="K594"/>
      <c r="L594"/>
      <c r="M594"/>
      <c r="N594"/>
    </row>
    <row r="595" spans="1:19">
      <c r="H595" s="12"/>
    </row>
    <row r="596" spans="1:19" s="13" customFormat="1">
      <c r="A596" s="4"/>
      <c r="B596" s="206"/>
      <c r="C596" s="206"/>
      <c r="D596" s="206"/>
      <c r="E596" s="206"/>
      <c r="F596" s="206"/>
      <c r="G596" s="280"/>
      <c r="H596" s="280"/>
      <c r="J596" s="4"/>
      <c r="K596" s="4"/>
      <c r="L596" s="4"/>
      <c r="M596" s="4"/>
      <c r="N596" s="4"/>
      <c r="O596" s="4"/>
      <c r="P596" s="4"/>
      <c r="Q596" s="4"/>
      <c r="R596" s="4"/>
      <c r="S596" s="4"/>
    </row>
    <row r="597" spans="1:19" s="13" customFormat="1">
      <c r="A597" s="4"/>
      <c r="B597" s="206"/>
      <c r="C597" s="206"/>
      <c r="D597" s="206"/>
      <c r="E597" s="206"/>
      <c r="F597" s="206"/>
      <c r="G597" s="280"/>
      <c r="H597" s="280"/>
      <c r="J597" s="4"/>
      <c r="K597" s="4"/>
      <c r="L597" s="4"/>
      <c r="M597" s="4"/>
      <c r="N597" s="4"/>
      <c r="O597" s="4"/>
      <c r="P597" s="4"/>
      <c r="Q597" s="4"/>
      <c r="R597" s="4"/>
      <c r="S597" s="4"/>
    </row>
    <row r="601" spans="1:19" s="13" customFormat="1" ht="12.75" customHeight="1">
      <c r="A601" s="4"/>
      <c r="B601" s="4"/>
      <c r="C601" s="4"/>
      <c r="D601" s="4"/>
      <c r="E601" s="4"/>
      <c r="F601" s="4"/>
      <c r="J601" s="4"/>
      <c r="K601" s="4"/>
      <c r="L601" s="4"/>
      <c r="M601" s="4"/>
      <c r="N601" s="4"/>
      <c r="O601" s="4"/>
      <c r="P601" s="4"/>
      <c r="Q601" s="4"/>
      <c r="R601" s="4"/>
      <c r="S601" s="4"/>
    </row>
    <row r="604" spans="1:19" s="13" customFormat="1" ht="12.75" customHeight="1">
      <c r="A604" s="4"/>
      <c r="B604" s="4"/>
      <c r="C604" s="4"/>
      <c r="D604" s="4"/>
      <c r="E604" s="4"/>
      <c r="F604" s="4"/>
      <c r="J604" s="4"/>
      <c r="K604" s="4"/>
      <c r="L604" s="4"/>
      <c r="M604" s="4"/>
      <c r="N604" s="4"/>
      <c r="O604" s="4"/>
      <c r="P604" s="4"/>
      <c r="Q604" s="4"/>
      <c r="R604" s="4"/>
      <c r="S604" s="4"/>
    </row>
  </sheetData>
  <mergeCells count="50">
    <mergeCell ref="B578:C578"/>
    <mergeCell ref="B583:G583"/>
    <mergeCell ref="B572:C572"/>
    <mergeCell ref="B573:C573"/>
    <mergeCell ref="B574:C574"/>
    <mergeCell ref="B575:C575"/>
    <mergeCell ref="B576:C576"/>
    <mergeCell ref="B577:C577"/>
    <mergeCell ref="B546:C546"/>
    <mergeCell ref="B567:C567"/>
    <mergeCell ref="B568:C568"/>
    <mergeCell ref="B569:C569"/>
    <mergeCell ref="B570:C570"/>
    <mergeCell ref="B571:C571"/>
    <mergeCell ref="B538:C538"/>
    <mergeCell ref="B541:E541"/>
    <mergeCell ref="B542:E542"/>
    <mergeCell ref="B543:E543"/>
    <mergeCell ref="B544:C544"/>
    <mergeCell ref="B545:C545"/>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E520"/>
    <mergeCell ref="B521:E521"/>
    <mergeCell ref="B522:E522"/>
    <mergeCell ref="B523:C523"/>
    <mergeCell ref="B524:C524"/>
    <mergeCell ref="B525:C525"/>
    <mergeCell ref="D235:E235"/>
    <mergeCell ref="D242:E242"/>
    <mergeCell ref="D249:E249"/>
    <mergeCell ref="D292:E292"/>
    <mergeCell ref="D305:E305"/>
    <mergeCell ref="B518:E518"/>
    <mergeCell ref="B1:H1"/>
    <mergeCell ref="B2:H2"/>
    <mergeCell ref="B3:H3"/>
    <mergeCell ref="B5:H5"/>
    <mergeCell ref="D86:E86"/>
    <mergeCell ref="D228:E228"/>
  </mergeCells>
  <dataValidations count="4">
    <dataValidation allowBlank="1" showInputMessage="1" showErrorMessage="1" prompt="Saldo final del periodo que corresponde la cuenta pública presentada (mensual:  enero, febrero, marzo, etc.; trimestral: 1er, 2do, 3ro. o 4to.)." sqref="C181 IX181 ST181 ACP181 AML181 AWH181 BGD181 BPZ181 BZV181 CJR181 CTN181 DDJ181 DNF181 DXB181 EGX181 EQT181 FAP181 FKL181 FUH181 GED181 GNZ181 GXV181 HHR181 HRN181 IBJ181 ILF181 IVB181 JEX181 JOT181 JYP181 KIL181 KSH181 LCD181 LLZ181 LVV181 MFR181 MPN181 MZJ181 NJF181 NTB181 OCX181 OMT181 OWP181 PGL181 PQH181 QAD181 QJZ181 QTV181 RDR181 RNN181 RXJ181 SHF181 SRB181 TAX181 TKT181 TUP181 UEL181 UOH181 UYD181 VHZ181 VRV181 WBR181 WLN181 WVJ181 C65721 IX65721 ST65721 ACP65721 AML65721 AWH65721 BGD65721 BPZ65721 BZV65721 CJR65721 CTN65721 DDJ65721 DNF65721 DXB65721 EGX65721 EQT65721 FAP65721 FKL65721 FUH65721 GED65721 GNZ65721 GXV65721 HHR65721 HRN65721 IBJ65721 ILF65721 IVB65721 JEX65721 JOT65721 JYP65721 KIL65721 KSH65721 LCD65721 LLZ65721 LVV65721 MFR65721 MPN65721 MZJ65721 NJF65721 NTB65721 OCX65721 OMT65721 OWP65721 PGL65721 PQH65721 QAD65721 QJZ65721 QTV65721 RDR65721 RNN65721 RXJ65721 SHF65721 SRB65721 TAX65721 TKT65721 TUP65721 UEL65721 UOH65721 UYD65721 VHZ65721 VRV65721 WBR65721 WLN65721 WVJ65721 C131257 IX131257 ST131257 ACP131257 AML131257 AWH131257 BGD131257 BPZ131257 BZV131257 CJR131257 CTN131257 DDJ131257 DNF131257 DXB131257 EGX131257 EQT131257 FAP131257 FKL131257 FUH131257 GED131257 GNZ131257 GXV131257 HHR131257 HRN131257 IBJ131257 ILF131257 IVB131257 JEX131257 JOT131257 JYP131257 KIL131257 KSH131257 LCD131257 LLZ131257 LVV131257 MFR131257 MPN131257 MZJ131257 NJF131257 NTB131257 OCX131257 OMT131257 OWP131257 PGL131257 PQH131257 QAD131257 QJZ131257 QTV131257 RDR131257 RNN131257 RXJ131257 SHF131257 SRB131257 TAX131257 TKT131257 TUP131257 UEL131257 UOH131257 UYD131257 VHZ131257 VRV131257 WBR131257 WLN131257 WVJ131257 C196793 IX196793 ST196793 ACP196793 AML196793 AWH196793 BGD196793 BPZ196793 BZV196793 CJR196793 CTN196793 DDJ196793 DNF196793 DXB196793 EGX196793 EQT196793 FAP196793 FKL196793 FUH196793 GED196793 GNZ196793 GXV196793 HHR196793 HRN196793 IBJ196793 ILF196793 IVB196793 JEX196793 JOT196793 JYP196793 KIL196793 KSH196793 LCD196793 LLZ196793 LVV196793 MFR196793 MPN196793 MZJ196793 NJF196793 NTB196793 OCX196793 OMT196793 OWP196793 PGL196793 PQH196793 QAD196793 QJZ196793 QTV196793 RDR196793 RNN196793 RXJ196793 SHF196793 SRB196793 TAX196793 TKT196793 TUP196793 UEL196793 UOH196793 UYD196793 VHZ196793 VRV196793 WBR196793 WLN196793 WVJ196793 C262329 IX262329 ST262329 ACP262329 AML262329 AWH262329 BGD262329 BPZ262329 BZV262329 CJR262329 CTN262329 DDJ262329 DNF262329 DXB262329 EGX262329 EQT262329 FAP262329 FKL262329 FUH262329 GED262329 GNZ262329 GXV262329 HHR262329 HRN262329 IBJ262329 ILF262329 IVB262329 JEX262329 JOT262329 JYP262329 KIL262329 KSH262329 LCD262329 LLZ262329 LVV262329 MFR262329 MPN262329 MZJ262329 NJF262329 NTB262329 OCX262329 OMT262329 OWP262329 PGL262329 PQH262329 QAD262329 QJZ262329 QTV262329 RDR262329 RNN262329 RXJ262329 SHF262329 SRB262329 TAX262329 TKT262329 TUP262329 UEL262329 UOH262329 UYD262329 VHZ262329 VRV262329 WBR262329 WLN262329 WVJ262329 C327865 IX327865 ST327865 ACP327865 AML327865 AWH327865 BGD327865 BPZ327865 BZV327865 CJR327865 CTN327865 DDJ327865 DNF327865 DXB327865 EGX327865 EQT327865 FAP327865 FKL327865 FUH327865 GED327865 GNZ327865 GXV327865 HHR327865 HRN327865 IBJ327865 ILF327865 IVB327865 JEX327865 JOT327865 JYP327865 KIL327865 KSH327865 LCD327865 LLZ327865 LVV327865 MFR327865 MPN327865 MZJ327865 NJF327865 NTB327865 OCX327865 OMT327865 OWP327865 PGL327865 PQH327865 QAD327865 QJZ327865 QTV327865 RDR327865 RNN327865 RXJ327865 SHF327865 SRB327865 TAX327865 TKT327865 TUP327865 UEL327865 UOH327865 UYD327865 VHZ327865 VRV327865 WBR327865 WLN327865 WVJ327865 C393401 IX393401 ST393401 ACP393401 AML393401 AWH393401 BGD393401 BPZ393401 BZV393401 CJR393401 CTN393401 DDJ393401 DNF393401 DXB393401 EGX393401 EQT393401 FAP393401 FKL393401 FUH393401 GED393401 GNZ393401 GXV393401 HHR393401 HRN393401 IBJ393401 ILF393401 IVB393401 JEX393401 JOT393401 JYP393401 KIL393401 KSH393401 LCD393401 LLZ393401 LVV393401 MFR393401 MPN393401 MZJ393401 NJF393401 NTB393401 OCX393401 OMT393401 OWP393401 PGL393401 PQH393401 QAD393401 QJZ393401 QTV393401 RDR393401 RNN393401 RXJ393401 SHF393401 SRB393401 TAX393401 TKT393401 TUP393401 UEL393401 UOH393401 UYD393401 VHZ393401 VRV393401 WBR393401 WLN393401 WVJ393401 C458937 IX458937 ST458937 ACP458937 AML458937 AWH458937 BGD458937 BPZ458937 BZV458937 CJR458937 CTN458937 DDJ458937 DNF458937 DXB458937 EGX458937 EQT458937 FAP458937 FKL458937 FUH458937 GED458937 GNZ458937 GXV458937 HHR458937 HRN458937 IBJ458937 ILF458937 IVB458937 JEX458937 JOT458937 JYP458937 KIL458937 KSH458937 LCD458937 LLZ458937 LVV458937 MFR458937 MPN458937 MZJ458937 NJF458937 NTB458937 OCX458937 OMT458937 OWP458937 PGL458937 PQH458937 QAD458937 QJZ458937 QTV458937 RDR458937 RNN458937 RXJ458937 SHF458937 SRB458937 TAX458937 TKT458937 TUP458937 UEL458937 UOH458937 UYD458937 VHZ458937 VRV458937 WBR458937 WLN458937 WVJ458937 C524473 IX524473 ST524473 ACP524473 AML524473 AWH524473 BGD524473 BPZ524473 BZV524473 CJR524473 CTN524473 DDJ524473 DNF524473 DXB524473 EGX524473 EQT524473 FAP524473 FKL524473 FUH524473 GED524473 GNZ524473 GXV524473 HHR524473 HRN524473 IBJ524473 ILF524473 IVB524473 JEX524473 JOT524473 JYP524473 KIL524473 KSH524473 LCD524473 LLZ524473 LVV524473 MFR524473 MPN524473 MZJ524473 NJF524473 NTB524473 OCX524473 OMT524473 OWP524473 PGL524473 PQH524473 QAD524473 QJZ524473 QTV524473 RDR524473 RNN524473 RXJ524473 SHF524473 SRB524473 TAX524473 TKT524473 TUP524473 UEL524473 UOH524473 UYD524473 VHZ524473 VRV524473 WBR524473 WLN524473 WVJ524473 C590009 IX590009 ST590009 ACP590009 AML590009 AWH590009 BGD590009 BPZ590009 BZV590009 CJR590009 CTN590009 DDJ590009 DNF590009 DXB590009 EGX590009 EQT590009 FAP590009 FKL590009 FUH590009 GED590009 GNZ590009 GXV590009 HHR590009 HRN590009 IBJ590009 ILF590009 IVB590009 JEX590009 JOT590009 JYP590009 KIL590009 KSH590009 LCD590009 LLZ590009 LVV590009 MFR590009 MPN590009 MZJ590009 NJF590009 NTB590009 OCX590009 OMT590009 OWP590009 PGL590009 PQH590009 QAD590009 QJZ590009 QTV590009 RDR590009 RNN590009 RXJ590009 SHF590009 SRB590009 TAX590009 TKT590009 TUP590009 UEL590009 UOH590009 UYD590009 VHZ590009 VRV590009 WBR590009 WLN590009 WVJ590009 C655545 IX655545 ST655545 ACP655545 AML655545 AWH655545 BGD655545 BPZ655545 BZV655545 CJR655545 CTN655545 DDJ655545 DNF655545 DXB655545 EGX655545 EQT655545 FAP655545 FKL655545 FUH655545 GED655545 GNZ655545 GXV655545 HHR655545 HRN655545 IBJ655545 ILF655545 IVB655545 JEX655545 JOT655545 JYP655545 KIL655545 KSH655545 LCD655545 LLZ655545 LVV655545 MFR655545 MPN655545 MZJ655545 NJF655545 NTB655545 OCX655545 OMT655545 OWP655545 PGL655545 PQH655545 QAD655545 QJZ655545 QTV655545 RDR655545 RNN655545 RXJ655545 SHF655545 SRB655545 TAX655545 TKT655545 TUP655545 UEL655545 UOH655545 UYD655545 VHZ655545 VRV655545 WBR655545 WLN655545 WVJ655545 C721081 IX721081 ST721081 ACP721081 AML721081 AWH721081 BGD721081 BPZ721081 BZV721081 CJR721081 CTN721081 DDJ721081 DNF721081 DXB721081 EGX721081 EQT721081 FAP721081 FKL721081 FUH721081 GED721081 GNZ721081 GXV721081 HHR721081 HRN721081 IBJ721081 ILF721081 IVB721081 JEX721081 JOT721081 JYP721081 KIL721081 KSH721081 LCD721081 LLZ721081 LVV721081 MFR721081 MPN721081 MZJ721081 NJF721081 NTB721081 OCX721081 OMT721081 OWP721081 PGL721081 PQH721081 QAD721081 QJZ721081 QTV721081 RDR721081 RNN721081 RXJ721081 SHF721081 SRB721081 TAX721081 TKT721081 TUP721081 UEL721081 UOH721081 UYD721081 VHZ721081 VRV721081 WBR721081 WLN721081 WVJ721081 C786617 IX786617 ST786617 ACP786617 AML786617 AWH786617 BGD786617 BPZ786617 BZV786617 CJR786617 CTN786617 DDJ786617 DNF786617 DXB786617 EGX786617 EQT786617 FAP786617 FKL786617 FUH786617 GED786617 GNZ786617 GXV786617 HHR786617 HRN786617 IBJ786617 ILF786617 IVB786617 JEX786617 JOT786617 JYP786617 KIL786617 KSH786617 LCD786617 LLZ786617 LVV786617 MFR786617 MPN786617 MZJ786617 NJF786617 NTB786617 OCX786617 OMT786617 OWP786617 PGL786617 PQH786617 QAD786617 QJZ786617 QTV786617 RDR786617 RNN786617 RXJ786617 SHF786617 SRB786617 TAX786617 TKT786617 TUP786617 UEL786617 UOH786617 UYD786617 VHZ786617 VRV786617 WBR786617 WLN786617 WVJ786617 C852153 IX852153 ST852153 ACP852153 AML852153 AWH852153 BGD852153 BPZ852153 BZV852153 CJR852153 CTN852153 DDJ852153 DNF852153 DXB852153 EGX852153 EQT852153 FAP852153 FKL852153 FUH852153 GED852153 GNZ852153 GXV852153 HHR852153 HRN852153 IBJ852153 ILF852153 IVB852153 JEX852153 JOT852153 JYP852153 KIL852153 KSH852153 LCD852153 LLZ852153 LVV852153 MFR852153 MPN852153 MZJ852153 NJF852153 NTB852153 OCX852153 OMT852153 OWP852153 PGL852153 PQH852153 QAD852153 QJZ852153 QTV852153 RDR852153 RNN852153 RXJ852153 SHF852153 SRB852153 TAX852153 TKT852153 TUP852153 UEL852153 UOH852153 UYD852153 VHZ852153 VRV852153 WBR852153 WLN852153 WVJ852153 C917689 IX917689 ST917689 ACP917689 AML917689 AWH917689 BGD917689 BPZ917689 BZV917689 CJR917689 CTN917689 DDJ917689 DNF917689 DXB917689 EGX917689 EQT917689 FAP917689 FKL917689 FUH917689 GED917689 GNZ917689 GXV917689 HHR917689 HRN917689 IBJ917689 ILF917689 IVB917689 JEX917689 JOT917689 JYP917689 KIL917689 KSH917689 LCD917689 LLZ917689 LVV917689 MFR917689 MPN917689 MZJ917689 NJF917689 NTB917689 OCX917689 OMT917689 OWP917689 PGL917689 PQH917689 QAD917689 QJZ917689 QTV917689 RDR917689 RNN917689 RXJ917689 SHF917689 SRB917689 TAX917689 TKT917689 TUP917689 UEL917689 UOH917689 UYD917689 VHZ917689 VRV917689 WBR917689 WLN917689 WVJ917689 C983225 IX983225 ST983225 ACP983225 AML983225 AWH983225 BGD983225 BPZ983225 BZV983225 CJR983225 CTN983225 DDJ983225 DNF983225 DXB983225 EGX983225 EQT983225 FAP983225 FKL983225 FUH983225 GED983225 GNZ983225 GXV983225 HHR983225 HRN983225 IBJ983225 ILF983225 IVB983225 JEX983225 JOT983225 JYP983225 KIL983225 KSH983225 LCD983225 LLZ983225 LVV983225 MFR983225 MPN983225 MZJ983225 NJF983225 NTB983225 OCX983225 OMT983225 OWP983225 PGL983225 PQH983225 QAD983225 QJZ983225 QTV983225 RDR983225 RNN983225 RXJ983225 SHF983225 SRB983225 TAX983225 TKT983225 TUP983225 UEL983225 UOH983225 UYD983225 VHZ983225 VRV983225 WBR983225 WLN983225 WVJ983225 C224 IX224 ST224 ACP224 AML224 AWH224 BGD224 BPZ224 BZV224 CJR224 CTN224 DDJ224 DNF224 DXB224 EGX224 EQT224 FAP224 FKL224 FUH224 GED224 GNZ224 GXV224 HHR224 HRN224 IBJ224 ILF224 IVB224 JEX224 JOT224 JYP224 KIL224 KSH224 LCD224 LLZ224 LVV224 MFR224 MPN224 MZJ224 NJF224 NTB224 OCX224 OMT224 OWP224 PGL224 PQH224 QAD224 QJZ224 QTV224 RDR224 RNN224 RXJ224 SHF224 SRB224 TAX224 TKT224 TUP224 UEL224 UOH224 UYD224 VHZ224 VRV224 WBR224 WLN224 WVJ224 C65769 IX65769 ST65769 ACP65769 AML65769 AWH65769 BGD65769 BPZ65769 BZV65769 CJR65769 CTN65769 DDJ65769 DNF65769 DXB65769 EGX65769 EQT65769 FAP65769 FKL65769 FUH65769 GED65769 GNZ65769 GXV65769 HHR65769 HRN65769 IBJ65769 ILF65769 IVB65769 JEX65769 JOT65769 JYP65769 KIL65769 KSH65769 LCD65769 LLZ65769 LVV65769 MFR65769 MPN65769 MZJ65769 NJF65769 NTB65769 OCX65769 OMT65769 OWP65769 PGL65769 PQH65769 QAD65769 QJZ65769 QTV65769 RDR65769 RNN65769 RXJ65769 SHF65769 SRB65769 TAX65769 TKT65769 TUP65769 UEL65769 UOH65769 UYD65769 VHZ65769 VRV65769 WBR65769 WLN65769 WVJ65769 C131305 IX131305 ST131305 ACP131305 AML131305 AWH131305 BGD131305 BPZ131305 BZV131305 CJR131305 CTN131305 DDJ131305 DNF131305 DXB131305 EGX131305 EQT131305 FAP131305 FKL131305 FUH131305 GED131305 GNZ131305 GXV131305 HHR131305 HRN131305 IBJ131305 ILF131305 IVB131305 JEX131305 JOT131305 JYP131305 KIL131305 KSH131305 LCD131305 LLZ131305 LVV131305 MFR131305 MPN131305 MZJ131305 NJF131305 NTB131305 OCX131305 OMT131305 OWP131305 PGL131305 PQH131305 QAD131305 QJZ131305 QTV131305 RDR131305 RNN131305 RXJ131305 SHF131305 SRB131305 TAX131305 TKT131305 TUP131305 UEL131305 UOH131305 UYD131305 VHZ131305 VRV131305 WBR131305 WLN131305 WVJ131305 C196841 IX196841 ST196841 ACP196841 AML196841 AWH196841 BGD196841 BPZ196841 BZV196841 CJR196841 CTN196841 DDJ196841 DNF196841 DXB196841 EGX196841 EQT196841 FAP196841 FKL196841 FUH196841 GED196841 GNZ196841 GXV196841 HHR196841 HRN196841 IBJ196841 ILF196841 IVB196841 JEX196841 JOT196841 JYP196841 KIL196841 KSH196841 LCD196841 LLZ196841 LVV196841 MFR196841 MPN196841 MZJ196841 NJF196841 NTB196841 OCX196841 OMT196841 OWP196841 PGL196841 PQH196841 QAD196841 QJZ196841 QTV196841 RDR196841 RNN196841 RXJ196841 SHF196841 SRB196841 TAX196841 TKT196841 TUP196841 UEL196841 UOH196841 UYD196841 VHZ196841 VRV196841 WBR196841 WLN196841 WVJ196841 C262377 IX262377 ST262377 ACP262377 AML262377 AWH262377 BGD262377 BPZ262377 BZV262377 CJR262377 CTN262377 DDJ262377 DNF262377 DXB262377 EGX262377 EQT262377 FAP262377 FKL262377 FUH262377 GED262377 GNZ262377 GXV262377 HHR262377 HRN262377 IBJ262377 ILF262377 IVB262377 JEX262377 JOT262377 JYP262377 KIL262377 KSH262377 LCD262377 LLZ262377 LVV262377 MFR262377 MPN262377 MZJ262377 NJF262377 NTB262377 OCX262377 OMT262377 OWP262377 PGL262377 PQH262377 QAD262377 QJZ262377 QTV262377 RDR262377 RNN262377 RXJ262377 SHF262377 SRB262377 TAX262377 TKT262377 TUP262377 UEL262377 UOH262377 UYD262377 VHZ262377 VRV262377 WBR262377 WLN262377 WVJ262377 C327913 IX327913 ST327913 ACP327913 AML327913 AWH327913 BGD327913 BPZ327913 BZV327913 CJR327913 CTN327913 DDJ327913 DNF327913 DXB327913 EGX327913 EQT327913 FAP327913 FKL327913 FUH327913 GED327913 GNZ327913 GXV327913 HHR327913 HRN327913 IBJ327913 ILF327913 IVB327913 JEX327913 JOT327913 JYP327913 KIL327913 KSH327913 LCD327913 LLZ327913 LVV327913 MFR327913 MPN327913 MZJ327913 NJF327913 NTB327913 OCX327913 OMT327913 OWP327913 PGL327913 PQH327913 QAD327913 QJZ327913 QTV327913 RDR327913 RNN327913 RXJ327913 SHF327913 SRB327913 TAX327913 TKT327913 TUP327913 UEL327913 UOH327913 UYD327913 VHZ327913 VRV327913 WBR327913 WLN327913 WVJ327913 C393449 IX393449 ST393449 ACP393449 AML393449 AWH393449 BGD393449 BPZ393449 BZV393449 CJR393449 CTN393449 DDJ393449 DNF393449 DXB393449 EGX393449 EQT393449 FAP393449 FKL393449 FUH393449 GED393449 GNZ393449 GXV393449 HHR393449 HRN393449 IBJ393449 ILF393449 IVB393449 JEX393449 JOT393449 JYP393449 KIL393449 KSH393449 LCD393449 LLZ393449 LVV393449 MFR393449 MPN393449 MZJ393449 NJF393449 NTB393449 OCX393449 OMT393449 OWP393449 PGL393449 PQH393449 QAD393449 QJZ393449 QTV393449 RDR393449 RNN393449 RXJ393449 SHF393449 SRB393449 TAX393449 TKT393449 TUP393449 UEL393449 UOH393449 UYD393449 VHZ393449 VRV393449 WBR393449 WLN393449 WVJ393449 C458985 IX458985 ST458985 ACP458985 AML458985 AWH458985 BGD458985 BPZ458985 BZV458985 CJR458985 CTN458985 DDJ458985 DNF458985 DXB458985 EGX458985 EQT458985 FAP458985 FKL458985 FUH458985 GED458985 GNZ458985 GXV458985 HHR458985 HRN458985 IBJ458985 ILF458985 IVB458985 JEX458985 JOT458985 JYP458985 KIL458985 KSH458985 LCD458985 LLZ458985 LVV458985 MFR458985 MPN458985 MZJ458985 NJF458985 NTB458985 OCX458985 OMT458985 OWP458985 PGL458985 PQH458985 QAD458985 QJZ458985 QTV458985 RDR458985 RNN458985 RXJ458985 SHF458985 SRB458985 TAX458985 TKT458985 TUP458985 UEL458985 UOH458985 UYD458985 VHZ458985 VRV458985 WBR458985 WLN458985 WVJ458985 C524521 IX524521 ST524521 ACP524521 AML524521 AWH524521 BGD524521 BPZ524521 BZV524521 CJR524521 CTN524521 DDJ524521 DNF524521 DXB524521 EGX524521 EQT524521 FAP524521 FKL524521 FUH524521 GED524521 GNZ524521 GXV524521 HHR524521 HRN524521 IBJ524521 ILF524521 IVB524521 JEX524521 JOT524521 JYP524521 KIL524521 KSH524521 LCD524521 LLZ524521 LVV524521 MFR524521 MPN524521 MZJ524521 NJF524521 NTB524521 OCX524521 OMT524521 OWP524521 PGL524521 PQH524521 QAD524521 QJZ524521 QTV524521 RDR524521 RNN524521 RXJ524521 SHF524521 SRB524521 TAX524521 TKT524521 TUP524521 UEL524521 UOH524521 UYD524521 VHZ524521 VRV524521 WBR524521 WLN524521 WVJ524521 C590057 IX590057 ST590057 ACP590057 AML590057 AWH590057 BGD590057 BPZ590057 BZV590057 CJR590057 CTN590057 DDJ590057 DNF590057 DXB590057 EGX590057 EQT590057 FAP590057 FKL590057 FUH590057 GED590057 GNZ590057 GXV590057 HHR590057 HRN590057 IBJ590057 ILF590057 IVB590057 JEX590057 JOT590057 JYP590057 KIL590057 KSH590057 LCD590057 LLZ590057 LVV590057 MFR590057 MPN590057 MZJ590057 NJF590057 NTB590057 OCX590057 OMT590057 OWP590057 PGL590057 PQH590057 QAD590057 QJZ590057 QTV590057 RDR590057 RNN590057 RXJ590057 SHF590057 SRB590057 TAX590057 TKT590057 TUP590057 UEL590057 UOH590057 UYD590057 VHZ590057 VRV590057 WBR590057 WLN590057 WVJ590057 C655593 IX655593 ST655593 ACP655593 AML655593 AWH655593 BGD655593 BPZ655593 BZV655593 CJR655593 CTN655593 DDJ655593 DNF655593 DXB655593 EGX655593 EQT655593 FAP655593 FKL655593 FUH655593 GED655593 GNZ655593 GXV655593 HHR655593 HRN655593 IBJ655593 ILF655593 IVB655593 JEX655593 JOT655593 JYP655593 KIL655593 KSH655593 LCD655593 LLZ655593 LVV655593 MFR655593 MPN655593 MZJ655593 NJF655593 NTB655593 OCX655593 OMT655593 OWP655593 PGL655593 PQH655593 QAD655593 QJZ655593 QTV655593 RDR655593 RNN655593 RXJ655593 SHF655593 SRB655593 TAX655593 TKT655593 TUP655593 UEL655593 UOH655593 UYD655593 VHZ655593 VRV655593 WBR655593 WLN655593 WVJ655593 C721129 IX721129 ST721129 ACP721129 AML721129 AWH721129 BGD721129 BPZ721129 BZV721129 CJR721129 CTN721129 DDJ721129 DNF721129 DXB721129 EGX721129 EQT721129 FAP721129 FKL721129 FUH721129 GED721129 GNZ721129 GXV721129 HHR721129 HRN721129 IBJ721129 ILF721129 IVB721129 JEX721129 JOT721129 JYP721129 KIL721129 KSH721129 LCD721129 LLZ721129 LVV721129 MFR721129 MPN721129 MZJ721129 NJF721129 NTB721129 OCX721129 OMT721129 OWP721129 PGL721129 PQH721129 QAD721129 QJZ721129 QTV721129 RDR721129 RNN721129 RXJ721129 SHF721129 SRB721129 TAX721129 TKT721129 TUP721129 UEL721129 UOH721129 UYD721129 VHZ721129 VRV721129 WBR721129 WLN721129 WVJ721129 C786665 IX786665 ST786665 ACP786665 AML786665 AWH786665 BGD786665 BPZ786665 BZV786665 CJR786665 CTN786665 DDJ786665 DNF786665 DXB786665 EGX786665 EQT786665 FAP786665 FKL786665 FUH786665 GED786665 GNZ786665 GXV786665 HHR786665 HRN786665 IBJ786665 ILF786665 IVB786665 JEX786665 JOT786665 JYP786665 KIL786665 KSH786665 LCD786665 LLZ786665 LVV786665 MFR786665 MPN786665 MZJ786665 NJF786665 NTB786665 OCX786665 OMT786665 OWP786665 PGL786665 PQH786665 QAD786665 QJZ786665 QTV786665 RDR786665 RNN786665 RXJ786665 SHF786665 SRB786665 TAX786665 TKT786665 TUP786665 UEL786665 UOH786665 UYD786665 VHZ786665 VRV786665 WBR786665 WLN786665 WVJ786665 C852201 IX852201 ST852201 ACP852201 AML852201 AWH852201 BGD852201 BPZ852201 BZV852201 CJR852201 CTN852201 DDJ852201 DNF852201 DXB852201 EGX852201 EQT852201 FAP852201 FKL852201 FUH852201 GED852201 GNZ852201 GXV852201 HHR852201 HRN852201 IBJ852201 ILF852201 IVB852201 JEX852201 JOT852201 JYP852201 KIL852201 KSH852201 LCD852201 LLZ852201 LVV852201 MFR852201 MPN852201 MZJ852201 NJF852201 NTB852201 OCX852201 OMT852201 OWP852201 PGL852201 PQH852201 QAD852201 QJZ852201 QTV852201 RDR852201 RNN852201 RXJ852201 SHF852201 SRB852201 TAX852201 TKT852201 TUP852201 UEL852201 UOH852201 UYD852201 VHZ852201 VRV852201 WBR852201 WLN852201 WVJ852201 C917737 IX917737 ST917737 ACP917737 AML917737 AWH917737 BGD917737 BPZ917737 BZV917737 CJR917737 CTN917737 DDJ917737 DNF917737 DXB917737 EGX917737 EQT917737 FAP917737 FKL917737 FUH917737 GED917737 GNZ917737 GXV917737 HHR917737 HRN917737 IBJ917737 ILF917737 IVB917737 JEX917737 JOT917737 JYP917737 KIL917737 KSH917737 LCD917737 LLZ917737 LVV917737 MFR917737 MPN917737 MZJ917737 NJF917737 NTB917737 OCX917737 OMT917737 OWP917737 PGL917737 PQH917737 QAD917737 QJZ917737 QTV917737 RDR917737 RNN917737 RXJ917737 SHF917737 SRB917737 TAX917737 TKT917737 TUP917737 UEL917737 UOH917737 UYD917737 VHZ917737 VRV917737 WBR917737 WLN917737 WVJ917737 C983273 IX983273 ST983273 ACP983273 AML983273 AWH983273 BGD983273 BPZ983273 BZV983273 CJR983273 CTN983273 DDJ983273 DNF983273 DXB983273 EGX983273 EQT983273 FAP983273 FKL983273 FUH983273 GED983273 GNZ983273 GXV983273 HHR983273 HRN983273 IBJ983273 ILF983273 IVB983273 JEX983273 JOT983273 JYP983273 KIL983273 KSH983273 LCD983273 LLZ983273 LVV983273 MFR983273 MPN983273 MZJ983273 NJF983273 NTB983273 OCX983273 OMT983273 OWP983273 PGL983273 PQH983273 QAD983273 QJZ983273 QTV983273 RDR983273 RNN983273 RXJ983273 SHF983273 SRB983273 TAX983273 TKT983273 TUP983273 UEL983273 UOH983273 UYD983273 VHZ983273 VRV983273 WBR983273 WLN983273 WVJ983273 C231 IX231 ST231 ACP231 AML231 AWH231 BGD231 BPZ231 BZV231 CJR231 CTN231 DDJ231 DNF231 DXB231 EGX231 EQT231 FAP231 FKL231 FUH231 GED231 GNZ231 GXV231 HHR231 HRN231 IBJ231 ILF231 IVB231 JEX231 JOT231 JYP231 KIL231 KSH231 LCD231 LLZ231 LVV231 MFR231 MPN231 MZJ231 NJF231 NTB231 OCX231 OMT231 OWP231 PGL231 PQH231 QAD231 QJZ231 QTV231 RDR231 RNN231 RXJ231 SHF231 SRB231 TAX231 TKT231 TUP231 UEL231 UOH231 UYD231 VHZ231 VRV231 WBR231 WLN231 WVJ231 C65776:C65778 IX65776:IX65778 ST65776:ST65778 ACP65776:ACP65778 AML65776:AML65778 AWH65776:AWH65778 BGD65776:BGD65778 BPZ65776:BPZ65778 BZV65776:BZV65778 CJR65776:CJR65778 CTN65776:CTN65778 DDJ65776:DDJ65778 DNF65776:DNF65778 DXB65776:DXB65778 EGX65776:EGX65778 EQT65776:EQT65778 FAP65776:FAP65778 FKL65776:FKL65778 FUH65776:FUH65778 GED65776:GED65778 GNZ65776:GNZ65778 GXV65776:GXV65778 HHR65776:HHR65778 HRN65776:HRN65778 IBJ65776:IBJ65778 ILF65776:ILF65778 IVB65776:IVB65778 JEX65776:JEX65778 JOT65776:JOT65778 JYP65776:JYP65778 KIL65776:KIL65778 KSH65776:KSH65778 LCD65776:LCD65778 LLZ65776:LLZ65778 LVV65776:LVV65778 MFR65776:MFR65778 MPN65776:MPN65778 MZJ65776:MZJ65778 NJF65776:NJF65778 NTB65776:NTB65778 OCX65776:OCX65778 OMT65776:OMT65778 OWP65776:OWP65778 PGL65776:PGL65778 PQH65776:PQH65778 QAD65776:QAD65778 QJZ65776:QJZ65778 QTV65776:QTV65778 RDR65776:RDR65778 RNN65776:RNN65778 RXJ65776:RXJ65778 SHF65776:SHF65778 SRB65776:SRB65778 TAX65776:TAX65778 TKT65776:TKT65778 TUP65776:TUP65778 UEL65776:UEL65778 UOH65776:UOH65778 UYD65776:UYD65778 VHZ65776:VHZ65778 VRV65776:VRV65778 WBR65776:WBR65778 WLN65776:WLN65778 WVJ65776:WVJ65778 C131312:C131314 IX131312:IX131314 ST131312:ST131314 ACP131312:ACP131314 AML131312:AML131314 AWH131312:AWH131314 BGD131312:BGD131314 BPZ131312:BPZ131314 BZV131312:BZV131314 CJR131312:CJR131314 CTN131312:CTN131314 DDJ131312:DDJ131314 DNF131312:DNF131314 DXB131312:DXB131314 EGX131312:EGX131314 EQT131312:EQT131314 FAP131312:FAP131314 FKL131312:FKL131314 FUH131312:FUH131314 GED131312:GED131314 GNZ131312:GNZ131314 GXV131312:GXV131314 HHR131312:HHR131314 HRN131312:HRN131314 IBJ131312:IBJ131314 ILF131312:ILF131314 IVB131312:IVB131314 JEX131312:JEX131314 JOT131312:JOT131314 JYP131312:JYP131314 KIL131312:KIL131314 KSH131312:KSH131314 LCD131312:LCD131314 LLZ131312:LLZ131314 LVV131312:LVV131314 MFR131312:MFR131314 MPN131312:MPN131314 MZJ131312:MZJ131314 NJF131312:NJF131314 NTB131312:NTB131314 OCX131312:OCX131314 OMT131312:OMT131314 OWP131312:OWP131314 PGL131312:PGL131314 PQH131312:PQH131314 QAD131312:QAD131314 QJZ131312:QJZ131314 QTV131312:QTV131314 RDR131312:RDR131314 RNN131312:RNN131314 RXJ131312:RXJ131314 SHF131312:SHF131314 SRB131312:SRB131314 TAX131312:TAX131314 TKT131312:TKT131314 TUP131312:TUP131314 UEL131312:UEL131314 UOH131312:UOH131314 UYD131312:UYD131314 VHZ131312:VHZ131314 VRV131312:VRV131314 WBR131312:WBR131314 WLN131312:WLN131314 WVJ131312:WVJ131314 C196848:C196850 IX196848:IX196850 ST196848:ST196850 ACP196848:ACP196850 AML196848:AML196850 AWH196848:AWH196850 BGD196848:BGD196850 BPZ196848:BPZ196850 BZV196848:BZV196850 CJR196848:CJR196850 CTN196848:CTN196850 DDJ196848:DDJ196850 DNF196848:DNF196850 DXB196848:DXB196850 EGX196848:EGX196850 EQT196848:EQT196850 FAP196848:FAP196850 FKL196848:FKL196850 FUH196848:FUH196850 GED196848:GED196850 GNZ196848:GNZ196850 GXV196848:GXV196850 HHR196848:HHR196850 HRN196848:HRN196850 IBJ196848:IBJ196850 ILF196848:ILF196850 IVB196848:IVB196850 JEX196848:JEX196850 JOT196848:JOT196850 JYP196848:JYP196850 KIL196848:KIL196850 KSH196848:KSH196850 LCD196848:LCD196850 LLZ196848:LLZ196850 LVV196848:LVV196850 MFR196848:MFR196850 MPN196848:MPN196850 MZJ196848:MZJ196850 NJF196848:NJF196850 NTB196848:NTB196850 OCX196848:OCX196850 OMT196848:OMT196850 OWP196848:OWP196850 PGL196848:PGL196850 PQH196848:PQH196850 QAD196848:QAD196850 QJZ196848:QJZ196850 QTV196848:QTV196850 RDR196848:RDR196850 RNN196848:RNN196850 RXJ196848:RXJ196850 SHF196848:SHF196850 SRB196848:SRB196850 TAX196848:TAX196850 TKT196848:TKT196850 TUP196848:TUP196850 UEL196848:UEL196850 UOH196848:UOH196850 UYD196848:UYD196850 VHZ196848:VHZ196850 VRV196848:VRV196850 WBR196848:WBR196850 WLN196848:WLN196850 WVJ196848:WVJ196850 C262384:C262386 IX262384:IX262386 ST262384:ST262386 ACP262384:ACP262386 AML262384:AML262386 AWH262384:AWH262386 BGD262384:BGD262386 BPZ262384:BPZ262386 BZV262384:BZV262386 CJR262384:CJR262386 CTN262384:CTN262386 DDJ262384:DDJ262386 DNF262384:DNF262386 DXB262384:DXB262386 EGX262384:EGX262386 EQT262384:EQT262386 FAP262384:FAP262386 FKL262384:FKL262386 FUH262384:FUH262386 GED262384:GED262386 GNZ262384:GNZ262386 GXV262384:GXV262386 HHR262384:HHR262386 HRN262384:HRN262386 IBJ262384:IBJ262386 ILF262384:ILF262386 IVB262384:IVB262386 JEX262384:JEX262386 JOT262384:JOT262386 JYP262384:JYP262386 KIL262384:KIL262386 KSH262384:KSH262386 LCD262384:LCD262386 LLZ262384:LLZ262386 LVV262384:LVV262386 MFR262384:MFR262386 MPN262384:MPN262386 MZJ262384:MZJ262386 NJF262384:NJF262386 NTB262384:NTB262386 OCX262384:OCX262386 OMT262384:OMT262386 OWP262384:OWP262386 PGL262384:PGL262386 PQH262384:PQH262386 QAD262384:QAD262386 QJZ262384:QJZ262386 QTV262384:QTV262386 RDR262384:RDR262386 RNN262384:RNN262386 RXJ262384:RXJ262386 SHF262384:SHF262386 SRB262384:SRB262386 TAX262384:TAX262386 TKT262384:TKT262386 TUP262384:TUP262386 UEL262384:UEL262386 UOH262384:UOH262386 UYD262384:UYD262386 VHZ262384:VHZ262386 VRV262384:VRV262386 WBR262384:WBR262386 WLN262384:WLN262386 WVJ262384:WVJ262386 C327920:C327922 IX327920:IX327922 ST327920:ST327922 ACP327920:ACP327922 AML327920:AML327922 AWH327920:AWH327922 BGD327920:BGD327922 BPZ327920:BPZ327922 BZV327920:BZV327922 CJR327920:CJR327922 CTN327920:CTN327922 DDJ327920:DDJ327922 DNF327920:DNF327922 DXB327920:DXB327922 EGX327920:EGX327922 EQT327920:EQT327922 FAP327920:FAP327922 FKL327920:FKL327922 FUH327920:FUH327922 GED327920:GED327922 GNZ327920:GNZ327922 GXV327920:GXV327922 HHR327920:HHR327922 HRN327920:HRN327922 IBJ327920:IBJ327922 ILF327920:ILF327922 IVB327920:IVB327922 JEX327920:JEX327922 JOT327920:JOT327922 JYP327920:JYP327922 KIL327920:KIL327922 KSH327920:KSH327922 LCD327920:LCD327922 LLZ327920:LLZ327922 LVV327920:LVV327922 MFR327920:MFR327922 MPN327920:MPN327922 MZJ327920:MZJ327922 NJF327920:NJF327922 NTB327920:NTB327922 OCX327920:OCX327922 OMT327920:OMT327922 OWP327920:OWP327922 PGL327920:PGL327922 PQH327920:PQH327922 QAD327920:QAD327922 QJZ327920:QJZ327922 QTV327920:QTV327922 RDR327920:RDR327922 RNN327920:RNN327922 RXJ327920:RXJ327922 SHF327920:SHF327922 SRB327920:SRB327922 TAX327920:TAX327922 TKT327920:TKT327922 TUP327920:TUP327922 UEL327920:UEL327922 UOH327920:UOH327922 UYD327920:UYD327922 VHZ327920:VHZ327922 VRV327920:VRV327922 WBR327920:WBR327922 WLN327920:WLN327922 WVJ327920:WVJ327922 C393456:C393458 IX393456:IX393458 ST393456:ST393458 ACP393456:ACP393458 AML393456:AML393458 AWH393456:AWH393458 BGD393456:BGD393458 BPZ393456:BPZ393458 BZV393456:BZV393458 CJR393456:CJR393458 CTN393456:CTN393458 DDJ393456:DDJ393458 DNF393456:DNF393458 DXB393456:DXB393458 EGX393456:EGX393458 EQT393456:EQT393458 FAP393456:FAP393458 FKL393456:FKL393458 FUH393456:FUH393458 GED393456:GED393458 GNZ393456:GNZ393458 GXV393456:GXV393458 HHR393456:HHR393458 HRN393456:HRN393458 IBJ393456:IBJ393458 ILF393456:ILF393458 IVB393456:IVB393458 JEX393456:JEX393458 JOT393456:JOT393458 JYP393456:JYP393458 KIL393456:KIL393458 KSH393456:KSH393458 LCD393456:LCD393458 LLZ393456:LLZ393458 LVV393456:LVV393458 MFR393456:MFR393458 MPN393456:MPN393458 MZJ393456:MZJ393458 NJF393456:NJF393458 NTB393456:NTB393458 OCX393456:OCX393458 OMT393456:OMT393458 OWP393456:OWP393458 PGL393456:PGL393458 PQH393456:PQH393458 QAD393456:QAD393458 QJZ393456:QJZ393458 QTV393456:QTV393458 RDR393456:RDR393458 RNN393456:RNN393458 RXJ393456:RXJ393458 SHF393456:SHF393458 SRB393456:SRB393458 TAX393456:TAX393458 TKT393456:TKT393458 TUP393456:TUP393458 UEL393456:UEL393458 UOH393456:UOH393458 UYD393456:UYD393458 VHZ393456:VHZ393458 VRV393456:VRV393458 WBR393456:WBR393458 WLN393456:WLN393458 WVJ393456:WVJ393458 C458992:C458994 IX458992:IX458994 ST458992:ST458994 ACP458992:ACP458994 AML458992:AML458994 AWH458992:AWH458994 BGD458992:BGD458994 BPZ458992:BPZ458994 BZV458992:BZV458994 CJR458992:CJR458994 CTN458992:CTN458994 DDJ458992:DDJ458994 DNF458992:DNF458994 DXB458992:DXB458994 EGX458992:EGX458994 EQT458992:EQT458994 FAP458992:FAP458994 FKL458992:FKL458994 FUH458992:FUH458994 GED458992:GED458994 GNZ458992:GNZ458994 GXV458992:GXV458994 HHR458992:HHR458994 HRN458992:HRN458994 IBJ458992:IBJ458994 ILF458992:ILF458994 IVB458992:IVB458994 JEX458992:JEX458994 JOT458992:JOT458994 JYP458992:JYP458994 KIL458992:KIL458994 KSH458992:KSH458994 LCD458992:LCD458994 LLZ458992:LLZ458994 LVV458992:LVV458994 MFR458992:MFR458994 MPN458992:MPN458994 MZJ458992:MZJ458994 NJF458992:NJF458994 NTB458992:NTB458994 OCX458992:OCX458994 OMT458992:OMT458994 OWP458992:OWP458994 PGL458992:PGL458994 PQH458992:PQH458994 QAD458992:QAD458994 QJZ458992:QJZ458994 QTV458992:QTV458994 RDR458992:RDR458994 RNN458992:RNN458994 RXJ458992:RXJ458994 SHF458992:SHF458994 SRB458992:SRB458994 TAX458992:TAX458994 TKT458992:TKT458994 TUP458992:TUP458994 UEL458992:UEL458994 UOH458992:UOH458994 UYD458992:UYD458994 VHZ458992:VHZ458994 VRV458992:VRV458994 WBR458992:WBR458994 WLN458992:WLN458994 WVJ458992:WVJ458994 C524528:C524530 IX524528:IX524530 ST524528:ST524530 ACP524528:ACP524530 AML524528:AML524530 AWH524528:AWH524530 BGD524528:BGD524530 BPZ524528:BPZ524530 BZV524528:BZV524530 CJR524528:CJR524530 CTN524528:CTN524530 DDJ524528:DDJ524530 DNF524528:DNF524530 DXB524528:DXB524530 EGX524528:EGX524530 EQT524528:EQT524530 FAP524528:FAP524530 FKL524528:FKL524530 FUH524528:FUH524530 GED524528:GED524530 GNZ524528:GNZ524530 GXV524528:GXV524530 HHR524528:HHR524530 HRN524528:HRN524530 IBJ524528:IBJ524530 ILF524528:ILF524530 IVB524528:IVB524530 JEX524528:JEX524530 JOT524528:JOT524530 JYP524528:JYP524530 KIL524528:KIL524530 KSH524528:KSH524530 LCD524528:LCD524530 LLZ524528:LLZ524530 LVV524528:LVV524530 MFR524528:MFR524530 MPN524528:MPN524530 MZJ524528:MZJ524530 NJF524528:NJF524530 NTB524528:NTB524530 OCX524528:OCX524530 OMT524528:OMT524530 OWP524528:OWP524530 PGL524528:PGL524530 PQH524528:PQH524530 QAD524528:QAD524530 QJZ524528:QJZ524530 QTV524528:QTV524530 RDR524528:RDR524530 RNN524528:RNN524530 RXJ524528:RXJ524530 SHF524528:SHF524530 SRB524528:SRB524530 TAX524528:TAX524530 TKT524528:TKT524530 TUP524528:TUP524530 UEL524528:UEL524530 UOH524528:UOH524530 UYD524528:UYD524530 VHZ524528:VHZ524530 VRV524528:VRV524530 WBR524528:WBR524530 WLN524528:WLN524530 WVJ524528:WVJ524530 C590064:C590066 IX590064:IX590066 ST590064:ST590066 ACP590064:ACP590066 AML590064:AML590066 AWH590064:AWH590066 BGD590064:BGD590066 BPZ590064:BPZ590066 BZV590064:BZV590066 CJR590064:CJR590066 CTN590064:CTN590066 DDJ590064:DDJ590066 DNF590064:DNF590066 DXB590064:DXB590066 EGX590064:EGX590066 EQT590064:EQT590066 FAP590064:FAP590066 FKL590064:FKL590066 FUH590064:FUH590066 GED590064:GED590066 GNZ590064:GNZ590066 GXV590064:GXV590066 HHR590064:HHR590066 HRN590064:HRN590066 IBJ590064:IBJ590066 ILF590064:ILF590066 IVB590064:IVB590066 JEX590064:JEX590066 JOT590064:JOT590066 JYP590064:JYP590066 KIL590064:KIL590066 KSH590064:KSH590066 LCD590064:LCD590066 LLZ590064:LLZ590066 LVV590064:LVV590066 MFR590064:MFR590066 MPN590064:MPN590066 MZJ590064:MZJ590066 NJF590064:NJF590066 NTB590064:NTB590066 OCX590064:OCX590066 OMT590064:OMT590066 OWP590064:OWP590066 PGL590064:PGL590066 PQH590064:PQH590066 QAD590064:QAD590066 QJZ590064:QJZ590066 QTV590064:QTV590066 RDR590064:RDR590066 RNN590064:RNN590066 RXJ590064:RXJ590066 SHF590064:SHF590066 SRB590064:SRB590066 TAX590064:TAX590066 TKT590064:TKT590066 TUP590064:TUP590066 UEL590064:UEL590066 UOH590064:UOH590066 UYD590064:UYD590066 VHZ590064:VHZ590066 VRV590064:VRV590066 WBR590064:WBR590066 WLN590064:WLN590066 WVJ590064:WVJ590066 C655600:C655602 IX655600:IX655602 ST655600:ST655602 ACP655600:ACP655602 AML655600:AML655602 AWH655600:AWH655602 BGD655600:BGD655602 BPZ655600:BPZ655602 BZV655600:BZV655602 CJR655600:CJR655602 CTN655600:CTN655602 DDJ655600:DDJ655602 DNF655600:DNF655602 DXB655600:DXB655602 EGX655600:EGX655602 EQT655600:EQT655602 FAP655600:FAP655602 FKL655600:FKL655602 FUH655600:FUH655602 GED655600:GED655602 GNZ655600:GNZ655602 GXV655600:GXV655602 HHR655600:HHR655602 HRN655600:HRN655602 IBJ655600:IBJ655602 ILF655600:ILF655602 IVB655600:IVB655602 JEX655600:JEX655602 JOT655600:JOT655602 JYP655600:JYP655602 KIL655600:KIL655602 KSH655600:KSH655602 LCD655600:LCD655602 LLZ655600:LLZ655602 LVV655600:LVV655602 MFR655600:MFR655602 MPN655600:MPN655602 MZJ655600:MZJ655602 NJF655600:NJF655602 NTB655600:NTB655602 OCX655600:OCX655602 OMT655600:OMT655602 OWP655600:OWP655602 PGL655600:PGL655602 PQH655600:PQH655602 QAD655600:QAD655602 QJZ655600:QJZ655602 QTV655600:QTV655602 RDR655600:RDR655602 RNN655600:RNN655602 RXJ655600:RXJ655602 SHF655600:SHF655602 SRB655600:SRB655602 TAX655600:TAX655602 TKT655600:TKT655602 TUP655600:TUP655602 UEL655600:UEL655602 UOH655600:UOH655602 UYD655600:UYD655602 VHZ655600:VHZ655602 VRV655600:VRV655602 WBR655600:WBR655602 WLN655600:WLN655602 WVJ655600:WVJ655602 C721136:C721138 IX721136:IX721138 ST721136:ST721138 ACP721136:ACP721138 AML721136:AML721138 AWH721136:AWH721138 BGD721136:BGD721138 BPZ721136:BPZ721138 BZV721136:BZV721138 CJR721136:CJR721138 CTN721136:CTN721138 DDJ721136:DDJ721138 DNF721136:DNF721138 DXB721136:DXB721138 EGX721136:EGX721138 EQT721136:EQT721138 FAP721136:FAP721138 FKL721136:FKL721138 FUH721136:FUH721138 GED721136:GED721138 GNZ721136:GNZ721138 GXV721136:GXV721138 HHR721136:HHR721138 HRN721136:HRN721138 IBJ721136:IBJ721138 ILF721136:ILF721138 IVB721136:IVB721138 JEX721136:JEX721138 JOT721136:JOT721138 JYP721136:JYP721138 KIL721136:KIL721138 KSH721136:KSH721138 LCD721136:LCD721138 LLZ721136:LLZ721138 LVV721136:LVV721138 MFR721136:MFR721138 MPN721136:MPN721138 MZJ721136:MZJ721138 NJF721136:NJF721138 NTB721136:NTB721138 OCX721136:OCX721138 OMT721136:OMT721138 OWP721136:OWP721138 PGL721136:PGL721138 PQH721136:PQH721138 QAD721136:QAD721138 QJZ721136:QJZ721138 QTV721136:QTV721138 RDR721136:RDR721138 RNN721136:RNN721138 RXJ721136:RXJ721138 SHF721136:SHF721138 SRB721136:SRB721138 TAX721136:TAX721138 TKT721136:TKT721138 TUP721136:TUP721138 UEL721136:UEL721138 UOH721136:UOH721138 UYD721136:UYD721138 VHZ721136:VHZ721138 VRV721136:VRV721138 WBR721136:WBR721138 WLN721136:WLN721138 WVJ721136:WVJ721138 C786672:C786674 IX786672:IX786674 ST786672:ST786674 ACP786672:ACP786674 AML786672:AML786674 AWH786672:AWH786674 BGD786672:BGD786674 BPZ786672:BPZ786674 BZV786672:BZV786674 CJR786672:CJR786674 CTN786672:CTN786674 DDJ786672:DDJ786674 DNF786672:DNF786674 DXB786672:DXB786674 EGX786672:EGX786674 EQT786672:EQT786674 FAP786672:FAP786674 FKL786672:FKL786674 FUH786672:FUH786674 GED786672:GED786674 GNZ786672:GNZ786674 GXV786672:GXV786674 HHR786672:HHR786674 HRN786672:HRN786674 IBJ786672:IBJ786674 ILF786672:ILF786674 IVB786672:IVB786674 JEX786672:JEX786674 JOT786672:JOT786674 JYP786672:JYP786674 KIL786672:KIL786674 KSH786672:KSH786674 LCD786672:LCD786674 LLZ786672:LLZ786674 LVV786672:LVV786674 MFR786672:MFR786674 MPN786672:MPN786674 MZJ786672:MZJ786674 NJF786672:NJF786674 NTB786672:NTB786674 OCX786672:OCX786674 OMT786672:OMT786674 OWP786672:OWP786674 PGL786672:PGL786674 PQH786672:PQH786674 QAD786672:QAD786674 QJZ786672:QJZ786674 QTV786672:QTV786674 RDR786672:RDR786674 RNN786672:RNN786674 RXJ786672:RXJ786674 SHF786672:SHF786674 SRB786672:SRB786674 TAX786672:TAX786674 TKT786672:TKT786674 TUP786672:TUP786674 UEL786672:UEL786674 UOH786672:UOH786674 UYD786672:UYD786674 VHZ786672:VHZ786674 VRV786672:VRV786674 WBR786672:WBR786674 WLN786672:WLN786674 WVJ786672:WVJ786674 C852208:C852210 IX852208:IX852210 ST852208:ST852210 ACP852208:ACP852210 AML852208:AML852210 AWH852208:AWH852210 BGD852208:BGD852210 BPZ852208:BPZ852210 BZV852208:BZV852210 CJR852208:CJR852210 CTN852208:CTN852210 DDJ852208:DDJ852210 DNF852208:DNF852210 DXB852208:DXB852210 EGX852208:EGX852210 EQT852208:EQT852210 FAP852208:FAP852210 FKL852208:FKL852210 FUH852208:FUH852210 GED852208:GED852210 GNZ852208:GNZ852210 GXV852208:GXV852210 HHR852208:HHR852210 HRN852208:HRN852210 IBJ852208:IBJ852210 ILF852208:ILF852210 IVB852208:IVB852210 JEX852208:JEX852210 JOT852208:JOT852210 JYP852208:JYP852210 KIL852208:KIL852210 KSH852208:KSH852210 LCD852208:LCD852210 LLZ852208:LLZ852210 LVV852208:LVV852210 MFR852208:MFR852210 MPN852208:MPN852210 MZJ852208:MZJ852210 NJF852208:NJF852210 NTB852208:NTB852210 OCX852208:OCX852210 OMT852208:OMT852210 OWP852208:OWP852210 PGL852208:PGL852210 PQH852208:PQH852210 QAD852208:QAD852210 QJZ852208:QJZ852210 QTV852208:QTV852210 RDR852208:RDR852210 RNN852208:RNN852210 RXJ852208:RXJ852210 SHF852208:SHF852210 SRB852208:SRB852210 TAX852208:TAX852210 TKT852208:TKT852210 TUP852208:TUP852210 UEL852208:UEL852210 UOH852208:UOH852210 UYD852208:UYD852210 VHZ852208:VHZ852210 VRV852208:VRV852210 WBR852208:WBR852210 WLN852208:WLN852210 WVJ852208:WVJ852210 C917744:C917746 IX917744:IX917746 ST917744:ST917746 ACP917744:ACP917746 AML917744:AML917746 AWH917744:AWH917746 BGD917744:BGD917746 BPZ917744:BPZ917746 BZV917744:BZV917746 CJR917744:CJR917746 CTN917744:CTN917746 DDJ917744:DDJ917746 DNF917744:DNF917746 DXB917744:DXB917746 EGX917744:EGX917746 EQT917744:EQT917746 FAP917744:FAP917746 FKL917744:FKL917746 FUH917744:FUH917746 GED917744:GED917746 GNZ917744:GNZ917746 GXV917744:GXV917746 HHR917744:HHR917746 HRN917744:HRN917746 IBJ917744:IBJ917746 ILF917744:ILF917746 IVB917744:IVB917746 JEX917744:JEX917746 JOT917744:JOT917746 JYP917744:JYP917746 KIL917744:KIL917746 KSH917744:KSH917746 LCD917744:LCD917746 LLZ917744:LLZ917746 LVV917744:LVV917746 MFR917744:MFR917746 MPN917744:MPN917746 MZJ917744:MZJ917746 NJF917744:NJF917746 NTB917744:NTB917746 OCX917744:OCX917746 OMT917744:OMT917746 OWP917744:OWP917746 PGL917744:PGL917746 PQH917744:PQH917746 QAD917744:QAD917746 QJZ917744:QJZ917746 QTV917744:QTV917746 RDR917744:RDR917746 RNN917744:RNN917746 RXJ917744:RXJ917746 SHF917744:SHF917746 SRB917744:SRB917746 TAX917744:TAX917746 TKT917744:TKT917746 TUP917744:TUP917746 UEL917744:UEL917746 UOH917744:UOH917746 UYD917744:UYD917746 VHZ917744:VHZ917746 VRV917744:VRV917746 WBR917744:WBR917746 WLN917744:WLN917746 WVJ917744:WVJ917746 C983280:C983282 IX983280:IX983282 ST983280:ST983282 ACP983280:ACP983282 AML983280:AML983282 AWH983280:AWH983282 BGD983280:BGD983282 BPZ983280:BPZ983282 BZV983280:BZV983282 CJR983280:CJR983282 CTN983280:CTN983282 DDJ983280:DDJ983282 DNF983280:DNF983282 DXB983280:DXB983282 EGX983280:EGX983282 EQT983280:EQT983282 FAP983280:FAP983282 FKL983280:FKL983282 FUH983280:FUH983282 GED983280:GED983282 GNZ983280:GNZ983282 GXV983280:GXV983282 HHR983280:HHR983282 HRN983280:HRN983282 IBJ983280:IBJ983282 ILF983280:ILF983282 IVB983280:IVB983282 JEX983280:JEX983282 JOT983280:JOT983282 JYP983280:JYP983282 KIL983280:KIL983282 KSH983280:KSH983282 LCD983280:LCD983282 LLZ983280:LLZ983282 LVV983280:LVV983282 MFR983280:MFR983282 MPN983280:MPN983282 MZJ983280:MZJ983282 NJF983280:NJF983282 NTB983280:NTB983282 OCX983280:OCX983282 OMT983280:OMT983282 OWP983280:OWP983282 PGL983280:PGL983282 PQH983280:PQH983282 QAD983280:QAD983282 QJZ983280:QJZ983282 QTV983280:QTV983282 RDR983280:RDR983282 RNN983280:RNN983282 RXJ983280:RXJ983282 SHF983280:SHF983282 SRB983280:SRB983282 TAX983280:TAX983282 TKT983280:TKT983282 TUP983280:TUP983282 UEL983280:UEL983282 UOH983280:UOH983282 UYD983280:UYD983282 VHZ983280:VHZ983282 VRV983280:VRV983282 WBR983280:WBR983282 WLN983280:WLN983282 WVJ983280:WVJ983282 C238 IX238 ST238 ACP238 AML238 AWH238 BGD238 BPZ238 BZV238 CJR238 CTN238 DDJ238 DNF238 DXB238 EGX238 EQT238 FAP238 FKL238 FUH238 GED238 GNZ238 GXV238 HHR238 HRN238 IBJ238 ILF238 IVB238 JEX238 JOT238 JYP238 KIL238 KSH238 LCD238 LLZ238 LVV238 MFR238 MPN238 MZJ238 NJF238 NTB238 OCX238 OMT238 OWP238 PGL238 PQH238 QAD238 QJZ238 QTV238 RDR238 RNN238 RXJ238 SHF238 SRB238 TAX238 TKT238 TUP238 UEL238 UOH238 UYD238 VHZ238 VRV238 WBR238 WLN238 WVJ238 C65785 IX65785 ST65785 ACP65785 AML65785 AWH65785 BGD65785 BPZ65785 BZV65785 CJR65785 CTN65785 DDJ65785 DNF65785 DXB65785 EGX65785 EQT65785 FAP65785 FKL65785 FUH65785 GED65785 GNZ65785 GXV65785 HHR65785 HRN65785 IBJ65785 ILF65785 IVB65785 JEX65785 JOT65785 JYP65785 KIL65785 KSH65785 LCD65785 LLZ65785 LVV65785 MFR65785 MPN65785 MZJ65785 NJF65785 NTB65785 OCX65785 OMT65785 OWP65785 PGL65785 PQH65785 QAD65785 QJZ65785 QTV65785 RDR65785 RNN65785 RXJ65785 SHF65785 SRB65785 TAX65785 TKT65785 TUP65785 UEL65785 UOH65785 UYD65785 VHZ65785 VRV65785 WBR65785 WLN65785 WVJ65785 C131321 IX131321 ST131321 ACP131321 AML131321 AWH131321 BGD131321 BPZ131321 BZV131321 CJR131321 CTN131321 DDJ131321 DNF131321 DXB131321 EGX131321 EQT131321 FAP131321 FKL131321 FUH131321 GED131321 GNZ131321 GXV131321 HHR131321 HRN131321 IBJ131321 ILF131321 IVB131321 JEX131321 JOT131321 JYP131321 KIL131321 KSH131321 LCD131321 LLZ131321 LVV131321 MFR131321 MPN131321 MZJ131321 NJF131321 NTB131321 OCX131321 OMT131321 OWP131321 PGL131321 PQH131321 QAD131321 QJZ131321 QTV131321 RDR131321 RNN131321 RXJ131321 SHF131321 SRB131321 TAX131321 TKT131321 TUP131321 UEL131321 UOH131321 UYD131321 VHZ131321 VRV131321 WBR131321 WLN131321 WVJ131321 C196857 IX196857 ST196857 ACP196857 AML196857 AWH196857 BGD196857 BPZ196857 BZV196857 CJR196857 CTN196857 DDJ196857 DNF196857 DXB196857 EGX196857 EQT196857 FAP196857 FKL196857 FUH196857 GED196857 GNZ196857 GXV196857 HHR196857 HRN196857 IBJ196857 ILF196857 IVB196857 JEX196857 JOT196857 JYP196857 KIL196857 KSH196857 LCD196857 LLZ196857 LVV196857 MFR196857 MPN196857 MZJ196857 NJF196857 NTB196857 OCX196857 OMT196857 OWP196857 PGL196857 PQH196857 QAD196857 QJZ196857 QTV196857 RDR196857 RNN196857 RXJ196857 SHF196857 SRB196857 TAX196857 TKT196857 TUP196857 UEL196857 UOH196857 UYD196857 VHZ196857 VRV196857 WBR196857 WLN196857 WVJ196857 C262393 IX262393 ST262393 ACP262393 AML262393 AWH262393 BGD262393 BPZ262393 BZV262393 CJR262393 CTN262393 DDJ262393 DNF262393 DXB262393 EGX262393 EQT262393 FAP262393 FKL262393 FUH262393 GED262393 GNZ262393 GXV262393 HHR262393 HRN262393 IBJ262393 ILF262393 IVB262393 JEX262393 JOT262393 JYP262393 KIL262393 KSH262393 LCD262393 LLZ262393 LVV262393 MFR262393 MPN262393 MZJ262393 NJF262393 NTB262393 OCX262393 OMT262393 OWP262393 PGL262393 PQH262393 QAD262393 QJZ262393 QTV262393 RDR262393 RNN262393 RXJ262393 SHF262393 SRB262393 TAX262393 TKT262393 TUP262393 UEL262393 UOH262393 UYD262393 VHZ262393 VRV262393 WBR262393 WLN262393 WVJ262393 C327929 IX327929 ST327929 ACP327929 AML327929 AWH327929 BGD327929 BPZ327929 BZV327929 CJR327929 CTN327929 DDJ327929 DNF327929 DXB327929 EGX327929 EQT327929 FAP327929 FKL327929 FUH327929 GED327929 GNZ327929 GXV327929 HHR327929 HRN327929 IBJ327929 ILF327929 IVB327929 JEX327929 JOT327929 JYP327929 KIL327929 KSH327929 LCD327929 LLZ327929 LVV327929 MFR327929 MPN327929 MZJ327929 NJF327929 NTB327929 OCX327929 OMT327929 OWP327929 PGL327929 PQH327929 QAD327929 QJZ327929 QTV327929 RDR327929 RNN327929 RXJ327929 SHF327929 SRB327929 TAX327929 TKT327929 TUP327929 UEL327929 UOH327929 UYD327929 VHZ327929 VRV327929 WBR327929 WLN327929 WVJ327929 C393465 IX393465 ST393465 ACP393465 AML393465 AWH393465 BGD393465 BPZ393465 BZV393465 CJR393465 CTN393465 DDJ393465 DNF393465 DXB393465 EGX393465 EQT393465 FAP393465 FKL393465 FUH393465 GED393465 GNZ393465 GXV393465 HHR393465 HRN393465 IBJ393465 ILF393465 IVB393465 JEX393465 JOT393465 JYP393465 KIL393465 KSH393465 LCD393465 LLZ393465 LVV393465 MFR393465 MPN393465 MZJ393465 NJF393465 NTB393465 OCX393465 OMT393465 OWP393465 PGL393465 PQH393465 QAD393465 QJZ393465 QTV393465 RDR393465 RNN393465 RXJ393465 SHF393465 SRB393465 TAX393465 TKT393465 TUP393465 UEL393465 UOH393465 UYD393465 VHZ393465 VRV393465 WBR393465 WLN393465 WVJ393465 C459001 IX459001 ST459001 ACP459001 AML459001 AWH459001 BGD459001 BPZ459001 BZV459001 CJR459001 CTN459001 DDJ459001 DNF459001 DXB459001 EGX459001 EQT459001 FAP459001 FKL459001 FUH459001 GED459001 GNZ459001 GXV459001 HHR459001 HRN459001 IBJ459001 ILF459001 IVB459001 JEX459001 JOT459001 JYP459001 KIL459001 KSH459001 LCD459001 LLZ459001 LVV459001 MFR459001 MPN459001 MZJ459001 NJF459001 NTB459001 OCX459001 OMT459001 OWP459001 PGL459001 PQH459001 QAD459001 QJZ459001 QTV459001 RDR459001 RNN459001 RXJ459001 SHF459001 SRB459001 TAX459001 TKT459001 TUP459001 UEL459001 UOH459001 UYD459001 VHZ459001 VRV459001 WBR459001 WLN459001 WVJ459001 C524537 IX524537 ST524537 ACP524537 AML524537 AWH524537 BGD524537 BPZ524537 BZV524537 CJR524537 CTN524537 DDJ524537 DNF524537 DXB524537 EGX524537 EQT524537 FAP524537 FKL524537 FUH524537 GED524537 GNZ524537 GXV524537 HHR524537 HRN524537 IBJ524537 ILF524537 IVB524537 JEX524537 JOT524537 JYP524537 KIL524537 KSH524537 LCD524537 LLZ524537 LVV524537 MFR524537 MPN524537 MZJ524537 NJF524537 NTB524537 OCX524537 OMT524537 OWP524537 PGL524537 PQH524537 QAD524537 QJZ524537 QTV524537 RDR524537 RNN524537 RXJ524537 SHF524537 SRB524537 TAX524537 TKT524537 TUP524537 UEL524537 UOH524537 UYD524537 VHZ524537 VRV524537 WBR524537 WLN524537 WVJ524537 C590073 IX590073 ST590073 ACP590073 AML590073 AWH590073 BGD590073 BPZ590073 BZV590073 CJR590073 CTN590073 DDJ590073 DNF590073 DXB590073 EGX590073 EQT590073 FAP590073 FKL590073 FUH590073 GED590073 GNZ590073 GXV590073 HHR590073 HRN590073 IBJ590073 ILF590073 IVB590073 JEX590073 JOT590073 JYP590073 KIL590073 KSH590073 LCD590073 LLZ590073 LVV590073 MFR590073 MPN590073 MZJ590073 NJF590073 NTB590073 OCX590073 OMT590073 OWP590073 PGL590073 PQH590073 QAD590073 QJZ590073 QTV590073 RDR590073 RNN590073 RXJ590073 SHF590073 SRB590073 TAX590073 TKT590073 TUP590073 UEL590073 UOH590073 UYD590073 VHZ590073 VRV590073 WBR590073 WLN590073 WVJ590073 C655609 IX655609 ST655609 ACP655609 AML655609 AWH655609 BGD655609 BPZ655609 BZV655609 CJR655609 CTN655609 DDJ655609 DNF655609 DXB655609 EGX655609 EQT655609 FAP655609 FKL655609 FUH655609 GED655609 GNZ655609 GXV655609 HHR655609 HRN655609 IBJ655609 ILF655609 IVB655609 JEX655609 JOT655609 JYP655609 KIL655609 KSH655609 LCD655609 LLZ655609 LVV655609 MFR655609 MPN655609 MZJ655609 NJF655609 NTB655609 OCX655609 OMT655609 OWP655609 PGL655609 PQH655609 QAD655609 QJZ655609 QTV655609 RDR655609 RNN655609 RXJ655609 SHF655609 SRB655609 TAX655609 TKT655609 TUP655609 UEL655609 UOH655609 UYD655609 VHZ655609 VRV655609 WBR655609 WLN655609 WVJ655609 C721145 IX721145 ST721145 ACP721145 AML721145 AWH721145 BGD721145 BPZ721145 BZV721145 CJR721145 CTN721145 DDJ721145 DNF721145 DXB721145 EGX721145 EQT721145 FAP721145 FKL721145 FUH721145 GED721145 GNZ721145 GXV721145 HHR721145 HRN721145 IBJ721145 ILF721145 IVB721145 JEX721145 JOT721145 JYP721145 KIL721145 KSH721145 LCD721145 LLZ721145 LVV721145 MFR721145 MPN721145 MZJ721145 NJF721145 NTB721145 OCX721145 OMT721145 OWP721145 PGL721145 PQH721145 QAD721145 QJZ721145 QTV721145 RDR721145 RNN721145 RXJ721145 SHF721145 SRB721145 TAX721145 TKT721145 TUP721145 UEL721145 UOH721145 UYD721145 VHZ721145 VRV721145 WBR721145 WLN721145 WVJ721145 C786681 IX786681 ST786681 ACP786681 AML786681 AWH786681 BGD786681 BPZ786681 BZV786681 CJR786681 CTN786681 DDJ786681 DNF786681 DXB786681 EGX786681 EQT786681 FAP786681 FKL786681 FUH786681 GED786681 GNZ786681 GXV786681 HHR786681 HRN786681 IBJ786681 ILF786681 IVB786681 JEX786681 JOT786681 JYP786681 KIL786681 KSH786681 LCD786681 LLZ786681 LVV786681 MFR786681 MPN786681 MZJ786681 NJF786681 NTB786681 OCX786681 OMT786681 OWP786681 PGL786681 PQH786681 QAD786681 QJZ786681 QTV786681 RDR786681 RNN786681 RXJ786681 SHF786681 SRB786681 TAX786681 TKT786681 TUP786681 UEL786681 UOH786681 UYD786681 VHZ786681 VRV786681 WBR786681 WLN786681 WVJ786681 C852217 IX852217 ST852217 ACP852217 AML852217 AWH852217 BGD852217 BPZ852217 BZV852217 CJR852217 CTN852217 DDJ852217 DNF852217 DXB852217 EGX852217 EQT852217 FAP852217 FKL852217 FUH852217 GED852217 GNZ852217 GXV852217 HHR852217 HRN852217 IBJ852217 ILF852217 IVB852217 JEX852217 JOT852217 JYP852217 KIL852217 KSH852217 LCD852217 LLZ852217 LVV852217 MFR852217 MPN852217 MZJ852217 NJF852217 NTB852217 OCX852217 OMT852217 OWP852217 PGL852217 PQH852217 QAD852217 QJZ852217 QTV852217 RDR852217 RNN852217 RXJ852217 SHF852217 SRB852217 TAX852217 TKT852217 TUP852217 UEL852217 UOH852217 UYD852217 VHZ852217 VRV852217 WBR852217 WLN852217 WVJ852217 C917753 IX917753 ST917753 ACP917753 AML917753 AWH917753 BGD917753 BPZ917753 BZV917753 CJR917753 CTN917753 DDJ917753 DNF917753 DXB917753 EGX917753 EQT917753 FAP917753 FKL917753 FUH917753 GED917753 GNZ917753 GXV917753 HHR917753 HRN917753 IBJ917753 ILF917753 IVB917753 JEX917753 JOT917753 JYP917753 KIL917753 KSH917753 LCD917753 LLZ917753 LVV917753 MFR917753 MPN917753 MZJ917753 NJF917753 NTB917753 OCX917753 OMT917753 OWP917753 PGL917753 PQH917753 QAD917753 QJZ917753 QTV917753 RDR917753 RNN917753 RXJ917753 SHF917753 SRB917753 TAX917753 TKT917753 TUP917753 UEL917753 UOH917753 UYD917753 VHZ917753 VRV917753 WBR917753 WLN917753 WVJ917753 C983289 IX983289 ST983289 ACP983289 AML983289 AWH983289 BGD983289 BPZ983289 BZV983289 CJR983289 CTN983289 DDJ983289 DNF983289 DXB983289 EGX983289 EQT983289 FAP983289 FKL983289 FUH983289 GED983289 GNZ983289 GXV983289 HHR983289 HRN983289 IBJ983289 ILF983289 IVB983289 JEX983289 JOT983289 JYP983289 KIL983289 KSH983289 LCD983289 LLZ983289 LVV983289 MFR983289 MPN983289 MZJ983289 NJF983289 NTB983289 OCX983289 OMT983289 OWP983289 PGL983289 PQH983289 QAD983289 QJZ983289 QTV983289 RDR983289 RNN983289 RXJ983289 SHF983289 SRB983289 TAX983289 TKT983289 TUP983289 UEL983289 UOH983289 UYD983289 VHZ983289 VRV983289 WBR983289 WLN983289 WVJ983289"/>
    <dataValidation allowBlank="1" showInputMessage="1" showErrorMessage="1" prompt="Corresponde al número de la cuenta de acuerdo al Plan de Cuentas emitido por el CONAC (DOF 22/11/2010)." sqref="B181 IW181 SS181 ACO181 AMK181 AWG181 BGC181 BPY181 BZU181 CJQ181 CTM181 DDI181 DNE181 DXA181 EGW181 EQS181 FAO181 FKK181 FUG181 GEC181 GNY181 GXU181 HHQ181 HRM181 IBI181 ILE181 IVA181 JEW181 JOS181 JYO181 KIK181 KSG181 LCC181 LLY181 LVU181 MFQ181 MPM181 MZI181 NJE181 NTA181 OCW181 OMS181 OWO181 PGK181 PQG181 QAC181 QJY181 QTU181 RDQ181 RNM181 RXI181 SHE181 SRA181 TAW181 TKS181 TUO181 UEK181 UOG181 UYC181 VHY181 VRU181 WBQ181 WLM181 WVI181 B65721 IW65721 SS65721 ACO65721 AMK65721 AWG65721 BGC65721 BPY65721 BZU65721 CJQ65721 CTM65721 DDI65721 DNE65721 DXA65721 EGW65721 EQS65721 FAO65721 FKK65721 FUG65721 GEC65721 GNY65721 GXU65721 HHQ65721 HRM65721 IBI65721 ILE65721 IVA65721 JEW65721 JOS65721 JYO65721 KIK65721 KSG65721 LCC65721 LLY65721 LVU65721 MFQ65721 MPM65721 MZI65721 NJE65721 NTA65721 OCW65721 OMS65721 OWO65721 PGK65721 PQG65721 QAC65721 QJY65721 QTU65721 RDQ65721 RNM65721 RXI65721 SHE65721 SRA65721 TAW65721 TKS65721 TUO65721 UEK65721 UOG65721 UYC65721 VHY65721 VRU65721 WBQ65721 WLM65721 WVI65721 B131257 IW131257 SS131257 ACO131257 AMK131257 AWG131257 BGC131257 BPY131257 BZU131257 CJQ131257 CTM131257 DDI131257 DNE131257 DXA131257 EGW131257 EQS131257 FAO131257 FKK131257 FUG131257 GEC131257 GNY131257 GXU131257 HHQ131257 HRM131257 IBI131257 ILE131257 IVA131257 JEW131257 JOS131257 JYO131257 KIK131257 KSG131257 LCC131257 LLY131257 LVU131257 MFQ131257 MPM131257 MZI131257 NJE131257 NTA131257 OCW131257 OMS131257 OWO131257 PGK131257 PQG131257 QAC131257 QJY131257 QTU131257 RDQ131257 RNM131257 RXI131257 SHE131257 SRA131257 TAW131257 TKS131257 TUO131257 UEK131257 UOG131257 UYC131257 VHY131257 VRU131257 WBQ131257 WLM131257 WVI131257 B196793 IW196793 SS196793 ACO196793 AMK196793 AWG196793 BGC196793 BPY196793 BZU196793 CJQ196793 CTM196793 DDI196793 DNE196793 DXA196793 EGW196793 EQS196793 FAO196793 FKK196793 FUG196793 GEC196793 GNY196793 GXU196793 HHQ196793 HRM196793 IBI196793 ILE196793 IVA196793 JEW196793 JOS196793 JYO196793 KIK196793 KSG196793 LCC196793 LLY196793 LVU196793 MFQ196793 MPM196793 MZI196793 NJE196793 NTA196793 OCW196793 OMS196793 OWO196793 PGK196793 PQG196793 QAC196793 QJY196793 QTU196793 RDQ196793 RNM196793 RXI196793 SHE196793 SRA196793 TAW196793 TKS196793 TUO196793 UEK196793 UOG196793 UYC196793 VHY196793 VRU196793 WBQ196793 WLM196793 WVI196793 B262329 IW262329 SS262329 ACO262329 AMK262329 AWG262329 BGC262329 BPY262329 BZU262329 CJQ262329 CTM262329 DDI262329 DNE262329 DXA262329 EGW262329 EQS262329 FAO262329 FKK262329 FUG262329 GEC262329 GNY262329 GXU262329 HHQ262329 HRM262329 IBI262329 ILE262329 IVA262329 JEW262329 JOS262329 JYO262329 KIK262329 KSG262329 LCC262329 LLY262329 LVU262329 MFQ262329 MPM262329 MZI262329 NJE262329 NTA262329 OCW262329 OMS262329 OWO262329 PGK262329 PQG262329 QAC262329 QJY262329 QTU262329 RDQ262329 RNM262329 RXI262329 SHE262329 SRA262329 TAW262329 TKS262329 TUO262329 UEK262329 UOG262329 UYC262329 VHY262329 VRU262329 WBQ262329 WLM262329 WVI262329 B327865 IW327865 SS327865 ACO327865 AMK327865 AWG327865 BGC327865 BPY327865 BZU327865 CJQ327865 CTM327865 DDI327865 DNE327865 DXA327865 EGW327865 EQS327865 FAO327865 FKK327865 FUG327865 GEC327865 GNY327865 GXU327865 HHQ327865 HRM327865 IBI327865 ILE327865 IVA327865 JEW327865 JOS327865 JYO327865 KIK327865 KSG327865 LCC327865 LLY327865 LVU327865 MFQ327865 MPM327865 MZI327865 NJE327865 NTA327865 OCW327865 OMS327865 OWO327865 PGK327865 PQG327865 QAC327865 QJY327865 QTU327865 RDQ327865 RNM327865 RXI327865 SHE327865 SRA327865 TAW327865 TKS327865 TUO327865 UEK327865 UOG327865 UYC327865 VHY327865 VRU327865 WBQ327865 WLM327865 WVI327865 B393401 IW393401 SS393401 ACO393401 AMK393401 AWG393401 BGC393401 BPY393401 BZU393401 CJQ393401 CTM393401 DDI393401 DNE393401 DXA393401 EGW393401 EQS393401 FAO393401 FKK393401 FUG393401 GEC393401 GNY393401 GXU393401 HHQ393401 HRM393401 IBI393401 ILE393401 IVA393401 JEW393401 JOS393401 JYO393401 KIK393401 KSG393401 LCC393401 LLY393401 LVU393401 MFQ393401 MPM393401 MZI393401 NJE393401 NTA393401 OCW393401 OMS393401 OWO393401 PGK393401 PQG393401 QAC393401 QJY393401 QTU393401 RDQ393401 RNM393401 RXI393401 SHE393401 SRA393401 TAW393401 TKS393401 TUO393401 UEK393401 UOG393401 UYC393401 VHY393401 VRU393401 WBQ393401 WLM393401 WVI393401 B458937 IW458937 SS458937 ACO458937 AMK458937 AWG458937 BGC458937 BPY458937 BZU458937 CJQ458937 CTM458937 DDI458937 DNE458937 DXA458937 EGW458937 EQS458937 FAO458937 FKK458937 FUG458937 GEC458937 GNY458937 GXU458937 HHQ458937 HRM458937 IBI458937 ILE458937 IVA458937 JEW458937 JOS458937 JYO458937 KIK458937 KSG458937 LCC458937 LLY458937 LVU458937 MFQ458937 MPM458937 MZI458937 NJE458937 NTA458937 OCW458937 OMS458937 OWO458937 PGK458937 PQG458937 QAC458937 QJY458937 QTU458937 RDQ458937 RNM458937 RXI458937 SHE458937 SRA458937 TAW458937 TKS458937 TUO458937 UEK458937 UOG458937 UYC458937 VHY458937 VRU458937 WBQ458937 WLM458937 WVI458937 B524473 IW524473 SS524473 ACO524473 AMK524473 AWG524473 BGC524473 BPY524473 BZU524473 CJQ524473 CTM524473 DDI524473 DNE524473 DXA524473 EGW524473 EQS524473 FAO524473 FKK524473 FUG524473 GEC524473 GNY524473 GXU524473 HHQ524473 HRM524473 IBI524473 ILE524473 IVA524473 JEW524473 JOS524473 JYO524473 KIK524473 KSG524473 LCC524473 LLY524473 LVU524473 MFQ524473 MPM524473 MZI524473 NJE524473 NTA524473 OCW524473 OMS524473 OWO524473 PGK524473 PQG524473 QAC524473 QJY524473 QTU524473 RDQ524473 RNM524473 RXI524473 SHE524473 SRA524473 TAW524473 TKS524473 TUO524473 UEK524473 UOG524473 UYC524473 VHY524473 VRU524473 WBQ524473 WLM524473 WVI524473 B590009 IW590009 SS590009 ACO590009 AMK590009 AWG590009 BGC590009 BPY590009 BZU590009 CJQ590009 CTM590009 DDI590009 DNE590009 DXA590009 EGW590009 EQS590009 FAO590009 FKK590009 FUG590009 GEC590009 GNY590009 GXU590009 HHQ590009 HRM590009 IBI590009 ILE590009 IVA590009 JEW590009 JOS590009 JYO590009 KIK590009 KSG590009 LCC590009 LLY590009 LVU590009 MFQ590009 MPM590009 MZI590009 NJE590009 NTA590009 OCW590009 OMS590009 OWO590009 PGK590009 PQG590009 QAC590009 QJY590009 QTU590009 RDQ590009 RNM590009 RXI590009 SHE590009 SRA590009 TAW590009 TKS590009 TUO590009 UEK590009 UOG590009 UYC590009 VHY590009 VRU590009 WBQ590009 WLM590009 WVI590009 B655545 IW655545 SS655545 ACO655545 AMK655545 AWG655545 BGC655545 BPY655545 BZU655545 CJQ655545 CTM655545 DDI655545 DNE655545 DXA655545 EGW655545 EQS655545 FAO655545 FKK655545 FUG655545 GEC655545 GNY655545 GXU655545 HHQ655545 HRM655545 IBI655545 ILE655545 IVA655545 JEW655545 JOS655545 JYO655545 KIK655545 KSG655545 LCC655545 LLY655545 LVU655545 MFQ655545 MPM655545 MZI655545 NJE655545 NTA655545 OCW655545 OMS655545 OWO655545 PGK655545 PQG655545 QAC655545 QJY655545 QTU655545 RDQ655545 RNM655545 RXI655545 SHE655545 SRA655545 TAW655545 TKS655545 TUO655545 UEK655545 UOG655545 UYC655545 VHY655545 VRU655545 WBQ655545 WLM655545 WVI655545 B721081 IW721081 SS721081 ACO721081 AMK721081 AWG721081 BGC721081 BPY721081 BZU721081 CJQ721081 CTM721081 DDI721081 DNE721081 DXA721081 EGW721081 EQS721081 FAO721081 FKK721081 FUG721081 GEC721081 GNY721081 GXU721081 HHQ721081 HRM721081 IBI721081 ILE721081 IVA721081 JEW721081 JOS721081 JYO721081 KIK721081 KSG721081 LCC721081 LLY721081 LVU721081 MFQ721081 MPM721081 MZI721081 NJE721081 NTA721081 OCW721081 OMS721081 OWO721081 PGK721081 PQG721081 QAC721081 QJY721081 QTU721081 RDQ721081 RNM721081 RXI721081 SHE721081 SRA721081 TAW721081 TKS721081 TUO721081 UEK721081 UOG721081 UYC721081 VHY721081 VRU721081 WBQ721081 WLM721081 WVI721081 B786617 IW786617 SS786617 ACO786617 AMK786617 AWG786617 BGC786617 BPY786617 BZU786617 CJQ786617 CTM786617 DDI786617 DNE786617 DXA786617 EGW786617 EQS786617 FAO786617 FKK786617 FUG786617 GEC786617 GNY786617 GXU786617 HHQ786617 HRM786617 IBI786617 ILE786617 IVA786617 JEW786617 JOS786617 JYO786617 KIK786617 KSG786617 LCC786617 LLY786617 LVU786617 MFQ786617 MPM786617 MZI786617 NJE786617 NTA786617 OCW786617 OMS786617 OWO786617 PGK786617 PQG786617 QAC786617 QJY786617 QTU786617 RDQ786617 RNM786617 RXI786617 SHE786617 SRA786617 TAW786617 TKS786617 TUO786617 UEK786617 UOG786617 UYC786617 VHY786617 VRU786617 WBQ786617 WLM786617 WVI786617 B852153 IW852153 SS852153 ACO852153 AMK852153 AWG852153 BGC852153 BPY852153 BZU852153 CJQ852153 CTM852153 DDI852153 DNE852153 DXA852153 EGW852153 EQS852153 FAO852153 FKK852153 FUG852153 GEC852153 GNY852153 GXU852153 HHQ852153 HRM852153 IBI852153 ILE852153 IVA852153 JEW852153 JOS852153 JYO852153 KIK852153 KSG852153 LCC852153 LLY852153 LVU852153 MFQ852153 MPM852153 MZI852153 NJE852153 NTA852153 OCW852153 OMS852153 OWO852153 PGK852153 PQG852153 QAC852153 QJY852153 QTU852153 RDQ852153 RNM852153 RXI852153 SHE852153 SRA852153 TAW852153 TKS852153 TUO852153 UEK852153 UOG852153 UYC852153 VHY852153 VRU852153 WBQ852153 WLM852153 WVI852153 B917689 IW917689 SS917689 ACO917689 AMK917689 AWG917689 BGC917689 BPY917689 BZU917689 CJQ917689 CTM917689 DDI917689 DNE917689 DXA917689 EGW917689 EQS917689 FAO917689 FKK917689 FUG917689 GEC917689 GNY917689 GXU917689 HHQ917689 HRM917689 IBI917689 ILE917689 IVA917689 JEW917689 JOS917689 JYO917689 KIK917689 KSG917689 LCC917689 LLY917689 LVU917689 MFQ917689 MPM917689 MZI917689 NJE917689 NTA917689 OCW917689 OMS917689 OWO917689 PGK917689 PQG917689 QAC917689 QJY917689 QTU917689 RDQ917689 RNM917689 RXI917689 SHE917689 SRA917689 TAW917689 TKS917689 TUO917689 UEK917689 UOG917689 UYC917689 VHY917689 VRU917689 WBQ917689 WLM917689 WVI917689 B983225 IW983225 SS983225 ACO983225 AMK983225 AWG983225 BGC983225 BPY983225 BZU983225 CJQ983225 CTM983225 DDI983225 DNE983225 DXA983225 EGW983225 EQS983225 FAO983225 FKK983225 FUG983225 GEC983225 GNY983225 GXU983225 HHQ983225 HRM983225 IBI983225 ILE983225 IVA983225 JEW983225 JOS983225 JYO983225 KIK983225 KSG983225 LCC983225 LLY983225 LVU983225 MFQ983225 MPM983225 MZI983225 NJE983225 NTA983225 OCW983225 OMS983225 OWO983225 PGK983225 PQG983225 QAC983225 QJY983225 QTU983225 RDQ983225 RNM983225 RXI983225 SHE983225 SRA983225 TAW983225 TKS983225 TUO983225 UEK983225 UOG983225 UYC983225 VHY983225 VRU983225 WBQ983225 WLM983225 WVI983225"/>
    <dataValidation allowBlank="1" showInputMessage="1" showErrorMessage="1" prompt="Características cualitativas significativas que les impacten financieramente." sqref="D181:F181 IY181:JA181 SU181:SW181 ACQ181:ACS181 AMM181:AMO181 AWI181:AWK181 BGE181:BGG181 BQA181:BQC181 BZW181:BZY181 CJS181:CJU181 CTO181:CTQ181 DDK181:DDM181 DNG181:DNI181 DXC181:DXE181 EGY181:EHA181 EQU181:EQW181 FAQ181:FAS181 FKM181:FKO181 FUI181:FUK181 GEE181:GEG181 GOA181:GOC181 GXW181:GXY181 HHS181:HHU181 HRO181:HRQ181 IBK181:IBM181 ILG181:ILI181 IVC181:IVE181 JEY181:JFA181 JOU181:JOW181 JYQ181:JYS181 KIM181:KIO181 KSI181:KSK181 LCE181:LCG181 LMA181:LMC181 LVW181:LVY181 MFS181:MFU181 MPO181:MPQ181 MZK181:MZM181 NJG181:NJI181 NTC181:NTE181 OCY181:ODA181 OMU181:OMW181 OWQ181:OWS181 PGM181:PGO181 PQI181:PQK181 QAE181:QAG181 QKA181:QKC181 QTW181:QTY181 RDS181:RDU181 RNO181:RNQ181 RXK181:RXM181 SHG181:SHI181 SRC181:SRE181 TAY181:TBA181 TKU181:TKW181 TUQ181:TUS181 UEM181:UEO181 UOI181:UOK181 UYE181:UYG181 VIA181:VIC181 VRW181:VRY181 WBS181:WBU181 WLO181:WLQ181 WVK181:WVM181 D65721:F65721 IY65721:JA65721 SU65721:SW65721 ACQ65721:ACS65721 AMM65721:AMO65721 AWI65721:AWK65721 BGE65721:BGG65721 BQA65721:BQC65721 BZW65721:BZY65721 CJS65721:CJU65721 CTO65721:CTQ65721 DDK65721:DDM65721 DNG65721:DNI65721 DXC65721:DXE65721 EGY65721:EHA65721 EQU65721:EQW65721 FAQ65721:FAS65721 FKM65721:FKO65721 FUI65721:FUK65721 GEE65721:GEG65721 GOA65721:GOC65721 GXW65721:GXY65721 HHS65721:HHU65721 HRO65721:HRQ65721 IBK65721:IBM65721 ILG65721:ILI65721 IVC65721:IVE65721 JEY65721:JFA65721 JOU65721:JOW65721 JYQ65721:JYS65721 KIM65721:KIO65721 KSI65721:KSK65721 LCE65721:LCG65721 LMA65721:LMC65721 LVW65721:LVY65721 MFS65721:MFU65721 MPO65721:MPQ65721 MZK65721:MZM65721 NJG65721:NJI65721 NTC65721:NTE65721 OCY65721:ODA65721 OMU65721:OMW65721 OWQ65721:OWS65721 PGM65721:PGO65721 PQI65721:PQK65721 QAE65721:QAG65721 QKA65721:QKC65721 QTW65721:QTY65721 RDS65721:RDU65721 RNO65721:RNQ65721 RXK65721:RXM65721 SHG65721:SHI65721 SRC65721:SRE65721 TAY65721:TBA65721 TKU65721:TKW65721 TUQ65721:TUS65721 UEM65721:UEO65721 UOI65721:UOK65721 UYE65721:UYG65721 VIA65721:VIC65721 VRW65721:VRY65721 WBS65721:WBU65721 WLO65721:WLQ65721 WVK65721:WVM65721 D131257:F131257 IY131257:JA131257 SU131257:SW131257 ACQ131257:ACS131257 AMM131257:AMO131257 AWI131257:AWK131257 BGE131257:BGG131257 BQA131257:BQC131257 BZW131257:BZY131257 CJS131257:CJU131257 CTO131257:CTQ131257 DDK131257:DDM131257 DNG131257:DNI131257 DXC131257:DXE131257 EGY131257:EHA131257 EQU131257:EQW131257 FAQ131257:FAS131257 FKM131257:FKO131257 FUI131257:FUK131257 GEE131257:GEG131257 GOA131257:GOC131257 GXW131257:GXY131257 HHS131257:HHU131257 HRO131257:HRQ131257 IBK131257:IBM131257 ILG131257:ILI131257 IVC131257:IVE131257 JEY131257:JFA131257 JOU131257:JOW131257 JYQ131257:JYS131257 KIM131257:KIO131257 KSI131257:KSK131257 LCE131257:LCG131257 LMA131257:LMC131257 LVW131257:LVY131257 MFS131257:MFU131257 MPO131257:MPQ131257 MZK131257:MZM131257 NJG131257:NJI131257 NTC131257:NTE131257 OCY131257:ODA131257 OMU131257:OMW131257 OWQ131257:OWS131257 PGM131257:PGO131257 PQI131257:PQK131257 QAE131257:QAG131257 QKA131257:QKC131257 QTW131257:QTY131257 RDS131257:RDU131257 RNO131257:RNQ131257 RXK131257:RXM131257 SHG131257:SHI131257 SRC131257:SRE131257 TAY131257:TBA131257 TKU131257:TKW131257 TUQ131257:TUS131257 UEM131257:UEO131257 UOI131257:UOK131257 UYE131257:UYG131257 VIA131257:VIC131257 VRW131257:VRY131257 WBS131257:WBU131257 WLO131257:WLQ131257 WVK131257:WVM131257 D196793:F196793 IY196793:JA196793 SU196793:SW196793 ACQ196793:ACS196793 AMM196793:AMO196793 AWI196793:AWK196793 BGE196793:BGG196793 BQA196793:BQC196793 BZW196793:BZY196793 CJS196793:CJU196793 CTO196793:CTQ196793 DDK196793:DDM196793 DNG196793:DNI196793 DXC196793:DXE196793 EGY196793:EHA196793 EQU196793:EQW196793 FAQ196793:FAS196793 FKM196793:FKO196793 FUI196793:FUK196793 GEE196793:GEG196793 GOA196793:GOC196793 GXW196793:GXY196793 HHS196793:HHU196793 HRO196793:HRQ196793 IBK196793:IBM196793 ILG196793:ILI196793 IVC196793:IVE196793 JEY196793:JFA196793 JOU196793:JOW196793 JYQ196793:JYS196793 KIM196793:KIO196793 KSI196793:KSK196793 LCE196793:LCG196793 LMA196793:LMC196793 LVW196793:LVY196793 MFS196793:MFU196793 MPO196793:MPQ196793 MZK196793:MZM196793 NJG196793:NJI196793 NTC196793:NTE196793 OCY196793:ODA196793 OMU196793:OMW196793 OWQ196793:OWS196793 PGM196793:PGO196793 PQI196793:PQK196793 QAE196793:QAG196793 QKA196793:QKC196793 QTW196793:QTY196793 RDS196793:RDU196793 RNO196793:RNQ196793 RXK196793:RXM196793 SHG196793:SHI196793 SRC196793:SRE196793 TAY196793:TBA196793 TKU196793:TKW196793 TUQ196793:TUS196793 UEM196793:UEO196793 UOI196793:UOK196793 UYE196793:UYG196793 VIA196793:VIC196793 VRW196793:VRY196793 WBS196793:WBU196793 WLO196793:WLQ196793 WVK196793:WVM196793 D262329:F262329 IY262329:JA262329 SU262329:SW262329 ACQ262329:ACS262329 AMM262329:AMO262329 AWI262329:AWK262329 BGE262329:BGG262329 BQA262329:BQC262329 BZW262329:BZY262329 CJS262329:CJU262329 CTO262329:CTQ262329 DDK262329:DDM262329 DNG262329:DNI262329 DXC262329:DXE262329 EGY262329:EHA262329 EQU262329:EQW262329 FAQ262329:FAS262329 FKM262329:FKO262329 FUI262329:FUK262329 GEE262329:GEG262329 GOA262329:GOC262329 GXW262329:GXY262329 HHS262329:HHU262329 HRO262329:HRQ262329 IBK262329:IBM262329 ILG262329:ILI262329 IVC262329:IVE262329 JEY262329:JFA262329 JOU262329:JOW262329 JYQ262329:JYS262329 KIM262329:KIO262329 KSI262329:KSK262329 LCE262329:LCG262329 LMA262329:LMC262329 LVW262329:LVY262329 MFS262329:MFU262329 MPO262329:MPQ262329 MZK262329:MZM262329 NJG262329:NJI262329 NTC262329:NTE262329 OCY262329:ODA262329 OMU262329:OMW262329 OWQ262329:OWS262329 PGM262329:PGO262329 PQI262329:PQK262329 QAE262329:QAG262329 QKA262329:QKC262329 QTW262329:QTY262329 RDS262329:RDU262329 RNO262329:RNQ262329 RXK262329:RXM262329 SHG262329:SHI262329 SRC262329:SRE262329 TAY262329:TBA262329 TKU262329:TKW262329 TUQ262329:TUS262329 UEM262329:UEO262329 UOI262329:UOK262329 UYE262329:UYG262329 VIA262329:VIC262329 VRW262329:VRY262329 WBS262329:WBU262329 WLO262329:WLQ262329 WVK262329:WVM262329 D327865:F327865 IY327865:JA327865 SU327865:SW327865 ACQ327865:ACS327865 AMM327865:AMO327865 AWI327865:AWK327865 BGE327865:BGG327865 BQA327865:BQC327865 BZW327865:BZY327865 CJS327865:CJU327865 CTO327865:CTQ327865 DDK327865:DDM327865 DNG327865:DNI327865 DXC327865:DXE327865 EGY327865:EHA327865 EQU327865:EQW327865 FAQ327865:FAS327865 FKM327865:FKO327865 FUI327865:FUK327865 GEE327865:GEG327865 GOA327865:GOC327865 GXW327865:GXY327865 HHS327865:HHU327865 HRO327865:HRQ327865 IBK327865:IBM327865 ILG327865:ILI327865 IVC327865:IVE327865 JEY327865:JFA327865 JOU327865:JOW327865 JYQ327865:JYS327865 KIM327865:KIO327865 KSI327865:KSK327865 LCE327865:LCG327865 LMA327865:LMC327865 LVW327865:LVY327865 MFS327865:MFU327865 MPO327865:MPQ327865 MZK327865:MZM327865 NJG327865:NJI327865 NTC327865:NTE327865 OCY327865:ODA327865 OMU327865:OMW327865 OWQ327865:OWS327865 PGM327865:PGO327865 PQI327865:PQK327865 QAE327865:QAG327865 QKA327865:QKC327865 QTW327865:QTY327865 RDS327865:RDU327865 RNO327865:RNQ327865 RXK327865:RXM327865 SHG327865:SHI327865 SRC327865:SRE327865 TAY327865:TBA327865 TKU327865:TKW327865 TUQ327865:TUS327865 UEM327865:UEO327865 UOI327865:UOK327865 UYE327865:UYG327865 VIA327865:VIC327865 VRW327865:VRY327865 WBS327865:WBU327865 WLO327865:WLQ327865 WVK327865:WVM327865 D393401:F393401 IY393401:JA393401 SU393401:SW393401 ACQ393401:ACS393401 AMM393401:AMO393401 AWI393401:AWK393401 BGE393401:BGG393401 BQA393401:BQC393401 BZW393401:BZY393401 CJS393401:CJU393401 CTO393401:CTQ393401 DDK393401:DDM393401 DNG393401:DNI393401 DXC393401:DXE393401 EGY393401:EHA393401 EQU393401:EQW393401 FAQ393401:FAS393401 FKM393401:FKO393401 FUI393401:FUK393401 GEE393401:GEG393401 GOA393401:GOC393401 GXW393401:GXY393401 HHS393401:HHU393401 HRO393401:HRQ393401 IBK393401:IBM393401 ILG393401:ILI393401 IVC393401:IVE393401 JEY393401:JFA393401 JOU393401:JOW393401 JYQ393401:JYS393401 KIM393401:KIO393401 KSI393401:KSK393401 LCE393401:LCG393401 LMA393401:LMC393401 LVW393401:LVY393401 MFS393401:MFU393401 MPO393401:MPQ393401 MZK393401:MZM393401 NJG393401:NJI393401 NTC393401:NTE393401 OCY393401:ODA393401 OMU393401:OMW393401 OWQ393401:OWS393401 PGM393401:PGO393401 PQI393401:PQK393401 QAE393401:QAG393401 QKA393401:QKC393401 QTW393401:QTY393401 RDS393401:RDU393401 RNO393401:RNQ393401 RXK393401:RXM393401 SHG393401:SHI393401 SRC393401:SRE393401 TAY393401:TBA393401 TKU393401:TKW393401 TUQ393401:TUS393401 UEM393401:UEO393401 UOI393401:UOK393401 UYE393401:UYG393401 VIA393401:VIC393401 VRW393401:VRY393401 WBS393401:WBU393401 WLO393401:WLQ393401 WVK393401:WVM393401 D458937:F458937 IY458937:JA458937 SU458937:SW458937 ACQ458937:ACS458937 AMM458937:AMO458937 AWI458937:AWK458937 BGE458937:BGG458937 BQA458937:BQC458937 BZW458937:BZY458937 CJS458937:CJU458937 CTO458937:CTQ458937 DDK458937:DDM458937 DNG458937:DNI458937 DXC458937:DXE458937 EGY458937:EHA458937 EQU458937:EQW458937 FAQ458937:FAS458937 FKM458937:FKO458937 FUI458937:FUK458937 GEE458937:GEG458937 GOA458937:GOC458937 GXW458937:GXY458937 HHS458937:HHU458937 HRO458937:HRQ458937 IBK458937:IBM458937 ILG458937:ILI458937 IVC458937:IVE458937 JEY458937:JFA458937 JOU458937:JOW458937 JYQ458937:JYS458937 KIM458937:KIO458937 KSI458937:KSK458937 LCE458937:LCG458937 LMA458937:LMC458937 LVW458937:LVY458937 MFS458937:MFU458937 MPO458937:MPQ458937 MZK458937:MZM458937 NJG458937:NJI458937 NTC458937:NTE458937 OCY458937:ODA458937 OMU458937:OMW458937 OWQ458937:OWS458937 PGM458937:PGO458937 PQI458937:PQK458937 QAE458937:QAG458937 QKA458937:QKC458937 QTW458937:QTY458937 RDS458937:RDU458937 RNO458937:RNQ458937 RXK458937:RXM458937 SHG458937:SHI458937 SRC458937:SRE458937 TAY458937:TBA458937 TKU458937:TKW458937 TUQ458937:TUS458937 UEM458937:UEO458937 UOI458937:UOK458937 UYE458937:UYG458937 VIA458937:VIC458937 VRW458937:VRY458937 WBS458937:WBU458937 WLO458937:WLQ458937 WVK458937:WVM458937 D524473:F524473 IY524473:JA524473 SU524473:SW524473 ACQ524473:ACS524473 AMM524473:AMO524473 AWI524473:AWK524473 BGE524473:BGG524473 BQA524473:BQC524473 BZW524473:BZY524473 CJS524473:CJU524473 CTO524473:CTQ524473 DDK524473:DDM524473 DNG524473:DNI524473 DXC524473:DXE524473 EGY524473:EHA524473 EQU524473:EQW524473 FAQ524473:FAS524473 FKM524473:FKO524473 FUI524473:FUK524473 GEE524473:GEG524473 GOA524473:GOC524473 GXW524473:GXY524473 HHS524473:HHU524473 HRO524473:HRQ524473 IBK524473:IBM524473 ILG524473:ILI524473 IVC524473:IVE524473 JEY524473:JFA524473 JOU524473:JOW524473 JYQ524473:JYS524473 KIM524473:KIO524473 KSI524473:KSK524473 LCE524473:LCG524473 LMA524473:LMC524473 LVW524473:LVY524473 MFS524473:MFU524473 MPO524473:MPQ524473 MZK524473:MZM524473 NJG524473:NJI524473 NTC524473:NTE524473 OCY524473:ODA524473 OMU524473:OMW524473 OWQ524473:OWS524473 PGM524473:PGO524473 PQI524473:PQK524473 QAE524473:QAG524473 QKA524473:QKC524473 QTW524473:QTY524473 RDS524473:RDU524473 RNO524473:RNQ524473 RXK524473:RXM524473 SHG524473:SHI524473 SRC524473:SRE524473 TAY524473:TBA524473 TKU524473:TKW524473 TUQ524473:TUS524473 UEM524473:UEO524473 UOI524473:UOK524473 UYE524473:UYG524473 VIA524473:VIC524473 VRW524473:VRY524473 WBS524473:WBU524473 WLO524473:WLQ524473 WVK524473:WVM524473 D590009:F590009 IY590009:JA590009 SU590009:SW590009 ACQ590009:ACS590009 AMM590009:AMO590009 AWI590009:AWK590009 BGE590009:BGG590009 BQA590009:BQC590009 BZW590009:BZY590009 CJS590009:CJU590009 CTO590009:CTQ590009 DDK590009:DDM590009 DNG590009:DNI590009 DXC590009:DXE590009 EGY590009:EHA590009 EQU590009:EQW590009 FAQ590009:FAS590009 FKM590009:FKO590009 FUI590009:FUK590009 GEE590009:GEG590009 GOA590009:GOC590009 GXW590009:GXY590009 HHS590009:HHU590009 HRO590009:HRQ590009 IBK590009:IBM590009 ILG590009:ILI590009 IVC590009:IVE590009 JEY590009:JFA590009 JOU590009:JOW590009 JYQ590009:JYS590009 KIM590009:KIO590009 KSI590009:KSK590009 LCE590009:LCG590009 LMA590009:LMC590009 LVW590009:LVY590009 MFS590009:MFU590009 MPO590009:MPQ590009 MZK590009:MZM590009 NJG590009:NJI590009 NTC590009:NTE590009 OCY590009:ODA590009 OMU590009:OMW590009 OWQ590009:OWS590009 PGM590009:PGO590009 PQI590009:PQK590009 QAE590009:QAG590009 QKA590009:QKC590009 QTW590009:QTY590009 RDS590009:RDU590009 RNO590009:RNQ590009 RXK590009:RXM590009 SHG590009:SHI590009 SRC590009:SRE590009 TAY590009:TBA590009 TKU590009:TKW590009 TUQ590009:TUS590009 UEM590009:UEO590009 UOI590009:UOK590009 UYE590009:UYG590009 VIA590009:VIC590009 VRW590009:VRY590009 WBS590009:WBU590009 WLO590009:WLQ590009 WVK590009:WVM590009 D655545:F655545 IY655545:JA655545 SU655545:SW655545 ACQ655545:ACS655545 AMM655545:AMO655545 AWI655545:AWK655545 BGE655545:BGG655545 BQA655545:BQC655545 BZW655545:BZY655545 CJS655545:CJU655545 CTO655545:CTQ655545 DDK655545:DDM655545 DNG655545:DNI655545 DXC655545:DXE655545 EGY655545:EHA655545 EQU655545:EQW655545 FAQ655545:FAS655545 FKM655545:FKO655545 FUI655545:FUK655545 GEE655545:GEG655545 GOA655545:GOC655545 GXW655545:GXY655545 HHS655545:HHU655545 HRO655545:HRQ655545 IBK655545:IBM655545 ILG655545:ILI655545 IVC655545:IVE655545 JEY655545:JFA655545 JOU655545:JOW655545 JYQ655545:JYS655545 KIM655545:KIO655545 KSI655545:KSK655545 LCE655545:LCG655545 LMA655545:LMC655545 LVW655545:LVY655545 MFS655545:MFU655545 MPO655545:MPQ655545 MZK655545:MZM655545 NJG655545:NJI655545 NTC655545:NTE655545 OCY655545:ODA655545 OMU655545:OMW655545 OWQ655545:OWS655545 PGM655545:PGO655545 PQI655545:PQK655545 QAE655545:QAG655545 QKA655545:QKC655545 QTW655545:QTY655545 RDS655545:RDU655545 RNO655545:RNQ655545 RXK655545:RXM655545 SHG655545:SHI655545 SRC655545:SRE655545 TAY655545:TBA655545 TKU655545:TKW655545 TUQ655545:TUS655545 UEM655545:UEO655545 UOI655545:UOK655545 UYE655545:UYG655545 VIA655545:VIC655545 VRW655545:VRY655545 WBS655545:WBU655545 WLO655545:WLQ655545 WVK655545:WVM655545 D721081:F721081 IY721081:JA721081 SU721081:SW721081 ACQ721081:ACS721081 AMM721081:AMO721081 AWI721081:AWK721081 BGE721081:BGG721081 BQA721081:BQC721081 BZW721081:BZY721081 CJS721081:CJU721081 CTO721081:CTQ721081 DDK721081:DDM721081 DNG721081:DNI721081 DXC721081:DXE721081 EGY721081:EHA721081 EQU721081:EQW721081 FAQ721081:FAS721081 FKM721081:FKO721081 FUI721081:FUK721081 GEE721081:GEG721081 GOA721081:GOC721081 GXW721081:GXY721081 HHS721081:HHU721081 HRO721081:HRQ721081 IBK721081:IBM721081 ILG721081:ILI721081 IVC721081:IVE721081 JEY721081:JFA721081 JOU721081:JOW721081 JYQ721081:JYS721081 KIM721081:KIO721081 KSI721081:KSK721081 LCE721081:LCG721081 LMA721081:LMC721081 LVW721081:LVY721081 MFS721081:MFU721081 MPO721081:MPQ721081 MZK721081:MZM721081 NJG721081:NJI721081 NTC721081:NTE721081 OCY721081:ODA721081 OMU721081:OMW721081 OWQ721081:OWS721081 PGM721081:PGO721081 PQI721081:PQK721081 QAE721081:QAG721081 QKA721081:QKC721081 QTW721081:QTY721081 RDS721081:RDU721081 RNO721081:RNQ721081 RXK721081:RXM721081 SHG721081:SHI721081 SRC721081:SRE721081 TAY721081:TBA721081 TKU721081:TKW721081 TUQ721081:TUS721081 UEM721081:UEO721081 UOI721081:UOK721081 UYE721081:UYG721081 VIA721081:VIC721081 VRW721081:VRY721081 WBS721081:WBU721081 WLO721081:WLQ721081 WVK721081:WVM721081 D786617:F786617 IY786617:JA786617 SU786617:SW786617 ACQ786617:ACS786617 AMM786617:AMO786617 AWI786617:AWK786617 BGE786617:BGG786617 BQA786617:BQC786617 BZW786617:BZY786617 CJS786617:CJU786617 CTO786617:CTQ786617 DDK786617:DDM786617 DNG786617:DNI786617 DXC786617:DXE786617 EGY786617:EHA786617 EQU786617:EQW786617 FAQ786617:FAS786617 FKM786617:FKO786617 FUI786617:FUK786617 GEE786617:GEG786617 GOA786617:GOC786617 GXW786617:GXY786617 HHS786617:HHU786617 HRO786617:HRQ786617 IBK786617:IBM786617 ILG786617:ILI786617 IVC786617:IVE786617 JEY786617:JFA786617 JOU786617:JOW786617 JYQ786617:JYS786617 KIM786617:KIO786617 KSI786617:KSK786617 LCE786617:LCG786617 LMA786617:LMC786617 LVW786617:LVY786617 MFS786617:MFU786617 MPO786617:MPQ786617 MZK786617:MZM786617 NJG786617:NJI786617 NTC786617:NTE786617 OCY786617:ODA786617 OMU786617:OMW786617 OWQ786617:OWS786617 PGM786617:PGO786617 PQI786617:PQK786617 QAE786617:QAG786617 QKA786617:QKC786617 QTW786617:QTY786617 RDS786617:RDU786617 RNO786617:RNQ786617 RXK786617:RXM786617 SHG786617:SHI786617 SRC786617:SRE786617 TAY786617:TBA786617 TKU786617:TKW786617 TUQ786617:TUS786617 UEM786617:UEO786617 UOI786617:UOK786617 UYE786617:UYG786617 VIA786617:VIC786617 VRW786617:VRY786617 WBS786617:WBU786617 WLO786617:WLQ786617 WVK786617:WVM786617 D852153:F852153 IY852153:JA852153 SU852153:SW852153 ACQ852153:ACS852153 AMM852153:AMO852153 AWI852153:AWK852153 BGE852153:BGG852153 BQA852153:BQC852153 BZW852153:BZY852153 CJS852153:CJU852153 CTO852153:CTQ852153 DDK852153:DDM852153 DNG852153:DNI852153 DXC852153:DXE852153 EGY852153:EHA852153 EQU852153:EQW852153 FAQ852153:FAS852153 FKM852153:FKO852153 FUI852153:FUK852153 GEE852153:GEG852153 GOA852153:GOC852153 GXW852153:GXY852153 HHS852153:HHU852153 HRO852153:HRQ852153 IBK852153:IBM852153 ILG852153:ILI852153 IVC852153:IVE852153 JEY852153:JFA852153 JOU852153:JOW852153 JYQ852153:JYS852153 KIM852153:KIO852153 KSI852153:KSK852153 LCE852153:LCG852153 LMA852153:LMC852153 LVW852153:LVY852153 MFS852153:MFU852153 MPO852153:MPQ852153 MZK852153:MZM852153 NJG852153:NJI852153 NTC852153:NTE852153 OCY852153:ODA852153 OMU852153:OMW852153 OWQ852153:OWS852153 PGM852153:PGO852153 PQI852153:PQK852153 QAE852153:QAG852153 QKA852153:QKC852153 QTW852153:QTY852153 RDS852153:RDU852153 RNO852153:RNQ852153 RXK852153:RXM852153 SHG852153:SHI852153 SRC852153:SRE852153 TAY852153:TBA852153 TKU852153:TKW852153 TUQ852153:TUS852153 UEM852153:UEO852153 UOI852153:UOK852153 UYE852153:UYG852153 VIA852153:VIC852153 VRW852153:VRY852153 WBS852153:WBU852153 WLO852153:WLQ852153 WVK852153:WVM852153 D917689:F917689 IY917689:JA917689 SU917689:SW917689 ACQ917689:ACS917689 AMM917689:AMO917689 AWI917689:AWK917689 BGE917689:BGG917689 BQA917689:BQC917689 BZW917689:BZY917689 CJS917689:CJU917689 CTO917689:CTQ917689 DDK917689:DDM917689 DNG917689:DNI917689 DXC917689:DXE917689 EGY917689:EHA917689 EQU917689:EQW917689 FAQ917689:FAS917689 FKM917689:FKO917689 FUI917689:FUK917689 GEE917689:GEG917689 GOA917689:GOC917689 GXW917689:GXY917689 HHS917689:HHU917689 HRO917689:HRQ917689 IBK917689:IBM917689 ILG917689:ILI917689 IVC917689:IVE917689 JEY917689:JFA917689 JOU917689:JOW917689 JYQ917689:JYS917689 KIM917689:KIO917689 KSI917689:KSK917689 LCE917689:LCG917689 LMA917689:LMC917689 LVW917689:LVY917689 MFS917689:MFU917689 MPO917689:MPQ917689 MZK917689:MZM917689 NJG917689:NJI917689 NTC917689:NTE917689 OCY917689:ODA917689 OMU917689:OMW917689 OWQ917689:OWS917689 PGM917689:PGO917689 PQI917689:PQK917689 QAE917689:QAG917689 QKA917689:QKC917689 QTW917689:QTY917689 RDS917689:RDU917689 RNO917689:RNQ917689 RXK917689:RXM917689 SHG917689:SHI917689 SRC917689:SRE917689 TAY917689:TBA917689 TKU917689:TKW917689 TUQ917689:TUS917689 UEM917689:UEO917689 UOI917689:UOK917689 UYE917689:UYG917689 VIA917689:VIC917689 VRW917689:VRY917689 WBS917689:WBU917689 WLO917689:WLQ917689 WVK917689:WVM917689 D983225:F983225 IY983225:JA983225 SU983225:SW983225 ACQ983225:ACS983225 AMM983225:AMO983225 AWI983225:AWK983225 BGE983225:BGG983225 BQA983225:BQC983225 BZW983225:BZY983225 CJS983225:CJU983225 CTO983225:CTQ983225 DDK983225:DDM983225 DNG983225:DNI983225 DXC983225:DXE983225 EGY983225:EHA983225 EQU983225:EQW983225 FAQ983225:FAS983225 FKM983225:FKO983225 FUI983225:FUK983225 GEE983225:GEG983225 GOA983225:GOC983225 GXW983225:GXY983225 HHS983225:HHU983225 HRO983225:HRQ983225 IBK983225:IBM983225 ILG983225:ILI983225 IVC983225:IVE983225 JEY983225:JFA983225 JOU983225:JOW983225 JYQ983225:JYS983225 KIM983225:KIO983225 KSI983225:KSK983225 LCE983225:LCG983225 LMA983225:LMC983225 LVW983225:LVY983225 MFS983225:MFU983225 MPO983225:MPQ983225 MZK983225:MZM983225 NJG983225:NJI983225 NTC983225:NTE983225 OCY983225:ODA983225 OMU983225:OMW983225 OWQ983225:OWS983225 PGM983225:PGO983225 PQI983225:PQK983225 QAE983225:QAG983225 QKA983225:QKC983225 QTW983225:QTY983225 RDS983225:RDU983225 RNO983225:RNQ983225 RXK983225:RXM983225 SHG983225:SHI983225 SRC983225:SRE983225 TAY983225:TBA983225 TKU983225:TKW983225 TUQ983225:TUS983225 UEM983225:UEO983225 UOI983225:UOK983225 UYE983225:UYG983225 VIA983225:VIC983225 VRW983225:VRY983225 WBS983225:WBU983225 WLO983225:WLQ983225 WVK983225:WVM983225 E224:F224 IZ224:JA224 SV224:SW224 ACR224:ACS224 AMN224:AMO224 AWJ224:AWK224 BGF224:BGG224 BQB224:BQC224 BZX224:BZY224 CJT224:CJU224 CTP224:CTQ224 DDL224:DDM224 DNH224:DNI224 DXD224:DXE224 EGZ224:EHA224 EQV224:EQW224 FAR224:FAS224 FKN224:FKO224 FUJ224:FUK224 GEF224:GEG224 GOB224:GOC224 GXX224:GXY224 HHT224:HHU224 HRP224:HRQ224 IBL224:IBM224 ILH224:ILI224 IVD224:IVE224 JEZ224:JFA224 JOV224:JOW224 JYR224:JYS224 KIN224:KIO224 KSJ224:KSK224 LCF224:LCG224 LMB224:LMC224 LVX224:LVY224 MFT224:MFU224 MPP224:MPQ224 MZL224:MZM224 NJH224:NJI224 NTD224:NTE224 OCZ224:ODA224 OMV224:OMW224 OWR224:OWS224 PGN224:PGO224 PQJ224:PQK224 QAF224:QAG224 QKB224:QKC224 QTX224:QTY224 RDT224:RDU224 RNP224:RNQ224 RXL224:RXM224 SHH224:SHI224 SRD224:SRE224 TAZ224:TBA224 TKV224:TKW224 TUR224:TUS224 UEN224:UEO224 UOJ224:UOK224 UYF224:UYG224 VIB224:VIC224 VRX224:VRY224 WBT224:WBU224 WLP224:WLQ224 WVL224:WVM224 E65769:F65769 IZ65769:JA65769 SV65769:SW65769 ACR65769:ACS65769 AMN65769:AMO65769 AWJ65769:AWK65769 BGF65769:BGG65769 BQB65769:BQC65769 BZX65769:BZY65769 CJT65769:CJU65769 CTP65769:CTQ65769 DDL65769:DDM65769 DNH65769:DNI65769 DXD65769:DXE65769 EGZ65769:EHA65769 EQV65769:EQW65769 FAR65769:FAS65769 FKN65769:FKO65769 FUJ65769:FUK65769 GEF65769:GEG65769 GOB65769:GOC65769 GXX65769:GXY65769 HHT65769:HHU65769 HRP65769:HRQ65769 IBL65769:IBM65769 ILH65769:ILI65769 IVD65769:IVE65769 JEZ65769:JFA65769 JOV65769:JOW65769 JYR65769:JYS65769 KIN65769:KIO65769 KSJ65769:KSK65769 LCF65769:LCG65769 LMB65769:LMC65769 LVX65769:LVY65769 MFT65769:MFU65769 MPP65769:MPQ65769 MZL65769:MZM65769 NJH65769:NJI65769 NTD65769:NTE65769 OCZ65769:ODA65769 OMV65769:OMW65769 OWR65769:OWS65769 PGN65769:PGO65769 PQJ65769:PQK65769 QAF65769:QAG65769 QKB65769:QKC65769 QTX65769:QTY65769 RDT65769:RDU65769 RNP65769:RNQ65769 RXL65769:RXM65769 SHH65769:SHI65769 SRD65769:SRE65769 TAZ65769:TBA65769 TKV65769:TKW65769 TUR65769:TUS65769 UEN65769:UEO65769 UOJ65769:UOK65769 UYF65769:UYG65769 VIB65769:VIC65769 VRX65769:VRY65769 WBT65769:WBU65769 WLP65769:WLQ65769 WVL65769:WVM65769 E131305:F131305 IZ131305:JA131305 SV131305:SW131305 ACR131305:ACS131305 AMN131305:AMO131305 AWJ131305:AWK131305 BGF131305:BGG131305 BQB131305:BQC131305 BZX131305:BZY131305 CJT131305:CJU131305 CTP131305:CTQ131305 DDL131305:DDM131305 DNH131305:DNI131305 DXD131305:DXE131305 EGZ131305:EHA131305 EQV131305:EQW131305 FAR131305:FAS131305 FKN131305:FKO131305 FUJ131305:FUK131305 GEF131305:GEG131305 GOB131305:GOC131305 GXX131305:GXY131305 HHT131305:HHU131305 HRP131305:HRQ131305 IBL131305:IBM131305 ILH131305:ILI131305 IVD131305:IVE131305 JEZ131305:JFA131305 JOV131305:JOW131305 JYR131305:JYS131305 KIN131305:KIO131305 KSJ131305:KSK131305 LCF131305:LCG131305 LMB131305:LMC131305 LVX131305:LVY131305 MFT131305:MFU131305 MPP131305:MPQ131305 MZL131305:MZM131305 NJH131305:NJI131305 NTD131305:NTE131305 OCZ131305:ODA131305 OMV131305:OMW131305 OWR131305:OWS131305 PGN131305:PGO131305 PQJ131305:PQK131305 QAF131305:QAG131305 QKB131305:QKC131305 QTX131305:QTY131305 RDT131305:RDU131305 RNP131305:RNQ131305 RXL131305:RXM131305 SHH131305:SHI131305 SRD131305:SRE131305 TAZ131305:TBA131305 TKV131305:TKW131305 TUR131305:TUS131305 UEN131305:UEO131305 UOJ131305:UOK131305 UYF131305:UYG131305 VIB131305:VIC131305 VRX131305:VRY131305 WBT131305:WBU131305 WLP131305:WLQ131305 WVL131305:WVM131305 E196841:F196841 IZ196841:JA196841 SV196841:SW196841 ACR196841:ACS196841 AMN196841:AMO196841 AWJ196841:AWK196841 BGF196841:BGG196841 BQB196841:BQC196841 BZX196841:BZY196841 CJT196841:CJU196841 CTP196841:CTQ196841 DDL196841:DDM196841 DNH196841:DNI196841 DXD196841:DXE196841 EGZ196841:EHA196841 EQV196841:EQW196841 FAR196841:FAS196841 FKN196841:FKO196841 FUJ196841:FUK196841 GEF196841:GEG196841 GOB196841:GOC196841 GXX196841:GXY196841 HHT196841:HHU196841 HRP196841:HRQ196841 IBL196841:IBM196841 ILH196841:ILI196841 IVD196841:IVE196841 JEZ196841:JFA196841 JOV196841:JOW196841 JYR196841:JYS196841 KIN196841:KIO196841 KSJ196841:KSK196841 LCF196841:LCG196841 LMB196841:LMC196841 LVX196841:LVY196841 MFT196841:MFU196841 MPP196841:MPQ196841 MZL196841:MZM196841 NJH196841:NJI196841 NTD196841:NTE196841 OCZ196841:ODA196841 OMV196841:OMW196841 OWR196841:OWS196841 PGN196841:PGO196841 PQJ196841:PQK196841 QAF196841:QAG196841 QKB196841:QKC196841 QTX196841:QTY196841 RDT196841:RDU196841 RNP196841:RNQ196841 RXL196841:RXM196841 SHH196841:SHI196841 SRD196841:SRE196841 TAZ196841:TBA196841 TKV196841:TKW196841 TUR196841:TUS196841 UEN196841:UEO196841 UOJ196841:UOK196841 UYF196841:UYG196841 VIB196841:VIC196841 VRX196841:VRY196841 WBT196841:WBU196841 WLP196841:WLQ196841 WVL196841:WVM196841 E262377:F262377 IZ262377:JA262377 SV262377:SW262377 ACR262377:ACS262377 AMN262377:AMO262377 AWJ262377:AWK262377 BGF262377:BGG262377 BQB262377:BQC262377 BZX262377:BZY262377 CJT262377:CJU262377 CTP262377:CTQ262377 DDL262377:DDM262377 DNH262377:DNI262377 DXD262377:DXE262377 EGZ262377:EHA262377 EQV262377:EQW262377 FAR262377:FAS262377 FKN262377:FKO262377 FUJ262377:FUK262377 GEF262377:GEG262377 GOB262377:GOC262377 GXX262377:GXY262377 HHT262377:HHU262377 HRP262377:HRQ262377 IBL262377:IBM262377 ILH262377:ILI262377 IVD262377:IVE262377 JEZ262377:JFA262377 JOV262377:JOW262377 JYR262377:JYS262377 KIN262377:KIO262377 KSJ262377:KSK262377 LCF262377:LCG262377 LMB262377:LMC262377 LVX262377:LVY262377 MFT262377:MFU262377 MPP262377:MPQ262377 MZL262377:MZM262377 NJH262377:NJI262377 NTD262377:NTE262377 OCZ262377:ODA262377 OMV262377:OMW262377 OWR262377:OWS262377 PGN262377:PGO262377 PQJ262377:PQK262377 QAF262377:QAG262377 QKB262377:QKC262377 QTX262377:QTY262377 RDT262377:RDU262377 RNP262377:RNQ262377 RXL262377:RXM262377 SHH262377:SHI262377 SRD262377:SRE262377 TAZ262377:TBA262377 TKV262377:TKW262377 TUR262377:TUS262377 UEN262377:UEO262377 UOJ262377:UOK262377 UYF262377:UYG262377 VIB262377:VIC262377 VRX262377:VRY262377 WBT262377:WBU262377 WLP262377:WLQ262377 WVL262377:WVM262377 E327913:F327913 IZ327913:JA327913 SV327913:SW327913 ACR327913:ACS327913 AMN327913:AMO327913 AWJ327913:AWK327913 BGF327913:BGG327913 BQB327913:BQC327913 BZX327913:BZY327913 CJT327913:CJU327913 CTP327913:CTQ327913 DDL327913:DDM327913 DNH327913:DNI327913 DXD327913:DXE327913 EGZ327913:EHA327913 EQV327913:EQW327913 FAR327913:FAS327913 FKN327913:FKO327913 FUJ327913:FUK327913 GEF327913:GEG327913 GOB327913:GOC327913 GXX327913:GXY327913 HHT327913:HHU327913 HRP327913:HRQ327913 IBL327913:IBM327913 ILH327913:ILI327913 IVD327913:IVE327913 JEZ327913:JFA327913 JOV327913:JOW327913 JYR327913:JYS327913 KIN327913:KIO327913 KSJ327913:KSK327913 LCF327913:LCG327913 LMB327913:LMC327913 LVX327913:LVY327913 MFT327913:MFU327913 MPP327913:MPQ327913 MZL327913:MZM327913 NJH327913:NJI327913 NTD327913:NTE327913 OCZ327913:ODA327913 OMV327913:OMW327913 OWR327913:OWS327913 PGN327913:PGO327913 PQJ327913:PQK327913 QAF327913:QAG327913 QKB327913:QKC327913 QTX327913:QTY327913 RDT327913:RDU327913 RNP327913:RNQ327913 RXL327913:RXM327913 SHH327913:SHI327913 SRD327913:SRE327913 TAZ327913:TBA327913 TKV327913:TKW327913 TUR327913:TUS327913 UEN327913:UEO327913 UOJ327913:UOK327913 UYF327913:UYG327913 VIB327913:VIC327913 VRX327913:VRY327913 WBT327913:WBU327913 WLP327913:WLQ327913 WVL327913:WVM327913 E393449:F393449 IZ393449:JA393449 SV393449:SW393449 ACR393449:ACS393449 AMN393449:AMO393449 AWJ393449:AWK393449 BGF393449:BGG393449 BQB393449:BQC393449 BZX393449:BZY393449 CJT393449:CJU393449 CTP393449:CTQ393449 DDL393449:DDM393449 DNH393449:DNI393449 DXD393449:DXE393449 EGZ393449:EHA393449 EQV393449:EQW393449 FAR393449:FAS393449 FKN393449:FKO393449 FUJ393449:FUK393449 GEF393449:GEG393449 GOB393449:GOC393449 GXX393449:GXY393449 HHT393449:HHU393449 HRP393449:HRQ393449 IBL393449:IBM393449 ILH393449:ILI393449 IVD393449:IVE393449 JEZ393449:JFA393449 JOV393449:JOW393449 JYR393449:JYS393449 KIN393449:KIO393449 KSJ393449:KSK393449 LCF393449:LCG393449 LMB393449:LMC393449 LVX393449:LVY393449 MFT393449:MFU393449 MPP393449:MPQ393449 MZL393449:MZM393449 NJH393449:NJI393449 NTD393449:NTE393449 OCZ393449:ODA393449 OMV393449:OMW393449 OWR393449:OWS393449 PGN393449:PGO393449 PQJ393449:PQK393449 QAF393449:QAG393449 QKB393449:QKC393449 QTX393449:QTY393449 RDT393449:RDU393449 RNP393449:RNQ393449 RXL393449:RXM393449 SHH393449:SHI393449 SRD393449:SRE393449 TAZ393449:TBA393449 TKV393449:TKW393449 TUR393449:TUS393449 UEN393449:UEO393449 UOJ393449:UOK393449 UYF393449:UYG393449 VIB393449:VIC393449 VRX393449:VRY393449 WBT393449:WBU393449 WLP393449:WLQ393449 WVL393449:WVM393449 E458985:F458985 IZ458985:JA458985 SV458985:SW458985 ACR458985:ACS458985 AMN458985:AMO458985 AWJ458985:AWK458985 BGF458985:BGG458985 BQB458985:BQC458985 BZX458985:BZY458985 CJT458985:CJU458985 CTP458985:CTQ458985 DDL458985:DDM458985 DNH458985:DNI458985 DXD458985:DXE458985 EGZ458985:EHA458985 EQV458985:EQW458985 FAR458985:FAS458985 FKN458985:FKO458985 FUJ458985:FUK458985 GEF458985:GEG458985 GOB458985:GOC458985 GXX458985:GXY458985 HHT458985:HHU458985 HRP458985:HRQ458985 IBL458985:IBM458985 ILH458985:ILI458985 IVD458985:IVE458985 JEZ458985:JFA458985 JOV458985:JOW458985 JYR458985:JYS458985 KIN458985:KIO458985 KSJ458985:KSK458985 LCF458985:LCG458985 LMB458985:LMC458985 LVX458985:LVY458985 MFT458985:MFU458985 MPP458985:MPQ458985 MZL458985:MZM458985 NJH458985:NJI458985 NTD458985:NTE458985 OCZ458985:ODA458985 OMV458985:OMW458985 OWR458985:OWS458985 PGN458985:PGO458985 PQJ458985:PQK458985 QAF458985:QAG458985 QKB458985:QKC458985 QTX458985:QTY458985 RDT458985:RDU458985 RNP458985:RNQ458985 RXL458985:RXM458985 SHH458985:SHI458985 SRD458985:SRE458985 TAZ458985:TBA458985 TKV458985:TKW458985 TUR458985:TUS458985 UEN458985:UEO458985 UOJ458985:UOK458985 UYF458985:UYG458985 VIB458985:VIC458985 VRX458985:VRY458985 WBT458985:WBU458985 WLP458985:WLQ458985 WVL458985:WVM458985 E524521:F524521 IZ524521:JA524521 SV524521:SW524521 ACR524521:ACS524521 AMN524521:AMO524521 AWJ524521:AWK524521 BGF524521:BGG524521 BQB524521:BQC524521 BZX524521:BZY524521 CJT524521:CJU524521 CTP524521:CTQ524521 DDL524521:DDM524521 DNH524521:DNI524521 DXD524521:DXE524521 EGZ524521:EHA524521 EQV524521:EQW524521 FAR524521:FAS524521 FKN524521:FKO524521 FUJ524521:FUK524521 GEF524521:GEG524521 GOB524521:GOC524521 GXX524521:GXY524521 HHT524521:HHU524521 HRP524521:HRQ524521 IBL524521:IBM524521 ILH524521:ILI524521 IVD524521:IVE524521 JEZ524521:JFA524521 JOV524521:JOW524521 JYR524521:JYS524521 KIN524521:KIO524521 KSJ524521:KSK524521 LCF524521:LCG524521 LMB524521:LMC524521 LVX524521:LVY524521 MFT524521:MFU524521 MPP524521:MPQ524521 MZL524521:MZM524521 NJH524521:NJI524521 NTD524521:NTE524521 OCZ524521:ODA524521 OMV524521:OMW524521 OWR524521:OWS524521 PGN524521:PGO524521 PQJ524521:PQK524521 QAF524521:QAG524521 QKB524521:QKC524521 QTX524521:QTY524521 RDT524521:RDU524521 RNP524521:RNQ524521 RXL524521:RXM524521 SHH524521:SHI524521 SRD524521:SRE524521 TAZ524521:TBA524521 TKV524521:TKW524521 TUR524521:TUS524521 UEN524521:UEO524521 UOJ524521:UOK524521 UYF524521:UYG524521 VIB524521:VIC524521 VRX524521:VRY524521 WBT524521:WBU524521 WLP524521:WLQ524521 WVL524521:WVM524521 E590057:F590057 IZ590057:JA590057 SV590057:SW590057 ACR590057:ACS590057 AMN590057:AMO590057 AWJ590057:AWK590057 BGF590057:BGG590057 BQB590057:BQC590057 BZX590057:BZY590057 CJT590057:CJU590057 CTP590057:CTQ590057 DDL590057:DDM590057 DNH590057:DNI590057 DXD590057:DXE590057 EGZ590057:EHA590057 EQV590057:EQW590057 FAR590057:FAS590057 FKN590057:FKO590057 FUJ590057:FUK590057 GEF590057:GEG590057 GOB590057:GOC590057 GXX590057:GXY590057 HHT590057:HHU590057 HRP590057:HRQ590057 IBL590057:IBM590057 ILH590057:ILI590057 IVD590057:IVE590057 JEZ590057:JFA590057 JOV590057:JOW590057 JYR590057:JYS590057 KIN590057:KIO590057 KSJ590057:KSK590057 LCF590057:LCG590057 LMB590057:LMC590057 LVX590057:LVY590057 MFT590057:MFU590057 MPP590057:MPQ590057 MZL590057:MZM590057 NJH590057:NJI590057 NTD590057:NTE590057 OCZ590057:ODA590057 OMV590057:OMW590057 OWR590057:OWS590057 PGN590057:PGO590057 PQJ590057:PQK590057 QAF590057:QAG590057 QKB590057:QKC590057 QTX590057:QTY590057 RDT590057:RDU590057 RNP590057:RNQ590057 RXL590057:RXM590057 SHH590057:SHI590057 SRD590057:SRE590057 TAZ590057:TBA590057 TKV590057:TKW590057 TUR590057:TUS590057 UEN590057:UEO590057 UOJ590057:UOK590057 UYF590057:UYG590057 VIB590057:VIC590057 VRX590057:VRY590057 WBT590057:WBU590057 WLP590057:WLQ590057 WVL590057:WVM590057 E655593:F655593 IZ655593:JA655593 SV655593:SW655593 ACR655593:ACS655593 AMN655593:AMO655593 AWJ655593:AWK655593 BGF655593:BGG655593 BQB655593:BQC655593 BZX655593:BZY655593 CJT655593:CJU655593 CTP655593:CTQ655593 DDL655593:DDM655593 DNH655593:DNI655593 DXD655593:DXE655593 EGZ655593:EHA655593 EQV655593:EQW655593 FAR655593:FAS655593 FKN655593:FKO655593 FUJ655593:FUK655593 GEF655593:GEG655593 GOB655593:GOC655593 GXX655593:GXY655593 HHT655593:HHU655593 HRP655593:HRQ655593 IBL655593:IBM655593 ILH655593:ILI655593 IVD655593:IVE655593 JEZ655593:JFA655593 JOV655593:JOW655593 JYR655593:JYS655593 KIN655593:KIO655593 KSJ655593:KSK655593 LCF655593:LCG655593 LMB655593:LMC655593 LVX655593:LVY655593 MFT655593:MFU655593 MPP655593:MPQ655593 MZL655593:MZM655593 NJH655593:NJI655593 NTD655593:NTE655593 OCZ655593:ODA655593 OMV655593:OMW655593 OWR655593:OWS655593 PGN655593:PGO655593 PQJ655593:PQK655593 QAF655593:QAG655593 QKB655593:QKC655593 QTX655593:QTY655593 RDT655593:RDU655593 RNP655593:RNQ655593 RXL655593:RXM655593 SHH655593:SHI655593 SRD655593:SRE655593 TAZ655593:TBA655593 TKV655593:TKW655593 TUR655593:TUS655593 UEN655593:UEO655593 UOJ655593:UOK655593 UYF655593:UYG655593 VIB655593:VIC655593 VRX655593:VRY655593 WBT655593:WBU655593 WLP655593:WLQ655593 WVL655593:WVM655593 E721129:F721129 IZ721129:JA721129 SV721129:SW721129 ACR721129:ACS721129 AMN721129:AMO721129 AWJ721129:AWK721129 BGF721129:BGG721129 BQB721129:BQC721129 BZX721129:BZY721129 CJT721129:CJU721129 CTP721129:CTQ721129 DDL721129:DDM721129 DNH721129:DNI721129 DXD721129:DXE721129 EGZ721129:EHA721129 EQV721129:EQW721129 FAR721129:FAS721129 FKN721129:FKO721129 FUJ721129:FUK721129 GEF721129:GEG721129 GOB721129:GOC721129 GXX721129:GXY721129 HHT721129:HHU721129 HRP721129:HRQ721129 IBL721129:IBM721129 ILH721129:ILI721129 IVD721129:IVE721129 JEZ721129:JFA721129 JOV721129:JOW721129 JYR721129:JYS721129 KIN721129:KIO721129 KSJ721129:KSK721129 LCF721129:LCG721129 LMB721129:LMC721129 LVX721129:LVY721129 MFT721129:MFU721129 MPP721129:MPQ721129 MZL721129:MZM721129 NJH721129:NJI721129 NTD721129:NTE721129 OCZ721129:ODA721129 OMV721129:OMW721129 OWR721129:OWS721129 PGN721129:PGO721129 PQJ721129:PQK721129 QAF721129:QAG721129 QKB721129:QKC721129 QTX721129:QTY721129 RDT721129:RDU721129 RNP721129:RNQ721129 RXL721129:RXM721129 SHH721129:SHI721129 SRD721129:SRE721129 TAZ721129:TBA721129 TKV721129:TKW721129 TUR721129:TUS721129 UEN721129:UEO721129 UOJ721129:UOK721129 UYF721129:UYG721129 VIB721129:VIC721129 VRX721129:VRY721129 WBT721129:WBU721129 WLP721129:WLQ721129 WVL721129:WVM721129 E786665:F786665 IZ786665:JA786665 SV786665:SW786665 ACR786665:ACS786665 AMN786665:AMO786665 AWJ786665:AWK786665 BGF786665:BGG786665 BQB786665:BQC786665 BZX786665:BZY786665 CJT786665:CJU786665 CTP786665:CTQ786665 DDL786665:DDM786665 DNH786665:DNI786665 DXD786665:DXE786665 EGZ786665:EHA786665 EQV786665:EQW786665 FAR786665:FAS786665 FKN786665:FKO786665 FUJ786665:FUK786665 GEF786665:GEG786665 GOB786665:GOC786665 GXX786665:GXY786665 HHT786665:HHU786665 HRP786665:HRQ786665 IBL786665:IBM786665 ILH786665:ILI786665 IVD786665:IVE786665 JEZ786665:JFA786665 JOV786665:JOW786665 JYR786665:JYS786665 KIN786665:KIO786665 KSJ786665:KSK786665 LCF786665:LCG786665 LMB786665:LMC786665 LVX786665:LVY786665 MFT786665:MFU786665 MPP786665:MPQ786665 MZL786665:MZM786665 NJH786665:NJI786665 NTD786665:NTE786665 OCZ786665:ODA786665 OMV786665:OMW786665 OWR786665:OWS786665 PGN786665:PGO786665 PQJ786665:PQK786665 QAF786665:QAG786665 QKB786665:QKC786665 QTX786665:QTY786665 RDT786665:RDU786665 RNP786665:RNQ786665 RXL786665:RXM786665 SHH786665:SHI786665 SRD786665:SRE786665 TAZ786665:TBA786665 TKV786665:TKW786665 TUR786665:TUS786665 UEN786665:UEO786665 UOJ786665:UOK786665 UYF786665:UYG786665 VIB786665:VIC786665 VRX786665:VRY786665 WBT786665:WBU786665 WLP786665:WLQ786665 WVL786665:WVM786665 E852201:F852201 IZ852201:JA852201 SV852201:SW852201 ACR852201:ACS852201 AMN852201:AMO852201 AWJ852201:AWK852201 BGF852201:BGG852201 BQB852201:BQC852201 BZX852201:BZY852201 CJT852201:CJU852201 CTP852201:CTQ852201 DDL852201:DDM852201 DNH852201:DNI852201 DXD852201:DXE852201 EGZ852201:EHA852201 EQV852201:EQW852201 FAR852201:FAS852201 FKN852201:FKO852201 FUJ852201:FUK852201 GEF852201:GEG852201 GOB852201:GOC852201 GXX852201:GXY852201 HHT852201:HHU852201 HRP852201:HRQ852201 IBL852201:IBM852201 ILH852201:ILI852201 IVD852201:IVE852201 JEZ852201:JFA852201 JOV852201:JOW852201 JYR852201:JYS852201 KIN852201:KIO852201 KSJ852201:KSK852201 LCF852201:LCG852201 LMB852201:LMC852201 LVX852201:LVY852201 MFT852201:MFU852201 MPP852201:MPQ852201 MZL852201:MZM852201 NJH852201:NJI852201 NTD852201:NTE852201 OCZ852201:ODA852201 OMV852201:OMW852201 OWR852201:OWS852201 PGN852201:PGO852201 PQJ852201:PQK852201 QAF852201:QAG852201 QKB852201:QKC852201 QTX852201:QTY852201 RDT852201:RDU852201 RNP852201:RNQ852201 RXL852201:RXM852201 SHH852201:SHI852201 SRD852201:SRE852201 TAZ852201:TBA852201 TKV852201:TKW852201 TUR852201:TUS852201 UEN852201:UEO852201 UOJ852201:UOK852201 UYF852201:UYG852201 VIB852201:VIC852201 VRX852201:VRY852201 WBT852201:WBU852201 WLP852201:WLQ852201 WVL852201:WVM852201 E917737:F917737 IZ917737:JA917737 SV917737:SW917737 ACR917737:ACS917737 AMN917737:AMO917737 AWJ917737:AWK917737 BGF917737:BGG917737 BQB917737:BQC917737 BZX917737:BZY917737 CJT917737:CJU917737 CTP917737:CTQ917737 DDL917737:DDM917737 DNH917737:DNI917737 DXD917737:DXE917737 EGZ917737:EHA917737 EQV917737:EQW917737 FAR917737:FAS917737 FKN917737:FKO917737 FUJ917737:FUK917737 GEF917737:GEG917737 GOB917737:GOC917737 GXX917737:GXY917737 HHT917737:HHU917737 HRP917737:HRQ917737 IBL917737:IBM917737 ILH917737:ILI917737 IVD917737:IVE917737 JEZ917737:JFA917737 JOV917737:JOW917737 JYR917737:JYS917737 KIN917737:KIO917737 KSJ917737:KSK917737 LCF917737:LCG917737 LMB917737:LMC917737 LVX917737:LVY917737 MFT917737:MFU917737 MPP917737:MPQ917737 MZL917737:MZM917737 NJH917737:NJI917737 NTD917737:NTE917737 OCZ917737:ODA917737 OMV917737:OMW917737 OWR917737:OWS917737 PGN917737:PGO917737 PQJ917737:PQK917737 QAF917737:QAG917737 QKB917737:QKC917737 QTX917737:QTY917737 RDT917737:RDU917737 RNP917737:RNQ917737 RXL917737:RXM917737 SHH917737:SHI917737 SRD917737:SRE917737 TAZ917737:TBA917737 TKV917737:TKW917737 TUR917737:TUS917737 UEN917737:UEO917737 UOJ917737:UOK917737 UYF917737:UYG917737 VIB917737:VIC917737 VRX917737:VRY917737 WBT917737:WBU917737 WLP917737:WLQ917737 WVL917737:WVM917737 E983273:F983273 IZ983273:JA983273 SV983273:SW983273 ACR983273:ACS983273 AMN983273:AMO983273 AWJ983273:AWK983273 BGF983273:BGG983273 BQB983273:BQC983273 BZX983273:BZY983273 CJT983273:CJU983273 CTP983273:CTQ983273 DDL983273:DDM983273 DNH983273:DNI983273 DXD983273:DXE983273 EGZ983273:EHA983273 EQV983273:EQW983273 FAR983273:FAS983273 FKN983273:FKO983273 FUJ983273:FUK983273 GEF983273:GEG983273 GOB983273:GOC983273 GXX983273:GXY983273 HHT983273:HHU983273 HRP983273:HRQ983273 IBL983273:IBM983273 ILH983273:ILI983273 IVD983273:IVE983273 JEZ983273:JFA983273 JOV983273:JOW983273 JYR983273:JYS983273 KIN983273:KIO983273 KSJ983273:KSK983273 LCF983273:LCG983273 LMB983273:LMC983273 LVX983273:LVY983273 MFT983273:MFU983273 MPP983273:MPQ983273 MZL983273:MZM983273 NJH983273:NJI983273 NTD983273:NTE983273 OCZ983273:ODA983273 OMV983273:OMW983273 OWR983273:OWS983273 PGN983273:PGO983273 PQJ983273:PQK983273 QAF983273:QAG983273 QKB983273:QKC983273 QTX983273:QTY983273 RDT983273:RDU983273 RNP983273:RNQ983273 RXL983273:RXM983273 SHH983273:SHI983273 SRD983273:SRE983273 TAZ983273:TBA983273 TKV983273:TKW983273 TUR983273:TUS983273 UEN983273:UEO983273 UOJ983273:UOK983273 UYF983273:UYG983273 VIB983273:VIC983273 VRX983273:VRY983273 WBT983273:WBU983273 WLP983273:WLQ983273 WVL983273:WVM983273 E231:F231 IZ231:JA231 SV231:SW231 ACR231:ACS231 AMN231:AMO231 AWJ231:AWK231 BGF231:BGG231 BQB231:BQC231 BZX231:BZY231 CJT231:CJU231 CTP231:CTQ231 DDL231:DDM231 DNH231:DNI231 DXD231:DXE231 EGZ231:EHA231 EQV231:EQW231 FAR231:FAS231 FKN231:FKO231 FUJ231:FUK231 GEF231:GEG231 GOB231:GOC231 GXX231:GXY231 HHT231:HHU231 HRP231:HRQ231 IBL231:IBM231 ILH231:ILI231 IVD231:IVE231 JEZ231:JFA231 JOV231:JOW231 JYR231:JYS231 KIN231:KIO231 KSJ231:KSK231 LCF231:LCG231 LMB231:LMC231 LVX231:LVY231 MFT231:MFU231 MPP231:MPQ231 MZL231:MZM231 NJH231:NJI231 NTD231:NTE231 OCZ231:ODA231 OMV231:OMW231 OWR231:OWS231 PGN231:PGO231 PQJ231:PQK231 QAF231:QAG231 QKB231:QKC231 QTX231:QTY231 RDT231:RDU231 RNP231:RNQ231 RXL231:RXM231 SHH231:SHI231 SRD231:SRE231 TAZ231:TBA231 TKV231:TKW231 TUR231:TUS231 UEN231:UEO231 UOJ231:UOK231 UYF231:UYG231 VIB231:VIC231 VRX231:VRY231 WBT231:WBU231 WLP231:WLQ231 WVL231:WVM231 E65776:F65778 IZ65776:JA65778 SV65776:SW65778 ACR65776:ACS65778 AMN65776:AMO65778 AWJ65776:AWK65778 BGF65776:BGG65778 BQB65776:BQC65778 BZX65776:BZY65778 CJT65776:CJU65778 CTP65776:CTQ65778 DDL65776:DDM65778 DNH65776:DNI65778 DXD65776:DXE65778 EGZ65776:EHA65778 EQV65776:EQW65778 FAR65776:FAS65778 FKN65776:FKO65778 FUJ65776:FUK65778 GEF65776:GEG65778 GOB65776:GOC65778 GXX65776:GXY65778 HHT65776:HHU65778 HRP65776:HRQ65778 IBL65776:IBM65778 ILH65776:ILI65778 IVD65776:IVE65778 JEZ65776:JFA65778 JOV65776:JOW65778 JYR65776:JYS65778 KIN65776:KIO65778 KSJ65776:KSK65778 LCF65776:LCG65778 LMB65776:LMC65778 LVX65776:LVY65778 MFT65776:MFU65778 MPP65776:MPQ65778 MZL65776:MZM65778 NJH65776:NJI65778 NTD65776:NTE65778 OCZ65776:ODA65778 OMV65776:OMW65778 OWR65776:OWS65778 PGN65776:PGO65778 PQJ65776:PQK65778 QAF65776:QAG65778 QKB65776:QKC65778 QTX65776:QTY65778 RDT65776:RDU65778 RNP65776:RNQ65778 RXL65776:RXM65778 SHH65776:SHI65778 SRD65776:SRE65778 TAZ65776:TBA65778 TKV65776:TKW65778 TUR65776:TUS65778 UEN65776:UEO65778 UOJ65776:UOK65778 UYF65776:UYG65778 VIB65776:VIC65778 VRX65776:VRY65778 WBT65776:WBU65778 WLP65776:WLQ65778 WVL65776:WVM65778 E131312:F131314 IZ131312:JA131314 SV131312:SW131314 ACR131312:ACS131314 AMN131312:AMO131314 AWJ131312:AWK131314 BGF131312:BGG131314 BQB131312:BQC131314 BZX131312:BZY131314 CJT131312:CJU131314 CTP131312:CTQ131314 DDL131312:DDM131314 DNH131312:DNI131314 DXD131312:DXE131314 EGZ131312:EHA131314 EQV131312:EQW131314 FAR131312:FAS131314 FKN131312:FKO131314 FUJ131312:FUK131314 GEF131312:GEG131314 GOB131312:GOC131314 GXX131312:GXY131314 HHT131312:HHU131314 HRP131312:HRQ131314 IBL131312:IBM131314 ILH131312:ILI131314 IVD131312:IVE131314 JEZ131312:JFA131314 JOV131312:JOW131314 JYR131312:JYS131314 KIN131312:KIO131314 KSJ131312:KSK131314 LCF131312:LCG131314 LMB131312:LMC131314 LVX131312:LVY131314 MFT131312:MFU131314 MPP131312:MPQ131314 MZL131312:MZM131314 NJH131312:NJI131314 NTD131312:NTE131314 OCZ131312:ODA131314 OMV131312:OMW131314 OWR131312:OWS131314 PGN131312:PGO131314 PQJ131312:PQK131314 QAF131312:QAG131314 QKB131312:QKC131314 QTX131312:QTY131314 RDT131312:RDU131314 RNP131312:RNQ131314 RXL131312:RXM131314 SHH131312:SHI131314 SRD131312:SRE131314 TAZ131312:TBA131314 TKV131312:TKW131314 TUR131312:TUS131314 UEN131312:UEO131314 UOJ131312:UOK131314 UYF131312:UYG131314 VIB131312:VIC131314 VRX131312:VRY131314 WBT131312:WBU131314 WLP131312:WLQ131314 WVL131312:WVM131314 E196848:F196850 IZ196848:JA196850 SV196848:SW196850 ACR196848:ACS196850 AMN196848:AMO196850 AWJ196848:AWK196850 BGF196848:BGG196850 BQB196848:BQC196850 BZX196848:BZY196850 CJT196848:CJU196850 CTP196848:CTQ196850 DDL196848:DDM196850 DNH196848:DNI196850 DXD196848:DXE196850 EGZ196848:EHA196850 EQV196848:EQW196850 FAR196848:FAS196850 FKN196848:FKO196850 FUJ196848:FUK196850 GEF196848:GEG196850 GOB196848:GOC196850 GXX196848:GXY196850 HHT196848:HHU196850 HRP196848:HRQ196850 IBL196848:IBM196850 ILH196848:ILI196850 IVD196848:IVE196850 JEZ196848:JFA196850 JOV196848:JOW196850 JYR196848:JYS196850 KIN196848:KIO196850 KSJ196848:KSK196850 LCF196848:LCG196850 LMB196848:LMC196850 LVX196848:LVY196850 MFT196848:MFU196850 MPP196848:MPQ196850 MZL196848:MZM196850 NJH196848:NJI196850 NTD196848:NTE196850 OCZ196848:ODA196850 OMV196848:OMW196850 OWR196848:OWS196850 PGN196848:PGO196850 PQJ196848:PQK196850 QAF196848:QAG196850 QKB196848:QKC196850 QTX196848:QTY196850 RDT196848:RDU196850 RNP196848:RNQ196850 RXL196848:RXM196850 SHH196848:SHI196850 SRD196848:SRE196850 TAZ196848:TBA196850 TKV196848:TKW196850 TUR196848:TUS196850 UEN196848:UEO196850 UOJ196848:UOK196850 UYF196848:UYG196850 VIB196848:VIC196850 VRX196848:VRY196850 WBT196848:WBU196850 WLP196848:WLQ196850 WVL196848:WVM196850 E262384:F262386 IZ262384:JA262386 SV262384:SW262386 ACR262384:ACS262386 AMN262384:AMO262386 AWJ262384:AWK262386 BGF262384:BGG262386 BQB262384:BQC262386 BZX262384:BZY262386 CJT262384:CJU262386 CTP262384:CTQ262386 DDL262384:DDM262386 DNH262384:DNI262386 DXD262384:DXE262386 EGZ262384:EHA262386 EQV262384:EQW262386 FAR262384:FAS262386 FKN262384:FKO262386 FUJ262384:FUK262386 GEF262384:GEG262386 GOB262384:GOC262386 GXX262384:GXY262386 HHT262384:HHU262386 HRP262384:HRQ262386 IBL262384:IBM262386 ILH262384:ILI262386 IVD262384:IVE262386 JEZ262384:JFA262386 JOV262384:JOW262386 JYR262384:JYS262386 KIN262384:KIO262386 KSJ262384:KSK262386 LCF262384:LCG262386 LMB262384:LMC262386 LVX262384:LVY262386 MFT262384:MFU262386 MPP262384:MPQ262386 MZL262384:MZM262386 NJH262384:NJI262386 NTD262384:NTE262386 OCZ262384:ODA262386 OMV262384:OMW262386 OWR262384:OWS262386 PGN262384:PGO262386 PQJ262384:PQK262386 QAF262384:QAG262386 QKB262384:QKC262386 QTX262384:QTY262386 RDT262384:RDU262386 RNP262384:RNQ262386 RXL262384:RXM262386 SHH262384:SHI262386 SRD262384:SRE262386 TAZ262384:TBA262386 TKV262384:TKW262386 TUR262384:TUS262386 UEN262384:UEO262386 UOJ262384:UOK262386 UYF262384:UYG262386 VIB262384:VIC262386 VRX262384:VRY262386 WBT262384:WBU262386 WLP262384:WLQ262386 WVL262384:WVM262386 E327920:F327922 IZ327920:JA327922 SV327920:SW327922 ACR327920:ACS327922 AMN327920:AMO327922 AWJ327920:AWK327922 BGF327920:BGG327922 BQB327920:BQC327922 BZX327920:BZY327922 CJT327920:CJU327922 CTP327920:CTQ327922 DDL327920:DDM327922 DNH327920:DNI327922 DXD327920:DXE327922 EGZ327920:EHA327922 EQV327920:EQW327922 FAR327920:FAS327922 FKN327920:FKO327922 FUJ327920:FUK327922 GEF327920:GEG327922 GOB327920:GOC327922 GXX327920:GXY327922 HHT327920:HHU327922 HRP327920:HRQ327922 IBL327920:IBM327922 ILH327920:ILI327922 IVD327920:IVE327922 JEZ327920:JFA327922 JOV327920:JOW327922 JYR327920:JYS327922 KIN327920:KIO327922 KSJ327920:KSK327922 LCF327920:LCG327922 LMB327920:LMC327922 LVX327920:LVY327922 MFT327920:MFU327922 MPP327920:MPQ327922 MZL327920:MZM327922 NJH327920:NJI327922 NTD327920:NTE327922 OCZ327920:ODA327922 OMV327920:OMW327922 OWR327920:OWS327922 PGN327920:PGO327922 PQJ327920:PQK327922 QAF327920:QAG327922 QKB327920:QKC327922 QTX327920:QTY327922 RDT327920:RDU327922 RNP327920:RNQ327922 RXL327920:RXM327922 SHH327920:SHI327922 SRD327920:SRE327922 TAZ327920:TBA327922 TKV327920:TKW327922 TUR327920:TUS327922 UEN327920:UEO327922 UOJ327920:UOK327922 UYF327920:UYG327922 VIB327920:VIC327922 VRX327920:VRY327922 WBT327920:WBU327922 WLP327920:WLQ327922 WVL327920:WVM327922 E393456:F393458 IZ393456:JA393458 SV393456:SW393458 ACR393456:ACS393458 AMN393456:AMO393458 AWJ393456:AWK393458 BGF393456:BGG393458 BQB393456:BQC393458 BZX393456:BZY393458 CJT393456:CJU393458 CTP393456:CTQ393458 DDL393456:DDM393458 DNH393456:DNI393458 DXD393456:DXE393458 EGZ393456:EHA393458 EQV393456:EQW393458 FAR393456:FAS393458 FKN393456:FKO393458 FUJ393456:FUK393458 GEF393456:GEG393458 GOB393456:GOC393458 GXX393456:GXY393458 HHT393456:HHU393458 HRP393456:HRQ393458 IBL393456:IBM393458 ILH393456:ILI393458 IVD393456:IVE393458 JEZ393456:JFA393458 JOV393456:JOW393458 JYR393456:JYS393458 KIN393456:KIO393458 KSJ393456:KSK393458 LCF393456:LCG393458 LMB393456:LMC393458 LVX393456:LVY393458 MFT393456:MFU393458 MPP393456:MPQ393458 MZL393456:MZM393458 NJH393456:NJI393458 NTD393456:NTE393458 OCZ393456:ODA393458 OMV393456:OMW393458 OWR393456:OWS393458 PGN393456:PGO393458 PQJ393456:PQK393458 QAF393456:QAG393458 QKB393456:QKC393458 QTX393456:QTY393458 RDT393456:RDU393458 RNP393456:RNQ393458 RXL393456:RXM393458 SHH393456:SHI393458 SRD393456:SRE393458 TAZ393456:TBA393458 TKV393456:TKW393458 TUR393456:TUS393458 UEN393456:UEO393458 UOJ393456:UOK393458 UYF393456:UYG393458 VIB393456:VIC393458 VRX393456:VRY393458 WBT393456:WBU393458 WLP393456:WLQ393458 WVL393456:WVM393458 E458992:F458994 IZ458992:JA458994 SV458992:SW458994 ACR458992:ACS458994 AMN458992:AMO458994 AWJ458992:AWK458994 BGF458992:BGG458994 BQB458992:BQC458994 BZX458992:BZY458994 CJT458992:CJU458994 CTP458992:CTQ458994 DDL458992:DDM458994 DNH458992:DNI458994 DXD458992:DXE458994 EGZ458992:EHA458994 EQV458992:EQW458994 FAR458992:FAS458994 FKN458992:FKO458994 FUJ458992:FUK458994 GEF458992:GEG458994 GOB458992:GOC458994 GXX458992:GXY458994 HHT458992:HHU458994 HRP458992:HRQ458994 IBL458992:IBM458994 ILH458992:ILI458994 IVD458992:IVE458994 JEZ458992:JFA458994 JOV458992:JOW458994 JYR458992:JYS458994 KIN458992:KIO458994 KSJ458992:KSK458994 LCF458992:LCG458994 LMB458992:LMC458994 LVX458992:LVY458994 MFT458992:MFU458994 MPP458992:MPQ458994 MZL458992:MZM458994 NJH458992:NJI458994 NTD458992:NTE458994 OCZ458992:ODA458994 OMV458992:OMW458994 OWR458992:OWS458994 PGN458992:PGO458994 PQJ458992:PQK458994 QAF458992:QAG458994 QKB458992:QKC458994 QTX458992:QTY458994 RDT458992:RDU458994 RNP458992:RNQ458994 RXL458992:RXM458994 SHH458992:SHI458994 SRD458992:SRE458994 TAZ458992:TBA458994 TKV458992:TKW458994 TUR458992:TUS458994 UEN458992:UEO458994 UOJ458992:UOK458994 UYF458992:UYG458994 VIB458992:VIC458994 VRX458992:VRY458994 WBT458992:WBU458994 WLP458992:WLQ458994 WVL458992:WVM458994 E524528:F524530 IZ524528:JA524530 SV524528:SW524530 ACR524528:ACS524530 AMN524528:AMO524530 AWJ524528:AWK524530 BGF524528:BGG524530 BQB524528:BQC524530 BZX524528:BZY524530 CJT524528:CJU524530 CTP524528:CTQ524530 DDL524528:DDM524530 DNH524528:DNI524530 DXD524528:DXE524530 EGZ524528:EHA524530 EQV524528:EQW524530 FAR524528:FAS524530 FKN524528:FKO524530 FUJ524528:FUK524530 GEF524528:GEG524530 GOB524528:GOC524530 GXX524528:GXY524530 HHT524528:HHU524530 HRP524528:HRQ524530 IBL524528:IBM524530 ILH524528:ILI524530 IVD524528:IVE524530 JEZ524528:JFA524530 JOV524528:JOW524530 JYR524528:JYS524530 KIN524528:KIO524530 KSJ524528:KSK524530 LCF524528:LCG524530 LMB524528:LMC524530 LVX524528:LVY524530 MFT524528:MFU524530 MPP524528:MPQ524530 MZL524528:MZM524530 NJH524528:NJI524530 NTD524528:NTE524530 OCZ524528:ODA524530 OMV524528:OMW524530 OWR524528:OWS524530 PGN524528:PGO524530 PQJ524528:PQK524530 QAF524528:QAG524530 QKB524528:QKC524530 QTX524528:QTY524530 RDT524528:RDU524530 RNP524528:RNQ524530 RXL524528:RXM524530 SHH524528:SHI524530 SRD524528:SRE524530 TAZ524528:TBA524530 TKV524528:TKW524530 TUR524528:TUS524530 UEN524528:UEO524530 UOJ524528:UOK524530 UYF524528:UYG524530 VIB524528:VIC524530 VRX524528:VRY524530 WBT524528:WBU524530 WLP524528:WLQ524530 WVL524528:WVM524530 E590064:F590066 IZ590064:JA590066 SV590064:SW590066 ACR590064:ACS590066 AMN590064:AMO590066 AWJ590064:AWK590066 BGF590064:BGG590066 BQB590064:BQC590066 BZX590064:BZY590066 CJT590064:CJU590066 CTP590064:CTQ590066 DDL590064:DDM590066 DNH590064:DNI590066 DXD590064:DXE590066 EGZ590064:EHA590066 EQV590064:EQW590066 FAR590064:FAS590066 FKN590064:FKO590066 FUJ590064:FUK590066 GEF590064:GEG590066 GOB590064:GOC590066 GXX590064:GXY590066 HHT590064:HHU590066 HRP590064:HRQ590066 IBL590064:IBM590066 ILH590064:ILI590066 IVD590064:IVE590066 JEZ590064:JFA590066 JOV590064:JOW590066 JYR590064:JYS590066 KIN590064:KIO590066 KSJ590064:KSK590066 LCF590064:LCG590066 LMB590064:LMC590066 LVX590064:LVY590066 MFT590064:MFU590066 MPP590064:MPQ590066 MZL590064:MZM590066 NJH590064:NJI590066 NTD590064:NTE590066 OCZ590064:ODA590066 OMV590064:OMW590066 OWR590064:OWS590066 PGN590064:PGO590066 PQJ590064:PQK590066 QAF590064:QAG590066 QKB590064:QKC590066 QTX590064:QTY590066 RDT590064:RDU590066 RNP590064:RNQ590066 RXL590064:RXM590066 SHH590064:SHI590066 SRD590064:SRE590066 TAZ590064:TBA590066 TKV590064:TKW590066 TUR590064:TUS590066 UEN590064:UEO590066 UOJ590064:UOK590066 UYF590064:UYG590066 VIB590064:VIC590066 VRX590064:VRY590066 WBT590064:WBU590066 WLP590064:WLQ590066 WVL590064:WVM590066 E655600:F655602 IZ655600:JA655602 SV655600:SW655602 ACR655600:ACS655602 AMN655600:AMO655602 AWJ655600:AWK655602 BGF655600:BGG655602 BQB655600:BQC655602 BZX655600:BZY655602 CJT655600:CJU655602 CTP655600:CTQ655602 DDL655600:DDM655602 DNH655600:DNI655602 DXD655600:DXE655602 EGZ655600:EHA655602 EQV655600:EQW655602 FAR655600:FAS655602 FKN655600:FKO655602 FUJ655600:FUK655602 GEF655600:GEG655602 GOB655600:GOC655602 GXX655600:GXY655602 HHT655600:HHU655602 HRP655600:HRQ655602 IBL655600:IBM655602 ILH655600:ILI655602 IVD655600:IVE655602 JEZ655600:JFA655602 JOV655600:JOW655602 JYR655600:JYS655602 KIN655600:KIO655602 KSJ655600:KSK655602 LCF655600:LCG655602 LMB655600:LMC655602 LVX655600:LVY655602 MFT655600:MFU655602 MPP655600:MPQ655602 MZL655600:MZM655602 NJH655600:NJI655602 NTD655600:NTE655602 OCZ655600:ODA655602 OMV655600:OMW655602 OWR655600:OWS655602 PGN655600:PGO655602 PQJ655600:PQK655602 QAF655600:QAG655602 QKB655600:QKC655602 QTX655600:QTY655602 RDT655600:RDU655602 RNP655600:RNQ655602 RXL655600:RXM655602 SHH655600:SHI655602 SRD655600:SRE655602 TAZ655600:TBA655602 TKV655600:TKW655602 TUR655600:TUS655602 UEN655600:UEO655602 UOJ655600:UOK655602 UYF655600:UYG655602 VIB655600:VIC655602 VRX655600:VRY655602 WBT655600:WBU655602 WLP655600:WLQ655602 WVL655600:WVM655602 E721136:F721138 IZ721136:JA721138 SV721136:SW721138 ACR721136:ACS721138 AMN721136:AMO721138 AWJ721136:AWK721138 BGF721136:BGG721138 BQB721136:BQC721138 BZX721136:BZY721138 CJT721136:CJU721138 CTP721136:CTQ721138 DDL721136:DDM721138 DNH721136:DNI721138 DXD721136:DXE721138 EGZ721136:EHA721138 EQV721136:EQW721138 FAR721136:FAS721138 FKN721136:FKO721138 FUJ721136:FUK721138 GEF721136:GEG721138 GOB721136:GOC721138 GXX721136:GXY721138 HHT721136:HHU721138 HRP721136:HRQ721138 IBL721136:IBM721138 ILH721136:ILI721138 IVD721136:IVE721138 JEZ721136:JFA721138 JOV721136:JOW721138 JYR721136:JYS721138 KIN721136:KIO721138 KSJ721136:KSK721138 LCF721136:LCG721138 LMB721136:LMC721138 LVX721136:LVY721138 MFT721136:MFU721138 MPP721136:MPQ721138 MZL721136:MZM721138 NJH721136:NJI721138 NTD721136:NTE721138 OCZ721136:ODA721138 OMV721136:OMW721138 OWR721136:OWS721138 PGN721136:PGO721138 PQJ721136:PQK721138 QAF721136:QAG721138 QKB721136:QKC721138 QTX721136:QTY721138 RDT721136:RDU721138 RNP721136:RNQ721138 RXL721136:RXM721138 SHH721136:SHI721138 SRD721136:SRE721138 TAZ721136:TBA721138 TKV721136:TKW721138 TUR721136:TUS721138 UEN721136:UEO721138 UOJ721136:UOK721138 UYF721136:UYG721138 VIB721136:VIC721138 VRX721136:VRY721138 WBT721136:WBU721138 WLP721136:WLQ721138 WVL721136:WVM721138 E786672:F786674 IZ786672:JA786674 SV786672:SW786674 ACR786672:ACS786674 AMN786672:AMO786674 AWJ786672:AWK786674 BGF786672:BGG786674 BQB786672:BQC786674 BZX786672:BZY786674 CJT786672:CJU786674 CTP786672:CTQ786674 DDL786672:DDM786674 DNH786672:DNI786674 DXD786672:DXE786674 EGZ786672:EHA786674 EQV786672:EQW786674 FAR786672:FAS786674 FKN786672:FKO786674 FUJ786672:FUK786674 GEF786672:GEG786674 GOB786672:GOC786674 GXX786672:GXY786674 HHT786672:HHU786674 HRP786672:HRQ786674 IBL786672:IBM786674 ILH786672:ILI786674 IVD786672:IVE786674 JEZ786672:JFA786674 JOV786672:JOW786674 JYR786672:JYS786674 KIN786672:KIO786674 KSJ786672:KSK786674 LCF786672:LCG786674 LMB786672:LMC786674 LVX786672:LVY786674 MFT786672:MFU786674 MPP786672:MPQ786674 MZL786672:MZM786674 NJH786672:NJI786674 NTD786672:NTE786674 OCZ786672:ODA786674 OMV786672:OMW786674 OWR786672:OWS786674 PGN786672:PGO786674 PQJ786672:PQK786674 QAF786672:QAG786674 QKB786672:QKC786674 QTX786672:QTY786674 RDT786672:RDU786674 RNP786672:RNQ786674 RXL786672:RXM786674 SHH786672:SHI786674 SRD786672:SRE786674 TAZ786672:TBA786674 TKV786672:TKW786674 TUR786672:TUS786674 UEN786672:UEO786674 UOJ786672:UOK786674 UYF786672:UYG786674 VIB786672:VIC786674 VRX786672:VRY786674 WBT786672:WBU786674 WLP786672:WLQ786674 WVL786672:WVM786674 E852208:F852210 IZ852208:JA852210 SV852208:SW852210 ACR852208:ACS852210 AMN852208:AMO852210 AWJ852208:AWK852210 BGF852208:BGG852210 BQB852208:BQC852210 BZX852208:BZY852210 CJT852208:CJU852210 CTP852208:CTQ852210 DDL852208:DDM852210 DNH852208:DNI852210 DXD852208:DXE852210 EGZ852208:EHA852210 EQV852208:EQW852210 FAR852208:FAS852210 FKN852208:FKO852210 FUJ852208:FUK852210 GEF852208:GEG852210 GOB852208:GOC852210 GXX852208:GXY852210 HHT852208:HHU852210 HRP852208:HRQ852210 IBL852208:IBM852210 ILH852208:ILI852210 IVD852208:IVE852210 JEZ852208:JFA852210 JOV852208:JOW852210 JYR852208:JYS852210 KIN852208:KIO852210 KSJ852208:KSK852210 LCF852208:LCG852210 LMB852208:LMC852210 LVX852208:LVY852210 MFT852208:MFU852210 MPP852208:MPQ852210 MZL852208:MZM852210 NJH852208:NJI852210 NTD852208:NTE852210 OCZ852208:ODA852210 OMV852208:OMW852210 OWR852208:OWS852210 PGN852208:PGO852210 PQJ852208:PQK852210 QAF852208:QAG852210 QKB852208:QKC852210 QTX852208:QTY852210 RDT852208:RDU852210 RNP852208:RNQ852210 RXL852208:RXM852210 SHH852208:SHI852210 SRD852208:SRE852210 TAZ852208:TBA852210 TKV852208:TKW852210 TUR852208:TUS852210 UEN852208:UEO852210 UOJ852208:UOK852210 UYF852208:UYG852210 VIB852208:VIC852210 VRX852208:VRY852210 WBT852208:WBU852210 WLP852208:WLQ852210 WVL852208:WVM852210 E917744:F917746 IZ917744:JA917746 SV917744:SW917746 ACR917744:ACS917746 AMN917744:AMO917746 AWJ917744:AWK917746 BGF917744:BGG917746 BQB917744:BQC917746 BZX917744:BZY917746 CJT917744:CJU917746 CTP917744:CTQ917746 DDL917744:DDM917746 DNH917744:DNI917746 DXD917744:DXE917746 EGZ917744:EHA917746 EQV917744:EQW917746 FAR917744:FAS917746 FKN917744:FKO917746 FUJ917744:FUK917746 GEF917744:GEG917746 GOB917744:GOC917746 GXX917744:GXY917746 HHT917744:HHU917746 HRP917744:HRQ917746 IBL917744:IBM917746 ILH917744:ILI917746 IVD917744:IVE917746 JEZ917744:JFA917746 JOV917744:JOW917746 JYR917744:JYS917746 KIN917744:KIO917746 KSJ917744:KSK917746 LCF917744:LCG917746 LMB917744:LMC917746 LVX917744:LVY917746 MFT917744:MFU917746 MPP917744:MPQ917746 MZL917744:MZM917746 NJH917744:NJI917746 NTD917744:NTE917746 OCZ917744:ODA917746 OMV917744:OMW917746 OWR917744:OWS917746 PGN917744:PGO917746 PQJ917744:PQK917746 QAF917744:QAG917746 QKB917744:QKC917746 QTX917744:QTY917746 RDT917744:RDU917746 RNP917744:RNQ917746 RXL917744:RXM917746 SHH917744:SHI917746 SRD917744:SRE917746 TAZ917744:TBA917746 TKV917744:TKW917746 TUR917744:TUS917746 UEN917744:UEO917746 UOJ917744:UOK917746 UYF917744:UYG917746 VIB917744:VIC917746 VRX917744:VRY917746 WBT917744:WBU917746 WLP917744:WLQ917746 WVL917744:WVM917746 E983280:F983282 IZ983280:JA983282 SV983280:SW983282 ACR983280:ACS983282 AMN983280:AMO983282 AWJ983280:AWK983282 BGF983280:BGG983282 BQB983280:BQC983282 BZX983280:BZY983282 CJT983280:CJU983282 CTP983280:CTQ983282 DDL983280:DDM983282 DNH983280:DNI983282 DXD983280:DXE983282 EGZ983280:EHA983282 EQV983280:EQW983282 FAR983280:FAS983282 FKN983280:FKO983282 FUJ983280:FUK983282 GEF983280:GEG983282 GOB983280:GOC983282 GXX983280:GXY983282 HHT983280:HHU983282 HRP983280:HRQ983282 IBL983280:IBM983282 ILH983280:ILI983282 IVD983280:IVE983282 JEZ983280:JFA983282 JOV983280:JOW983282 JYR983280:JYS983282 KIN983280:KIO983282 KSJ983280:KSK983282 LCF983280:LCG983282 LMB983280:LMC983282 LVX983280:LVY983282 MFT983280:MFU983282 MPP983280:MPQ983282 MZL983280:MZM983282 NJH983280:NJI983282 NTD983280:NTE983282 OCZ983280:ODA983282 OMV983280:OMW983282 OWR983280:OWS983282 PGN983280:PGO983282 PQJ983280:PQK983282 QAF983280:QAG983282 QKB983280:QKC983282 QTX983280:QTY983282 RDT983280:RDU983282 RNP983280:RNQ983282 RXL983280:RXM983282 SHH983280:SHI983282 SRD983280:SRE983282 TAZ983280:TBA983282 TKV983280:TKW983282 TUR983280:TUS983282 UEN983280:UEO983282 UOJ983280:UOK983282 UYF983280:UYG983282 VIB983280:VIC983282 VRX983280:VRY983282 WBT983280:WBU983282 WLP983280:WLQ983282 WVL983280:WVM983282 E238:F238 IZ238:JA238 SV238:SW238 ACR238:ACS238 AMN238:AMO238 AWJ238:AWK238 BGF238:BGG238 BQB238:BQC238 BZX238:BZY238 CJT238:CJU238 CTP238:CTQ238 DDL238:DDM238 DNH238:DNI238 DXD238:DXE238 EGZ238:EHA238 EQV238:EQW238 FAR238:FAS238 FKN238:FKO238 FUJ238:FUK238 GEF238:GEG238 GOB238:GOC238 GXX238:GXY238 HHT238:HHU238 HRP238:HRQ238 IBL238:IBM238 ILH238:ILI238 IVD238:IVE238 JEZ238:JFA238 JOV238:JOW238 JYR238:JYS238 KIN238:KIO238 KSJ238:KSK238 LCF238:LCG238 LMB238:LMC238 LVX238:LVY238 MFT238:MFU238 MPP238:MPQ238 MZL238:MZM238 NJH238:NJI238 NTD238:NTE238 OCZ238:ODA238 OMV238:OMW238 OWR238:OWS238 PGN238:PGO238 PQJ238:PQK238 QAF238:QAG238 QKB238:QKC238 QTX238:QTY238 RDT238:RDU238 RNP238:RNQ238 RXL238:RXM238 SHH238:SHI238 SRD238:SRE238 TAZ238:TBA238 TKV238:TKW238 TUR238:TUS238 UEN238:UEO238 UOJ238:UOK238 UYF238:UYG238 VIB238:VIC238 VRX238:VRY238 WBT238:WBU238 WLP238:WLQ238 WVL238:WVM238 E65785:F65785 IZ65785:JA65785 SV65785:SW65785 ACR65785:ACS65785 AMN65785:AMO65785 AWJ65785:AWK65785 BGF65785:BGG65785 BQB65785:BQC65785 BZX65785:BZY65785 CJT65785:CJU65785 CTP65785:CTQ65785 DDL65785:DDM65785 DNH65785:DNI65785 DXD65785:DXE65785 EGZ65785:EHA65785 EQV65785:EQW65785 FAR65785:FAS65785 FKN65785:FKO65785 FUJ65785:FUK65785 GEF65785:GEG65785 GOB65785:GOC65785 GXX65785:GXY65785 HHT65785:HHU65785 HRP65785:HRQ65785 IBL65785:IBM65785 ILH65785:ILI65785 IVD65785:IVE65785 JEZ65785:JFA65785 JOV65785:JOW65785 JYR65785:JYS65785 KIN65785:KIO65785 KSJ65785:KSK65785 LCF65785:LCG65785 LMB65785:LMC65785 LVX65785:LVY65785 MFT65785:MFU65785 MPP65785:MPQ65785 MZL65785:MZM65785 NJH65785:NJI65785 NTD65785:NTE65785 OCZ65785:ODA65785 OMV65785:OMW65785 OWR65785:OWS65785 PGN65785:PGO65785 PQJ65785:PQK65785 QAF65785:QAG65785 QKB65785:QKC65785 QTX65785:QTY65785 RDT65785:RDU65785 RNP65785:RNQ65785 RXL65785:RXM65785 SHH65785:SHI65785 SRD65785:SRE65785 TAZ65785:TBA65785 TKV65785:TKW65785 TUR65785:TUS65785 UEN65785:UEO65785 UOJ65785:UOK65785 UYF65785:UYG65785 VIB65785:VIC65785 VRX65785:VRY65785 WBT65785:WBU65785 WLP65785:WLQ65785 WVL65785:WVM65785 E131321:F131321 IZ131321:JA131321 SV131321:SW131321 ACR131321:ACS131321 AMN131321:AMO131321 AWJ131321:AWK131321 BGF131321:BGG131321 BQB131321:BQC131321 BZX131321:BZY131321 CJT131321:CJU131321 CTP131321:CTQ131321 DDL131321:DDM131321 DNH131321:DNI131321 DXD131321:DXE131321 EGZ131321:EHA131321 EQV131321:EQW131321 FAR131321:FAS131321 FKN131321:FKO131321 FUJ131321:FUK131321 GEF131321:GEG131321 GOB131321:GOC131321 GXX131321:GXY131321 HHT131321:HHU131321 HRP131321:HRQ131321 IBL131321:IBM131321 ILH131321:ILI131321 IVD131321:IVE131321 JEZ131321:JFA131321 JOV131321:JOW131321 JYR131321:JYS131321 KIN131321:KIO131321 KSJ131321:KSK131321 LCF131321:LCG131321 LMB131321:LMC131321 LVX131321:LVY131321 MFT131321:MFU131321 MPP131321:MPQ131321 MZL131321:MZM131321 NJH131321:NJI131321 NTD131321:NTE131321 OCZ131321:ODA131321 OMV131321:OMW131321 OWR131321:OWS131321 PGN131321:PGO131321 PQJ131321:PQK131321 QAF131321:QAG131321 QKB131321:QKC131321 QTX131321:QTY131321 RDT131321:RDU131321 RNP131321:RNQ131321 RXL131321:RXM131321 SHH131321:SHI131321 SRD131321:SRE131321 TAZ131321:TBA131321 TKV131321:TKW131321 TUR131321:TUS131321 UEN131321:UEO131321 UOJ131321:UOK131321 UYF131321:UYG131321 VIB131321:VIC131321 VRX131321:VRY131321 WBT131321:WBU131321 WLP131321:WLQ131321 WVL131321:WVM131321 E196857:F196857 IZ196857:JA196857 SV196857:SW196857 ACR196857:ACS196857 AMN196857:AMO196857 AWJ196857:AWK196857 BGF196857:BGG196857 BQB196857:BQC196857 BZX196857:BZY196857 CJT196857:CJU196857 CTP196857:CTQ196857 DDL196857:DDM196857 DNH196857:DNI196857 DXD196857:DXE196857 EGZ196857:EHA196857 EQV196857:EQW196857 FAR196857:FAS196857 FKN196857:FKO196857 FUJ196857:FUK196857 GEF196857:GEG196857 GOB196857:GOC196857 GXX196857:GXY196857 HHT196857:HHU196857 HRP196857:HRQ196857 IBL196857:IBM196857 ILH196857:ILI196857 IVD196857:IVE196857 JEZ196857:JFA196857 JOV196857:JOW196857 JYR196857:JYS196857 KIN196857:KIO196857 KSJ196857:KSK196857 LCF196857:LCG196857 LMB196857:LMC196857 LVX196857:LVY196857 MFT196857:MFU196857 MPP196857:MPQ196857 MZL196857:MZM196857 NJH196857:NJI196857 NTD196857:NTE196857 OCZ196857:ODA196857 OMV196857:OMW196857 OWR196857:OWS196857 PGN196857:PGO196857 PQJ196857:PQK196857 QAF196857:QAG196857 QKB196857:QKC196857 QTX196857:QTY196857 RDT196857:RDU196857 RNP196857:RNQ196857 RXL196857:RXM196857 SHH196857:SHI196857 SRD196857:SRE196857 TAZ196857:TBA196857 TKV196857:TKW196857 TUR196857:TUS196857 UEN196857:UEO196857 UOJ196857:UOK196857 UYF196857:UYG196857 VIB196857:VIC196857 VRX196857:VRY196857 WBT196857:WBU196857 WLP196857:WLQ196857 WVL196857:WVM196857 E262393:F262393 IZ262393:JA262393 SV262393:SW262393 ACR262393:ACS262393 AMN262393:AMO262393 AWJ262393:AWK262393 BGF262393:BGG262393 BQB262393:BQC262393 BZX262393:BZY262393 CJT262393:CJU262393 CTP262393:CTQ262393 DDL262393:DDM262393 DNH262393:DNI262393 DXD262393:DXE262393 EGZ262393:EHA262393 EQV262393:EQW262393 FAR262393:FAS262393 FKN262393:FKO262393 FUJ262393:FUK262393 GEF262393:GEG262393 GOB262393:GOC262393 GXX262393:GXY262393 HHT262393:HHU262393 HRP262393:HRQ262393 IBL262393:IBM262393 ILH262393:ILI262393 IVD262393:IVE262393 JEZ262393:JFA262393 JOV262393:JOW262393 JYR262393:JYS262393 KIN262393:KIO262393 KSJ262393:KSK262393 LCF262393:LCG262393 LMB262393:LMC262393 LVX262393:LVY262393 MFT262393:MFU262393 MPP262393:MPQ262393 MZL262393:MZM262393 NJH262393:NJI262393 NTD262393:NTE262393 OCZ262393:ODA262393 OMV262393:OMW262393 OWR262393:OWS262393 PGN262393:PGO262393 PQJ262393:PQK262393 QAF262393:QAG262393 QKB262393:QKC262393 QTX262393:QTY262393 RDT262393:RDU262393 RNP262393:RNQ262393 RXL262393:RXM262393 SHH262393:SHI262393 SRD262393:SRE262393 TAZ262393:TBA262393 TKV262393:TKW262393 TUR262393:TUS262393 UEN262393:UEO262393 UOJ262393:UOK262393 UYF262393:UYG262393 VIB262393:VIC262393 VRX262393:VRY262393 WBT262393:WBU262393 WLP262393:WLQ262393 WVL262393:WVM262393 E327929:F327929 IZ327929:JA327929 SV327929:SW327929 ACR327929:ACS327929 AMN327929:AMO327929 AWJ327929:AWK327929 BGF327929:BGG327929 BQB327929:BQC327929 BZX327929:BZY327929 CJT327929:CJU327929 CTP327929:CTQ327929 DDL327929:DDM327929 DNH327929:DNI327929 DXD327929:DXE327929 EGZ327929:EHA327929 EQV327929:EQW327929 FAR327929:FAS327929 FKN327929:FKO327929 FUJ327929:FUK327929 GEF327929:GEG327929 GOB327929:GOC327929 GXX327929:GXY327929 HHT327929:HHU327929 HRP327929:HRQ327929 IBL327929:IBM327929 ILH327929:ILI327929 IVD327929:IVE327929 JEZ327929:JFA327929 JOV327929:JOW327929 JYR327929:JYS327929 KIN327929:KIO327929 KSJ327929:KSK327929 LCF327929:LCG327929 LMB327929:LMC327929 LVX327929:LVY327929 MFT327929:MFU327929 MPP327929:MPQ327929 MZL327929:MZM327929 NJH327929:NJI327929 NTD327929:NTE327929 OCZ327929:ODA327929 OMV327929:OMW327929 OWR327929:OWS327929 PGN327929:PGO327929 PQJ327929:PQK327929 QAF327929:QAG327929 QKB327929:QKC327929 QTX327929:QTY327929 RDT327929:RDU327929 RNP327929:RNQ327929 RXL327929:RXM327929 SHH327929:SHI327929 SRD327929:SRE327929 TAZ327929:TBA327929 TKV327929:TKW327929 TUR327929:TUS327929 UEN327929:UEO327929 UOJ327929:UOK327929 UYF327929:UYG327929 VIB327929:VIC327929 VRX327929:VRY327929 WBT327929:WBU327929 WLP327929:WLQ327929 WVL327929:WVM327929 E393465:F393465 IZ393465:JA393465 SV393465:SW393465 ACR393465:ACS393465 AMN393465:AMO393465 AWJ393465:AWK393465 BGF393465:BGG393465 BQB393465:BQC393465 BZX393465:BZY393465 CJT393465:CJU393465 CTP393465:CTQ393465 DDL393465:DDM393465 DNH393465:DNI393465 DXD393465:DXE393465 EGZ393465:EHA393465 EQV393465:EQW393465 FAR393465:FAS393465 FKN393465:FKO393465 FUJ393465:FUK393465 GEF393465:GEG393465 GOB393465:GOC393465 GXX393465:GXY393465 HHT393465:HHU393465 HRP393465:HRQ393465 IBL393465:IBM393465 ILH393465:ILI393465 IVD393465:IVE393465 JEZ393465:JFA393465 JOV393465:JOW393465 JYR393465:JYS393465 KIN393465:KIO393465 KSJ393465:KSK393465 LCF393465:LCG393465 LMB393465:LMC393465 LVX393465:LVY393465 MFT393465:MFU393465 MPP393465:MPQ393465 MZL393465:MZM393465 NJH393465:NJI393465 NTD393465:NTE393465 OCZ393465:ODA393465 OMV393465:OMW393465 OWR393465:OWS393465 PGN393465:PGO393465 PQJ393465:PQK393465 QAF393465:QAG393465 QKB393465:QKC393465 QTX393465:QTY393465 RDT393465:RDU393465 RNP393465:RNQ393465 RXL393465:RXM393465 SHH393465:SHI393465 SRD393465:SRE393465 TAZ393465:TBA393465 TKV393465:TKW393465 TUR393465:TUS393465 UEN393465:UEO393465 UOJ393465:UOK393465 UYF393465:UYG393465 VIB393465:VIC393465 VRX393465:VRY393465 WBT393465:WBU393465 WLP393465:WLQ393465 WVL393465:WVM393465 E459001:F459001 IZ459001:JA459001 SV459001:SW459001 ACR459001:ACS459001 AMN459001:AMO459001 AWJ459001:AWK459001 BGF459001:BGG459001 BQB459001:BQC459001 BZX459001:BZY459001 CJT459001:CJU459001 CTP459001:CTQ459001 DDL459001:DDM459001 DNH459001:DNI459001 DXD459001:DXE459001 EGZ459001:EHA459001 EQV459001:EQW459001 FAR459001:FAS459001 FKN459001:FKO459001 FUJ459001:FUK459001 GEF459001:GEG459001 GOB459001:GOC459001 GXX459001:GXY459001 HHT459001:HHU459001 HRP459001:HRQ459001 IBL459001:IBM459001 ILH459001:ILI459001 IVD459001:IVE459001 JEZ459001:JFA459001 JOV459001:JOW459001 JYR459001:JYS459001 KIN459001:KIO459001 KSJ459001:KSK459001 LCF459001:LCG459001 LMB459001:LMC459001 LVX459001:LVY459001 MFT459001:MFU459001 MPP459001:MPQ459001 MZL459001:MZM459001 NJH459001:NJI459001 NTD459001:NTE459001 OCZ459001:ODA459001 OMV459001:OMW459001 OWR459001:OWS459001 PGN459001:PGO459001 PQJ459001:PQK459001 QAF459001:QAG459001 QKB459001:QKC459001 QTX459001:QTY459001 RDT459001:RDU459001 RNP459001:RNQ459001 RXL459001:RXM459001 SHH459001:SHI459001 SRD459001:SRE459001 TAZ459001:TBA459001 TKV459001:TKW459001 TUR459001:TUS459001 UEN459001:UEO459001 UOJ459001:UOK459001 UYF459001:UYG459001 VIB459001:VIC459001 VRX459001:VRY459001 WBT459001:WBU459001 WLP459001:WLQ459001 WVL459001:WVM459001 E524537:F524537 IZ524537:JA524537 SV524537:SW524537 ACR524537:ACS524537 AMN524537:AMO524537 AWJ524537:AWK524537 BGF524537:BGG524537 BQB524537:BQC524537 BZX524537:BZY524537 CJT524537:CJU524537 CTP524537:CTQ524537 DDL524537:DDM524537 DNH524537:DNI524537 DXD524537:DXE524537 EGZ524537:EHA524537 EQV524537:EQW524537 FAR524537:FAS524537 FKN524537:FKO524537 FUJ524537:FUK524537 GEF524537:GEG524537 GOB524537:GOC524537 GXX524537:GXY524537 HHT524537:HHU524537 HRP524537:HRQ524537 IBL524537:IBM524537 ILH524537:ILI524537 IVD524537:IVE524537 JEZ524537:JFA524537 JOV524537:JOW524537 JYR524537:JYS524537 KIN524537:KIO524537 KSJ524537:KSK524537 LCF524537:LCG524537 LMB524537:LMC524537 LVX524537:LVY524537 MFT524537:MFU524537 MPP524537:MPQ524537 MZL524537:MZM524537 NJH524537:NJI524537 NTD524537:NTE524537 OCZ524537:ODA524537 OMV524537:OMW524537 OWR524537:OWS524537 PGN524537:PGO524537 PQJ524537:PQK524537 QAF524537:QAG524537 QKB524537:QKC524537 QTX524537:QTY524537 RDT524537:RDU524537 RNP524537:RNQ524537 RXL524537:RXM524537 SHH524537:SHI524537 SRD524537:SRE524537 TAZ524537:TBA524537 TKV524537:TKW524537 TUR524537:TUS524537 UEN524537:UEO524537 UOJ524537:UOK524537 UYF524537:UYG524537 VIB524537:VIC524537 VRX524537:VRY524537 WBT524537:WBU524537 WLP524537:WLQ524537 WVL524537:WVM524537 E590073:F590073 IZ590073:JA590073 SV590073:SW590073 ACR590073:ACS590073 AMN590073:AMO590073 AWJ590073:AWK590073 BGF590073:BGG590073 BQB590073:BQC590073 BZX590073:BZY590073 CJT590073:CJU590073 CTP590073:CTQ590073 DDL590073:DDM590073 DNH590073:DNI590073 DXD590073:DXE590073 EGZ590073:EHA590073 EQV590073:EQW590073 FAR590073:FAS590073 FKN590073:FKO590073 FUJ590073:FUK590073 GEF590073:GEG590073 GOB590073:GOC590073 GXX590073:GXY590073 HHT590073:HHU590073 HRP590073:HRQ590073 IBL590073:IBM590073 ILH590073:ILI590073 IVD590073:IVE590073 JEZ590073:JFA590073 JOV590073:JOW590073 JYR590073:JYS590073 KIN590073:KIO590073 KSJ590073:KSK590073 LCF590073:LCG590073 LMB590073:LMC590073 LVX590073:LVY590073 MFT590073:MFU590073 MPP590073:MPQ590073 MZL590073:MZM590073 NJH590073:NJI590073 NTD590073:NTE590073 OCZ590073:ODA590073 OMV590073:OMW590073 OWR590073:OWS590073 PGN590073:PGO590073 PQJ590073:PQK590073 QAF590073:QAG590073 QKB590073:QKC590073 QTX590073:QTY590073 RDT590073:RDU590073 RNP590073:RNQ590073 RXL590073:RXM590073 SHH590073:SHI590073 SRD590073:SRE590073 TAZ590073:TBA590073 TKV590073:TKW590073 TUR590073:TUS590073 UEN590073:UEO590073 UOJ590073:UOK590073 UYF590073:UYG590073 VIB590073:VIC590073 VRX590073:VRY590073 WBT590073:WBU590073 WLP590073:WLQ590073 WVL590073:WVM590073 E655609:F655609 IZ655609:JA655609 SV655609:SW655609 ACR655609:ACS655609 AMN655609:AMO655609 AWJ655609:AWK655609 BGF655609:BGG655609 BQB655609:BQC655609 BZX655609:BZY655609 CJT655609:CJU655609 CTP655609:CTQ655609 DDL655609:DDM655609 DNH655609:DNI655609 DXD655609:DXE655609 EGZ655609:EHA655609 EQV655609:EQW655609 FAR655609:FAS655609 FKN655609:FKO655609 FUJ655609:FUK655609 GEF655609:GEG655609 GOB655609:GOC655609 GXX655609:GXY655609 HHT655609:HHU655609 HRP655609:HRQ655609 IBL655609:IBM655609 ILH655609:ILI655609 IVD655609:IVE655609 JEZ655609:JFA655609 JOV655609:JOW655609 JYR655609:JYS655609 KIN655609:KIO655609 KSJ655609:KSK655609 LCF655609:LCG655609 LMB655609:LMC655609 LVX655609:LVY655609 MFT655609:MFU655609 MPP655609:MPQ655609 MZL655609:MZM655609 NJH655609:NJI655609 NTD655609:NTE655609 OCZ655609:ODA655609 OMV655609:OMW655609 OWR655609:OWS655609 PGN655609:PGO655609 PQJ655609:PQK655609 QAF655609:QAG655609 QKB655609:QKC655609 QTX655609:QTY655609 RDT655609:RDU655609 RNP655609:RNQ655609 RXL655609:RXM655609 SHH655609:SHI655609 SRD655609:SRE655609 TAZ655609:TBA655609 TKV655609:TKW655609 TUR655609:TUS655609 UEN655609:UEO655609 UOJ655609:UOK655609 UYF655609:UYG655609 VIB655609:VIC655609 VRX655609:VRY655609 WBT655609:WBU655609 WLP655609:WLQ655609 WVL655609:WVM655609 E721145:F721145 IZ721145:JA721145 SV721145:SW721145 ACR721145:ACS721145 AMN721145:AMO721145 AWJ721145:AWK721145 BGF721145:BGG721145 BQB721145:BQC721145 BZX721145:BZY721145 CJT721145:CJU721145 CTP721145:CTQ721145 DDL721145:DDM721145 DNH721145:DNI721145 DXD721145:DXE721145 EGZ721145:EHA721145 EQV721145:EQW721145 FAR721145:FAS721145 FKN721145:FKO721145 FUJ721145:FUK721145 GEF721145:GEG721145 GOB721145:GOC721145 GXX721145:GXY721145 HHT721145:HHU721145 HRP721145:HRQ721145 IBL721145:IBM721145 ILH721145:ILI721145 IVD721145:IVE721145 JEZ721145:JFA721145 JOV721145:JOW721145 JYR721145:JYS721145 KIN721145:KIO721145 KSJ721145:KSK721145 LCF721145:LCG721145 LMB721145:LMC721145 LVX721145:LVY721145 MFT721145:MFU721145 MPP721145:MPQ721145 MZL721145:MZM721145 NJH721145:NJI721145 NTD721145:NTE721145 OCZ721145:ODA721145 OMV721145:OMW721145 OWR721145:OWS721145 PGN721145:PGO721145 PQJ721145:PQK721145 QAF721145:QAG721145 QKB721145:QKC721145 QTX721145:QTY721145 RDT721145:RDU721145 RNP721145:RNQ721145 RXL721145:RXM721145 SHH721145:SHI721145 SRD721145:SRE721145 TAZ721145:TBA721145 TKV721145:TKW721145 TUR721145:TUS721145 UEN721145:UEO721145 UOJ721145:UOK721145 UYF721145:UYG721145 VIB721145:VIC721145 VRX721145:VRY721145 WBT721145:WBU721145 WLP721145:WLQ721145 WVL721145:WVM721145 E786681:F786681 IZ786681:JA786681 SV786681:SW786681 ACR786681:ACS786681 AMN786681:AMO786681 AWJ786681:AWK786681 BGF786681:BGG786681 BQB786681:BQC786681 BZX786681:BZY786681 CJT786681:CJU786681 CTP786681:CTQ786681 DDL786681:DDM786681 DNH786681:DNI786681 DXD786681:DXE786681 EGZ786681:EHA786681 EQV786681:EQW786681 FAR786681:FAS786681 FKN786681:FKO786681 FUJ786681:FUK786681 GEF786681:GEG786681 GOB786681:GOC786681 GXX786681:GXY786681 HHT786681:HHU786681 HRP786681:HRQ786681 IBL786681:IBM786681 ILH786681:ILI786681 IVD786681:IVE786681 JEZ786681:JFA786681 JOV786681:JOW786681 JYR786681:JYS786681 KIN786681:KIO786681 KSJ786681:KSK786681 LCF786681:LCG786681 LMB786681:LMC786681 LVX786681:LVY786681 MFT786681:MFU786681 MPP786681:MPQ786681 MZL786681:MZM786681 NJH786681:NJI786681 NTD786681:NTE786681 OCZ786681:ODA786681 OMV786681:OMW786681 OWR786681:OWS786681 PGN786681:PGO786681 PQJ786681:PQK786681 QAF786681:QAG786681 QKB786681:QKC786681 QTX786681:QTY786681 RDT786681:RDU786681 RNP786681:RNQ786681 RXL786681:RXM786681 SHH786681:SHI786681 SRD786681:SRE786681 TAZ786681:TBA786681 TKV786681:TKW786681 TUR786681:TUS786681 UEN786681:UEO786681 UOJ786681:UOK786681 UYF786681:UYG786681 VIB786681:VIC786681 VRX786681:VRY786681 WBT786681:WBU786681 WLP786681:WLQ786681 WVL786681:WVM786681 E852217:F852217 IZ852217:JA852217 SV852217:SW852217 ACR852217:ACS852217 AMN852217:AMO852217 AWJ852217:AWK852217 BGF852217:BGG852217 BQB852217:BQC852217 BZX852217:BZY852217 CJT852217:CJU852217 CTP852217:CTQ852217 DDL852217:DDM852217 DNH852217:DNI852217 DXD852217:DXE852217 EGZ852217:EHA852217 EQV852217:EQW852217 FAR852217:FAS852217 FKN852217:FKO852217 FUJ852217:FUK852217 GEF852217:GEG852217 GOB852217:GOC852217 GXX852217:GXY852217 HHT852217:HHU852217 HRP852217:HRQ852217 IBL852217:IBM852217 ILH852217:ILI852217 IVD852217:IVE852217 JEZ852217:JFA852217 JOV852217:JOW852217 JYR852217:JYS852217 KIN852217:KIO852217 KSJ852217:KSK852217 LCF852217:LCG852217 LMB852217:LMC852217 LVX852217:LVY852217 MFT852217:MFU852217 MPP852217:MPQ852217 MZL852217:MZM852217 NJH852217:NJI852217 NTD852217:NTE852217 OCZ852217:ODA852217 OMV852217:OMW852217 OWR852217:OWS852217 PGN852217:PGO852217 PQJ852217:PQK852217 QAF852217:QAG852217 QKB852217:QKC852217 QTX852217:QTY852217 RDT852217:RDU852217 RNP852217:RNQ852217 RXL852217:RXM852217 SHH852217:SHI852217 SRD852217:SRE852217 TAZ852217:TBA852217 TKV852217:TKW852217 TUR852217:TUS852217 UEN852217:UEO852217 UOJ852217:UOK852217 UYF852217:UYG852217 VIB852217:VIC852217 VRX852217:VRY852217 WBT852217:WBU852217 WLP852217:WLQ852217 WVL852217:WVM852217 E917753:F917753 IZ917753:JA917753 SV917753:SW917753 ACR917753:ACS917753 AMN917753:AMO917753 AWJ917753:AWK917753 BGF917753:BGG917753 BQB917753:BQC917753 BZX917753:BZY917753 CJT917753:CJU917753 CTP917753:CTQ917753 DDL917753:DDM917753 DNH917753:DNI917753 DXD917753:DXE917753 EGZ917753:EHA917753 EQV917753:EQW917753 FAR917753:FAS917753 FKN917753:FKO917753 FUJ917753:FUK917753 GEF917753:GEG917753 GOB917753:GOC917753 GXX917753:GXY917753 HHT917753:HHU917753 HRP917753:HRQ917753 IBL917753:IBM917753 ILH917753:ILI917753 IVD917753:IVE917753 JEZ917753:JFA917753 JOV917753:JOW917753 JYR917753:JYS917753 KIN917753:KIO917753 KSJ917753:KSK917753 LCF917753:LCG917753 LMB917753:LMC917753 LVX917753:LVY917753 MFT917753:MFU917753 MPP917753:MPQ917753 MZL917753:MZM917753 NJH917753:NJI917753 NTD917753:NTE917753 OCZ917753:ODA917753 OMV917753:OMW917753 OWR917753:OWS917753 PGN917753:PGO917753 PQJ917753:PQK917753 QAF917753:QAG917753 QKB917753:QKC917753 QTX917753:QTY917753 RDT917753:RDU917753 RNP917753:RNQ917753 RXL917753:RXM917753 SHH917753:SHI917753 SRD917753:SRE917753 TAZ917753:TBA917753 TKV917753:TKW917753 TUR917753:TUS917753 UEN917753:UEO917753 UOJ917753:UOK917753 UYF917753:UYG917753 VIB917753:VIC917753 VRX917753:VRY917753 WBT917753:WBU917753 WLP917753:WLQ917753 WVL917753:WVM917753 E983289:F983289 IZ983289:JA983289 SV983289:SW983289 ACR983289:ACS983289 AMN983289:AMO983289 AWJ983289:AWK983289 BGF983289:BGG983289 BQB983289:BQC983289 BZX983289:BZY983289 CJT983289:CJU983289 CTP983289:CTQ983289 DDL983289:DDM983289 DNH983289:DNI983289 DXD983289:DXE983289 EGZ983289:EHA983289 EQV983289:EQW983289 FAR983289:FAS983289 FKN983289:FKO983289 FUJ983289:FUK983289 GEF983289:GEG983289 GOB983289:GOC983289 GXX983289:GXY983289 HHT983289:HHU983289 HRP983289:HRQ983289 IBL983289:IBM983289 ILH983289:ILI983289 IVD983289:IVE983289 JEZ983289:JFA983289 JOV983289:JOW983289 JYR983289:JYS983289 KIN983289:KIO983289 KSJ983289:KSK983289 LCF983289:LCG983289 LMB983289:LMC983289 LVX983289:LVY983289 MFT983289:MFU983289 MPP983289:MPQ983289 MZL983289:MZM983289 NJH983289:NJI983289 NTD983289:NTE983289 OCZ983289:ODA983289 OMV983289:OMW983289 OWR983289:OWS983289 PGN983289:PGO983289 PQJ983289:PQK983289 QAF983289:QAG983289 QKB983289:QKC983289 QTX983289:QTY983289 RDT983289:RDU983289 RNP983289:RNQ983289 RXL983289:RXM983289 SHH983289:SHI983289 SRD983289:SRE983289 TAZ983289:TBA983289 TKV983289:TKW983289 TUR983289:TUS983289 UEN983289:UEO983289 UOJ983289:UOK983289 UYF983289:UYG983289 VIB983289:VIC983289 VRX983289:VRY983289 WBT983289:WBU983289 WLP983289:WLQ983289 WVL983289:WVM983289"/>
    <dataValidation allowBlank="1" showInputMessage="1" showErrorMessage="1" prompt="Especificar origen de dicho recurso: Federal, Estatal, Municipal, Particulares." sqref="D224 IY224 SU224 ACQ224 AMM224 AWI224 BGE224 BQA224 BZW224 CJS224 CTO224 DDK224 DNG224 DXC224 EGY224 EQU224 FAQ224 FKM224 FUI224 GEE224 GOA224 GXW224 HHS224 HRO224 IBK224 ILG224 IVC224 JEY224 JOU224 JYQ224 KIM224 KSI224 LCE224 LMA224 LVW224 MFS224 MPO224 MZK224 NJG224 NTC224 OCY224 OMU224 OWQ224 PGM224 PQI224 QAE224 QKA224 QTW224 RDS224 RNO224 RXK224 SHG224 SRC224 TAY224 TKU224 TUQ224 UEM224 UOI224 UYE224 VIA224 VRW224 WBS224 WLO224 WVK224 D65769 IY65769 SU65769 ACQ65769 AMM65769 AWI65769 BGE65769 BQA65769 BZW65769 CJS65769 CTO65769 DDK65769 DNG65769 DXC65769 EGY65769 EQU65769 FAQ65769 FKM65769 FUI65769 GEE65769 GOA65769 GXW65769 HHS65769 HRO65769 IBK65769 ILG65769 IVC65769 JEY65769 JOU65769 JYQ65769 KIM65769 KSI65769 LCE65769 LMA65769 LVW65769 MFS65769 MPO65769 MZK65769 NJG65769 NTC65769 OCY65769 OMU65769 OWQ65769 PGM65769 PQI65769 QAE65769 QKA65769 QTW65769 RDS65769 RNO65769 RXK65769 SHG65769 SRC65769 TAY65769 TKU65769 TUQ65769 UEM65769 UOI65769 UYE65769 VIA65769 VRW65769 WBS65769 WLO65769 WVK65769 D131305 IY131305 SU131305 ACQ131305 AMM131305 AWI131305 BGE131305 BQA131305 BZW131305 CJS131305 CTO131305 DDK131305 DNG131305 DXC131305 EGY131305 EQU131305 FAQ131305 FKM131305 FUI131305 GEE131305 GOA131305 GXW131305 HHS131305 HRO131305 IBK131305 ILG131305 IVC131305 JEY131305 JOU131305 JYQ131305 KIM131305 KSI131305 LCE131305 LMA131305 LVW131305 MFS131305 MPO131305 MZK131305 NJG131305 NTC131305 OCY131305 OMU131305 OWQ131305 PGM131305 PQI131305 QAE131305 QKA131305 QTW131305 RDS131305 RNO131305 RXK131305 SHG131305 SRC131305 TAY131305 TKU131305 TUQ131305 UEM131305 UOI131305 UYE131305 VIA131305 VRW131305 WBS131305 WLO131305 WVK131305 D196841 IY196841 SU196841 ACQ196841 AMM196841 AWI196841 BGE196841 BQA196841 BZW196841 CJS196841 CTO196841 DDK196841 DNG196841 DXC196841 EGY196841 EQU196841 FAQ196841 FKM196841 FUI196841 GEE196841 GOA196841 GXW196841 HHS196841 HRO196841 IBK196841 ILG196841 IVC196841 JEY196841 JOU196841 JYQ196841 KIM196841 KSI196841 LCE196841 LMA196841 LVW196841 MFS196841 MPO196841 MZK196841 NJG196841 NTC196841 OCY196841 OMU196841 OWQ196841 PGM196841 PQI196841 QAE196841 QKA196841 QTW196841 RDS196841 RNO196841 RXK196841 SHG196841 SRC196841 TAY196841 TKU196841 TUQ196841 UEM196841 UOI196841 UYE196841 VIA196841 VRW196841 WBS196841 WLO196841 WVK196841 D262377 IY262377 SU262377 ACQ262377 AMM262377 AWI262377 BGE262377 BQA262377 BZW262377 CJS262377 CTO262377 DDK262377 DNG262377 DXC262377 EGY262377 EQU262377 FAQ262377 FKM262377 FUI262377 GEE262377 GOA262377 GXW262377 HHS262377 HRO262377 IBK262377 ILG262377 IVC262377 JEY262377 JOU262377 JYQ262377 KIM262377 KSI262377 LCE262377 LMA262377 LVW262377 MFS262377 MPO262377 MZK262377 NJG262377 NTC262377 OCY262377 OMU262377 OWQ262377 PGM262377 PQI262377 QAE262377 QKA262377 QTW262377 RDS262377 RNO262377 RXK262377 SHG262377 SRC262377 TAY262377 TKU262377 TUQ262377 UEM262377 UOI262377 UYE262377 VIA262377 VRW262377 WBS262377 WLO262377 WVK262377 D327913 IY327913 SU327913 ACQ327913 AMM327913 AWI327913 BGE327913 BQA327913 BZW327913 CJS327913 CTO327913 DDK327913 DNG327913 DXC327913 EGY327913 EQU327913 FAQ327913 FKM327913 FUI327913 GEE327913 GOA327913 GXW327913 HHS327913 HRO327913 IBK327913 ILG327913 IVC327913 JEY327913 JOU327913 JYQ327913 KIM327913 KSI327913 LCE327913 LMA327913 LVW327913 MFS327913 MPO327913 MZK327913 NJG327913 NTC327913 OCY327913 OMU327913 OWQ327913 PGM327913 PQI327913 QAE327913 QKA327913 QTW327913 RDS327913 RNO327913 RXK327913 SHG327913 SRC327913 TAY327913 TKU327913 TUQ327913 UEM327913 UOI327913 UYE327913 VIA327913 VRW327913 WBS327913 WLO327913 WVK327913 D393449 IY393449 SU393449 ACQ393449 AMM393449 AWI393449 BGE393449 BQA393449 BZW393449 CJS393449 CTO393449 DDK393449 DNG393449 DXC393449 EGY393449 EQU393449 FAQ393449 FKM393449 FUI393449 GEE393449 GOA393449 GXW393449 HHS393449 HRO393449 IBK393449 ILG393449 IVC393449 JEY393449 JOU393449 JYQ393449 KIM393449 KSI393449 LCE393449 LMA393449 LVW393449 MFS393449 MPO393449 MZK393449 NJG393449 NTC393449 OCY393449 OMU393449 OWQ393449 PGM393449 PQI393449 QAE393449 QKA393449 QTW393449 RDS393449 RNO393449 RXK393449 SHG393449 SRC393449 TAY393449 TKU393449 TUQ393449 UEM393449 UOI393449 UYE393449 VIA393449 VRW393449 WBS393449 WLO393449 WVK393449 D458985 IY458985 SU458985 ACQ458985 AMM458985 AWI458985 BGE458985 BQA458985 BZW458985 CJS458985 CTO458985 DDK458985 DNG458985 DXC458985 EGY458985 EQU458985 FAQ458985 FKM458985 FUI458985 GEE458985 GOA458985 GXW458985 HHS458985 HRO458985 IBK458985 ILG458985 IVC458985 JEY458985 JOU458985 JYQ458985 KIM458985 KSI458985 LCE458985 LMA458985 LVW458985 MFS458985 MPO458985 MZK458985 NJG458985 NTC458985 OCY458985 OMU458985 OWQ458985 PGM458985 PQI458985 QAE458985 QKA458985 QTW458985 RDS458985 RNO458985 RXK458985 SHG458985 SRC458985 TAY458985 TKU458985 TUQ458985 UEM458985 UOI458985 UYE458985 VIA458985 VRW458985 WBS458985 WLO458985 WVK458985 D524521 IY524521 SU524521 ACQ524521 AMM524521 AWI524521 BGE524521 BQA524521 BZW524521 CJS524521 CTO524521 DDK524521 DNG524521 DXC524521 EGY524521 EQU524521 FAQ524521 FKM524521 FUI524521 GEE524521 GOA524521 GXW524521 HHS524521 HRO524521 IBK524521 ILG524521 IVC524521 JEY524521 JOU524521 JYQ524521 KIM524521 KSI524521 LCE524521 LMA524521 LVW524521 MFS524521 MPO524521 MZK524521 NJG524521 NTC524521 OCY524521 OMU524521 OWQ524521 PGM524521 PQI524521 QAE524521 QKA524521 QTW524521 RDS524521 RNO524521 RXK524521 SHG524521 SRC524521 TAY524521 TKU524521 TUQ524521 UEM524521 UOI524521 UYE524521 VIA524521 VRW524521 WBS524521 WLO524521 WVK524521 D590057 IY590057 SU590057 ACQ590057 AMM590057 AWI590057 BGE590057 BQA590057 BZW590057 CJS590057 CTO590057 DDK590057 DNG590057 DXC590057 EGY590057 EQU590057 FAQ590057 FKM590057 FUI590057 GEE590057 GOA590057 GXW590057 HHS590057 HRO590057 IBK590057 ILG590057 IVC590057 JEY590057 JOU590057 JYQ590057 KIM590057 KSI590057 LCE590057 LMA590057 LVW590057 MFS590057 MPO590057 MZK590057 NJG590057 NTC590057 OCY590057 OMU590057 OWQ590057 PGM590057 PQI590057 QAE590057 QKA590057 QTW590057 RDS590057 RNO590057 RXK590057 SHG590057 SRC590057 TAY590057 TKU590057 TUQ590057 UEM590057 UOI590057 UYE590057 VIA590057 VRW590057 WBS590057 WLO590057 WVK590057 D655593 IY655593 SU655593 ACQ655593 AMM655593 AWI655593 BGE655593 BQA655593 BZW655593 CJS655593 CTO655593 DDK655593 DNG655593 DXC655593 EGY655593 EQU655593 FAQ655593 FKM655593 FUI655593 GEE655593 GOA655593 GXW655593 HHS655593 HRO655593 IBK655593 ILG655593 IVC655593 JEY655593 JOU655593 JYQ655593 KIM655593 KSI655593 LCE655593 LMA655593 LVW655593 MFS655593 MPO655593 MZK655593 NJG655593 NTC655593 OCY655593 OMU655593 OWQ655593 PGM655593 PQI655593 QAE655593 QKA655593 QTW655593 RDS655593 RNO655593 RXK655593 SHG655593 SRC655593 TAY655593 TKU655593 TUQ655593 UEM655593 UOI655593 UYE655593 VIA655593 VRW655593 WBS655593 WLO655593 WVK655593 D721129 IY721129 SU721129 ACQ721129 AMM721129 AWI721129 BGE721129 BQA721129 BZW721129 CJS721129 CTO721129 DDK721129 DNG721129 DXC721129 EGY721129 EQU721129 FAQ721129 FKM721129 FUI721129 GEE721129 GOA721129 GXW721129 HHS721129 HRO721129 IBK721129 ILG721129 IVC721129 JEY721129 JOU721129 JYQ721129 KIM721129 KSI721129 LCE721129 LMA721129 LVW721129 MFS721129 MPO721129 MZK721129 NJG721129 NTC721129 OCY721129 OMU721129 OWQ721129 PGM721129 PQI721129 QAE721129 QKA721129 QTW721129 RDS721129 RNO721129 RXK721129 SHG721129 SRC721129 TAY721129 TKU721129 TUQ721129 UEM721129 UOI721129 UYE721129 VIA721129 VRW721129 WBS721129 WLO721129 WVK721129 D786665 IY786665 SU786665 ACQ786665 AMM786665 AWI786665 BGE786665 BQA786665 BZW786665 CJS786665 CTO786665 DDK786665 DNG786665 DXC786665 EGY786665 EQU786665 FAQ786665 FKM786665 FUI786665 GEE786665 GOA786665 GXW786665 HHS786665 HRO786665 IBK786665 ILG786665 IVC786665 JEY786665 JOU786665 JYQ786665 KIM786665 KSI786665 LCE786665 LMA786665 LVW786665 MFS786665 MPO786665 MZK786665 NJG786665 NTC786665 OCY786665 OMU786665 OWQ786665 PGM786665 PQI786665 QAE786665 QKA786665 QTW786665 RDS786665 RNO786665 RXK786665 SHG786665 SRC786665 TAY786665 TKU786665 TUQ786665 UEM786665 UOI786665 UYE786665 VIA786665 VRW786665 WBS786665 WLO786665 WVK786665 D852201 IY852201 SU852201 ACQ852201 AMM852201 AWI852201 BGE852201 BQA852201 BZW852201 CJS852201 CTO852201 DDK852201 DNG852201 DXC852201 EGY852201 EQU852201 FAQ852201 FKM852201 FUI852201 GEE852201 GOA852201 GXW852201 HHS852201 HRO852201 IBK852201 ILG852201 IVC852201 JEY852201 JOU852201 JYQ852201 KIM852201 KSI852201 LCE852201 LMA852201 LVW852201 MFS852201 MPO852201 MZK852201 NJG852201 NTC852201 OCY852201 OMU852201 OWQ852201 PGM852201 PQI852201 QAE852201 QKA852201 QTW852201 RDS852201 RNO852201 RXK852201 SHG852201 SRC852201 TAY852201 TKU852201 TUQ852201 UEM852201 UOI852201 UYE852201 VIA852201 VRW852201 WBS852201 WLO852201 WVK852201 D917737 IY917737 SU917737 ACQ917737 AMM917737 AWI917737 BGE917737 BQA917737 BZW917737 CJS917737 CTO917737 DDK917737 DNG917737 DXC917737 EGY917737 EQU917737 FAQ917737 FKM917737 FUI917737 GEE917737 GOA917737 GXW917737 HHS917737 HRO917737 IBK917737 ILG917737 IVC917737 JEY917737 JOU917737 JYQ917737 KIM917737 KSI917737 LCE917737 LMA917737 LVW917737 MFS917737 MPO917737 MZK917737 NJG917737 NTC917737 OCY917737 OMU917737 OWQ917737 PGM917737 PQI917737 QAE917737 QKA917737 QTW917737 RDS917737 RNO917737 RXK917737 SHG917737 SRC917737 TAY917737 TKU917737 TUQ917737 UEM917737 UOI917737 UYE917737 VIA917737 VRW917737 WBS917737 WLO917737 WVK917737 D983273 IY983273 SU983273 ACQ983273 AMM983273 AWI983273 BGE983273 BQA983273 BZW983273 CJS983273 CTO983273 DDK983273 DNG983273 DXC983273 EGY983273 EQU983273 FAQ983273 FKM983273 FUI983273 GEE983273 GOA983273 GXW983273 HHS983273 HRO983273 IBK983273 ILG983273 IVC983273 JEY983273 JOU983273 JYQ983273 KIM983273 KSI983273 LCE983273 LMA983273 LVW983273 MFS983273 MPO983273 MZK983273 NJG983273 NTC983273 OCY983273 OMU983273 OWQ983273 PGM983273 PQI983273 QAE983273 QKA983273 QTW983273 RDS983273 RNO983273 RXK983273 SHG983273 SRC983273 TAY983273 TKU983273 TUQ983273 UEM983273 UOI983273 UYE983273 VIA983273 VRW983273 WBS983273 WLO983273 WVK983273 D231 IY231 SU231 ACQ231 AMM231 AWI231 BGE231 BQA231 BZW231 CJS231 CTO231 DDK231 DNG231 DXC231 EGY231 EQU231 FAQ231 FKM231 FUI231 GEE231 GOA231 GXW231 HHS231 HRO231 IBK231 ILG231 IVC231 JEY231 JOU231 JYQ231 KIM231 KSI231 LCE231 LMA231 LVW231 MFS231 MPO231 MZK231 NJG231 NTC231 OCY231 OMU231 OWQ231 PGM231 PQI231 QAE231 QKA231 QTW231 RDS231 RNO231 RXK231 SHG231 SRC231 TAY231 TKU231 TUQ231 UEM231 UOI231 UYE231 VIA231 VRW231 WBS231 WLO231 WVK231 D65776:D65778 IY65776:IY65778 SU65776:SU65778 ACQ65776:ACQ65778 AMM65776:AMM65778 AWI65776:AWI65778 BGE65776:BGE65778 BQA65776:BQA65778 BZW65776:BZW65778 CJS65776:CJS65778 CTO65776:CTO65778 DDK65776:DDK65778 DNG65776:DNG65778 DXC65776:DXC65778 EGY65776:EGY65778 EQU65776:EQU65778 FAQ65776:FAQ65778 FKM65776:FKM65778 FUI65776:FUI65778 GEE65776:GEE65778 GOA65776:GOA65778 GXW65776:GXW65778 HHS65776:HHS65778 HRO65776:HRO65778 IBK65776:IBK65778 ILG65776:ILG65778 IVC65776:IVC65778 JEY65776:JEY65778 JOU65776:JOU65778 JYQ65776:JYQ65778 KIM65776:KIM65778 KSI65776:KSI65778 LCE65776:LCE65778 LMA65776:LMA65778 LVW65776:LVW65778 MFS65776:MFS65778 MPO65776:MPO65778 MZK65776:MZK65778 NJG65776:NJG65778 NTC65776:NTC65778 OCY65776:OCY65778 OMU65776:OMU65778 OWQ65776:OWQ65778 PGM65776:PGM65778 PQI65776:PQI65778 QAE65776:QAE65778 QKA65776:QKA65778 QTW65776:QTW65778 RDS65776:RDS65778 RNO65776:RNO65778 RXK65776:RXK65778 SHG65776:SHG65778 SRC65776:SRC65778 TAY65776:TAY65778 TKU65776:TKU65778 TUQ65776:TUQ65778 UEM65776:UEM65778 UOI65776:UOI65778 UYE65776:UYE65778 VIA65776:VIA65778 VRW65776:VRW65778 WBS65776:WBS65778 WLO65776:WLO65778 WVK65776:WVK65778 D131312:D131314 IY131312:IY131314 SU131312:SU131314 ACQ131312:ACQ131314 AMM131312:AMM131314 AWI131312:AWI131314 BGE131312:BGE131314 BQA131312:BQA131314 BZW131312:BZW131314 CJS131312:CJS131314 CTO131312:CTO131314 DDK131312:DDK131314 DNG131312:DNG131314 DXC131312:DXC131314 EGY131312:EGY131314 EQU131312:EQU131314 FAQ131312:FAQ131314 FKM131312:FKM131314 FUI131312:FUI131314 GEE131312:GEE131314 GOA131312:GOA131314 GXW131312:GXW131314 HHS131312:HHS131314 HRO131312:HRO131314 IBK131312:IBK131314 ILG131312:ILG131314 IVC131312:IVC131314 JEY131312:JEY131314 JOU131312:JOU131314 JYQ131312:JYQ131314 KIM131312:KIM131314 KSI131312:KSI131314 LCE131312:LCE131314 LMA131312:LMA131314 LVW131312:LVW131314 MFS131312:MFS131314 MPO131312:MPO131314 MZK131312:MZK131314 NJG131312:NJG131314 NTC131312:NTC131314 OCY131312:OCY131314 OMU131312:OMU131314 OWQ131312:OWQ131314 PGM131312:PGM131314 PQI131312:PQI131314 QAE131312:QAE131314 QKA131312:QKA131314 QTW131312:QTW131314 RDS131312:RDS131314 RNO131312:RNO131314 RXK131312:RXK131314 SHG131312:SHG131314 SRC131312:SRC131314 TAY131312:TAY131314 TKU131312:TKU131314 TUQ131312:TUQ131314 UEM131312:UEM131314 UOI131312:UOI131314 UYE131312:UYE131314 VIA131312:VIA131314 VRW131312:VRW131314 WBS131312:WBS131314 WLO131312:WLO131314 WVK131312:WVK131314 D196848:D196850 IY196848:IY196850 SU196848:SU196850 ACQ196848:ACQ196850 AMM196848:AMM196850 AWI196848:AWI196850 BGE196848:BGE196850 BQA196848:BQA196850 BZW196848:BZW196850 CJS196848:CJS196850 CTO196848:CTO196850 DDK196848:DDK196850 DNG196848:DNG196850 DXC196848:DXC196850 EGY196848:EGY196850 EQU196848:EQU196850 FAQ196848:FAQ196850 FKM196848:FKM196850 FUI196848:FUI196850 GEE196848:GEE196850 GOA196848:GOA196850 GXW196848:GXW196850 HHS196848:HHS196850 HRO196848:HRO196850 IBK196848:IBK196850 ILG196848:ILG196850 IVC196848:IVC196850 JEY196848:JEY196850 JOU196848:JOU196850 JYQ196848:JYQ196850 KIM196848:KIM196850 KSI196848:KSI196850 LCE196848:LCE196850 LMA196848:LMA196850 LVW196848:LVW196850 MFS196848:MFS196850 MPO196848:MPO196850 MZK196848:MZK196850 NJG196848:NJG196850 NTC196848:NTC196850 OCY196848:OCY196850 OMU196848:OMU196850 OWQ196848:OWQ196850 PGM196848:PGM196850 PQI196848:PQI196850 QAE196848:QAE196850 QKA196848:QKA196850 QTW196848:QTW196850 RDS196848:RDS196850 RNO196848:RNO196850 RXK196848:RXK196850 SHG196848:SHG196850 SRC196848:SRC196850 TAY196848:TAY196850 TKU196848:TKU196850 TUQ196848:TUQ196850 UEM196848:UEM196850 UOI196848:UOI196850 UYE196848:UYE196850 VIA196848:VIA196850 VRW196848:VRW196850 WBS196848:WBS196850 WLO196848:WLO196850 WVK196848:WVK196850 D262384:D262386 IY262384:IY262386 SU262384:SU262386 ACQ262384:ACQ262386 AMM262384:AMM262386 AWI262384:AWI262386 BGE262384:BGE262386 BQA262384:BQA262386 BZW262384:BZW262386 CJS262384:CJS262386 CTO262384:CTO262386 DDK262384:DDK262386 DNG262384:DNG262386 DXC262384:DXC262386 EGY262384:EGY262386 EQU262384:EQU262386 FAQ262384:FAQ262386 FKM262384:FKM262386 FUI262384:FUI262386 GEE262384:GEE262386 GOA262384:GOA262386 GXW262384:GXW262386 HHS262384:HHS262386 HRO262384:HRO262386 IBK262384:IBK262386 ILG262384:ILG262386 IVC262384:IVC262386 JEY262384:JEY262386 JOU262384:JOU262386 JYQ262384:JYQ262386 KIM262384:KIM262386 KSI262384:KSI262386 LCE262384:LCE262386 LMA262384:LMA262386 LVW262384:LVW262386 MFS262384:MFS262386 MPO262384:MPO262386 MZK262384:MZK262386 NJG262384:NJG262386 NTC262384:NTC262386 OCY262384:OCY262386 OMU262384:OMU262386 OWQ262384:OWQ262386 PGM262384:PGM262386 PQI262384:PQI262386 QAE262384:QAE262386 QKA262384:QKA262386 QTW262384:QTW262386 RDS262384:RDS262386 RNO262384:RNO262386 RXK262384:RXK262386 SHG262384:SHG262386 SRC262384:SRC262386 TAY262384:TAY262386 TKU262384:TKU262386 TUQ262384:TUQ262386 UEM262384:UEM262386 UOI262384:UOI262386 UYE262384:UYE262386 VIA262384:VIA262386 VRW262384:VRW262386 WBS262384:WBS262386 WLO262384:WLO262386 WVK262384:WVK262386 D327920:D327922 IY327920:IY327922 SU327920:SU327922 ACQ327920:ACQ327922 AMM327920:AMM327922 AWI327920:AWI327922 BGE327920:BGE327922 BQA327920:BQA327922 BZW327920:BZW327922 CJS327920:CJS327922 CTO327920:CTO327922 DDK327920:DDK327922 DNG327920:DNG327922 DXC327920:DXC327922 EGY327920:EGY327922 EQU327920:EQU327922 FAQ327920:FAQ327922 FKM327920:FKM327922 FUI327920:FUI327922 GEE327920:GEE327922 GOA327920:GOA327922 GXW327920:GXW327922 HHS327920:HHS327922 HRO327920:HRO327922 IBK327920:IBK327922 ILG327920:ILG327922 IVC327920:IVC327922 JEY327920:JEY327922 JOU327920:JOU327922 JYQ327920:JYQ327922 KIM327920:KIM327922 KSI327920:KSI327922 LCE327920:LCE327922 LMA327920:LMA327922 LVW327920:LVW327922 MFS327920:MFS327922 MPO327920:MPO327922 MZK327920:MZK327922 NJG327920:NJG327922 NTC327920:NTC327922 OCY327920:OCY327922 OMU327920:OMU327922 OWQ327920:OWQ327922 PGM327920:PGM327922 PQI327920:PQI327922 QAE327920:QAE327922 QKA327920:QKA327922 QTW327920:QTW327922 RDS327920:RDS327922 RNO327920:RNO327922 RXK327920:RXK327922 SHG327920:SHG327922 SRC327920:SRC327922 TAY327920:TAY327922 TKU327920:TKU327922 TUQ327920:TUQ327922 UEM327920:UEM327922 UOI327920:UOI327922 UYE327920:UYE327922 VIA327920:VIA327922 VRW327920:VRW327922 WBS327920:WBS327922 WLO327920:WLO327922 WVK327920:WVK327922 D393456:D393458 IY393456:IY393458 SU393456:SU393458 ACQ393456:ACQ393458 AMM393456:AMM393458 AWI393456:AWI393458 BGE393456:BGE393458 BQA393456:BQA393458 BZW393456:BZW393458 CJS393456:CJS393458 CTO393456:CTO393458 DDK393456:DDK393458 DNG393456:DNG393458 DXC393456:DXC393458 EGY393456:EGY393458 EQU393456:EQU393458 FAQ393456:FAQ393458 FKM393456:FKM393458 FUI393456:FUI393458 GEE393456:GEE393458 GOA393456:GOA393458 GXW393456:GXW393458 HHS393456:HHS393458 HRO393456:HRO393458 IBK393456:IBK393458 ILG393456:ILG393458 IVC393456:IVC393458 JEY393456:JEY393458 JOU393456:JOU393458 JYQ393456:JYQ393458 KIM393456:KIM393458 KSI393456:KSI393458 LCE393456:LCE393458 LMA393456:LMA393458 LVW393456:LVW393458 MFS393456:MFS393458 MPO393456:MPO393458 MZK393456:MZK393458 NJG393456:NJG393458 NTC393456:NTC393458 OCY393456:OCY393458 OMU393456:OMU393458 OWQ393456:OWQ393458 PGM393456:PGM393458 PQI393456:PQI393458 QAE393456:QAE393458 QKA393456:QKA393458 QTW393456:QTW393458 RDS393456:RDS393458 RNO393456:RNO393458 RXK393456:RXK393458 SHG393456:SHG393458 SRC393456:SRC393458 TAY393456:TAY393458 TKU393456:TKU393458 TUQ393456:TUQ393458 UEM393456:UEM393458 UOI393456:UOI393458 UYE393456:UYE393458 VIA393456:VIA393458 VRW393456:VRW393458 WBS393456:WBS393458 WLO393456:WLO393458 WVK393456:WVK393458 D458992:D458994 IY458992:IY458994 SU458992:SU458994 ACQ458992:ACQ458994 AMM458992:AMM458994 AWI458992:AWI458994 BGE458992:BGE458994 BQA458992:BQA458994 BZW458992:BZW458994 CJS458992:CJS458994 CTO458992:CTO458994 DDK458992:DDK458994 DNG458992:DNG458994 DXC458992:DXC458994 EGY458992:EGY458994 EQU458992:EQU458994 FAQ458992:FAQ458994 FKM458992:FKM458994 FUI458992:FUI458994 GEE458992:GEE458994 GOA458992:GOA458994 GXW458992:GXW458994 HHS458992:HHS458994 HRO458992:HRO458994 IBK458992:IBK458994 ILG458992:ILG458994 IVC458992:IVC458994 JEY458992:JEY458994 JOU458992:JOU458994 JYQ458992:JYQ458994 KIM458992:KIM458994 KSI458992:KSI458994 LCE458992:LCE458994 LMA458992:LMA458994 LVW458992:LVW458994 MFS458992:MFS458994 MPO458992:MPO458994 MZK458992:MZK458994 NJG458992:NJG458994 NTC458992:NTC458994 OCY458992:OCY458994 OMU458992:OMU458994 OWQ458992:OWQ458994 PGM458992:PGM458994 PQI458992:PQI458994 QAE458992:QAE458994 QKA458992:QKA458994 QTW458992:QTW458994 RDS458992:RDS458994 RNO458992:RNO458994 RXK458992:RXK458994 SHG458992:SHG458994 SRC458992:SRC458994 TAY458992:TAY458994 TKU458992:TKU458994 TUQ458992:TUQ458994 UEM458992:UEM458994 UOI458992:UOI458994 UYE458992:UYE458994 VIA458992:VIA458994 VRW458992:VRW458994 WBS458992:WBS458994 WLO458992:WLO458994 WVK458992:WVK458994 D524528:D524530 IY524528:IY524530 SU524528:SU524530 ACQ524528:ACQ524530 AMM524528:AMM524530 AWI524528:AWI524530 BGE524528:BGE524530 BQA524528:BQA524530 BZW524528:BZW524530 CJS524528:CJS524530 CTO524528:CTO524530 DDK524528:DDK524530 DNG524528:DNG524530 DXC524528:DXC524530 EGY524528:EGY524530 EQU524528:EQU524530 FAQ524528:FAQ524530 FKM524528:FKM524530 FUI524528:FUI524530 GEE524528:GEE524530 GOA524528:GOA524530 GXW524528:GXW524530 HHS524528:HHS524530 HRO524528:HRO524530 IBK524528:IBK524530 ILG524528:ILG524530 IVC524528:IVC524530 JEY524528:JEY524530 JOU524528:JOU524530 JYQ524528:JYQ524530 KIM524528:KIM524530 KSI524528:KSI524530 LCE524528:LCE524530 LMA524528:LMA524530 LVW524528:LVW524530 MFS524528:MFS524530 MPO524528:MPO524530 MZK524528:MZK524530 NJG524528:NJG524530 NTC524528:NTC524530 OCY524528:OCY524530 OMU524528:OMU524530 OWQ524528:OWQ524530 PGM524528:PGM524530 PQI524528:PQI524530 QAE524528:QAE524530 QKA524528:QKA524530 QTW524528:QTW524530 RDS524528:RDS524530 RNO524528:RNO524530 RXK524528:RXK524530 SHG524528:SHG524530 SRC524528:SRC524530 TAY524528:TAY524530 TKU524528:TKU524530 TUQ524528:TUQ524530 UEM524528:UEM524530 UOI524528:UOI524530 UYE524528:UYE524530 VIA524528:VIA524530 VRW524528:VRW524530 WBS524528:WBS524530 WLO524528:WLO524530 WVK524528:WVK524530 D590064:D590066 IY590064:IY590066 SU590064:SU590066 ACQ590064:ACQ590066 AMM590064:AMM590066 AWI590064:AWI590066 BGE590064:BGE590066 BQA590064:BQA590066 BZW590064:BZW590066 CJS590064:CJS590066 CTO590064:CTO590066 DDK590064:DDK590066 DNG590064:DNG590066 DXC590064:DXC590066 EGY590064:EGY590066 EQU590064:EQU590066 FAQ590064:FAQ590066 FKM590064:FKM590066 FUI590064:FUI590066 GEE590064:GEE590066 GOA590064:GOA590066 GXW590064:GXW590066 HHS590064:HHS590066 HRO590064:HRO590066 IBK590064:IBK590066 ILG590064:ILG590066 IVC590064:IVC590066 JEY590064:JEY590066 JOU590064:JOU590066 JYQ590064:JYQ590066 KIM590064:KIM590066 KSI590064:KSI590066 LCE590064:LCE590066 LMA590064:LMA590066 LVW590064:LVW590066 MFS590064:MFS590066 MPO590064:MPO590066 MZK590064:MZK590066 NJG590064:NJG590066 NTC590064:NTC590066 OCY590064:OCY590066 OMU590064:OMU590066 OWQ590064:OWQ590066 PGM590064:PGM590066 PQI590064:PQI590066 QAE590064:QAE590066 QKA590064:QKA590066 QTW590064:QTW590066 RDS590064:RDS590066 RNO590064:RNO590066 RXK590064:RXK590066 SHG590064:SHG590066 SRC590064:SRC590066 TAY590064:TAY590066 TKU590064:TKU590066 TUQ590064:TUQ590066 UEM590064:UEM590066 UOI590064:UOI590066 UYE590064:UYE590066 VIA590064:VIA590066 VRW590064:VRW590066 WBS590064:WBS590066 WLO590064:WLO590066 WVK590064:WVK590066 D655600:D655602 IY655600:IY655602 SU655600:SU655602 ACQ655600:ACQ655602 AMM655600:AMM655602 AWI655600:AWI655602 BGE655600:BGE655602 BQA655600:BQA655602 BZW655600:BZW655602 CJS655600:CJS655602 CTO655600:CTO655602 DDK655600:DDK655602 DNG655600:DNG655602 DXC655600:DXC655602 EGY655600:EGY655602 EQU655600:EQU655602 FAQ655600:FAQ655602 FKM655600:FKM655602 FUI655600:FUI655602 GEE655600:GEE655602 GOA655600:GOA655602 GXW655600:GXW655602 HHS655600:HHS655602 HRO655600:HRO655602 IBK655600:IBK655602 ILG655600:ILG655602 IVC655600:IVC655602 JEY655600:JEY655602 JOU655600:JOU655602 JYQ655600:JYQ655602 KIM655600:KIM655602 KSI655600:KSI655602 LCE655600:LCE655602 LMA655600:LMA655602 LVW655600:LVW655602 MFS655600:MFS655602 MPO655600:MPO655602 MZK655600:MZK655602 NJG655600:NJG655602 NTC655600:NTC655602 OCY655600:OCY655602 OMU655600:OMU655602 OWQ655600:OWQ655602 PGM655600:PGM655602 PQI655600:PQI655602 QAE655600:QAE655602 QKA655600:QKA655602 QTW655600:QTW655602 RDS655600:RDS655602 RNO655600:RNO655602 RXK655600:RXK655602 SHG655600:SHG655602 SRC655600:SRC655602 TAY655600:TAY655602 TKU655600:TKU655602 TUQ655600:TUQ655602 UEM655600:UEM655602 UOI655600:UOI655602 UYE655600:UYE655602 VIA655600:VIA655602 VRW655600:VRW655602 WBS655600:WBS655602 WLO655600:WLO655602 WVK655600:WVK655602 D721136:D721138 IY721136:IY721138 SU721136:SU721138 ACQ721136:ACQ721138 AMM721136:AMM721138 AWI721136:AWI721138 BGE721136:BGE721138 BQA721136:BQA721138 BZW721136:BZW721138 CJS721136:CJS721138 CTO721136:CTO721138 DDK721136:DDK721138 DNG721136:DNG721138 DXC721136:DXC721138 EGY721136:EGY721138 EQU721136:EQU721138 FAQ721136:FAQ721138 FKM721136:FKM721138 FUI721136:FUI721138 GEE721136:GEE721138 GOA721136:GOA721138 GXW721136:GXW721138 HHS721136:HHS721138 HRO721136:HRO721138 IBK721136:IBK721138 ILG721136:ILG721138 IVC721136:IVC721138 JEY721136:JEY721138 JOU721136:JOU721138 JYQ721136:JYQ721138 KIM721136:KIM721138 KSI721136:KSI721138 LCE721136:LCE721138 LMA721136:LMA721138 LVW721136:LVW721138 MFS721136:MFS721138 MPO721136:MPO721138 MZK721136:MZK721138 NJG721136:NJG721138 NTC721136:NTC721138 OCY721136:OCY721138 OMU721136:OMU721138 OWQ721136:OWQ721138 PGM721136:PGM721138 PQI721136:PQI721138 QAE721136:QAE721138 QKA721136:QKA721138 QTW721136:QTW721138 RDS721136:RDS721138 RNO721136:RNO721138 RXK721136:RXK721138 SHG721136:SHG721138 SRC721136:SRC721138 TAY721136:TAY721138 TKU721136:TKU721138 TUQ721136:TUQ721138 UEM721136:UEM721138 UOI721136:UOI721138 UYE721136:UYE721138 VIA721136:VIA721138 VRW721136:VRW721138 WBS721136:WBS721138 WLO721136:WLO721138 WVK721136:WVK721138 D786672:D786674 IY786672:IY786674 SU786672:SU786674 ACQ786672:ACQ786674 AMM786672:AMM786674 AWI786672:AWI786674 BGE786672:BGE786674 BQA786672:BQA786674 BZW786672:BZW786674 CJS786672:CJS786674 CTO786672:CTO786674 DDK786672:DDK786674 DNG786672:DNG786674 DXC786672:DXC786674 EGY786672:EGY786674 EQU786672:EQU786674 FAQ786672:FAQ786674 FKM786672:FKM786674 FUI786672:FUI786674 GEE786672:GEE786674 GOA786672:GOA786674 GXW786672:GXW786674 HHS786672:HHS786674 HRO786672:HRO786674 IBK786672:IBK786674 ILG786672:ILG786674 IVC786672:IVC786674 JEY786672:JEY786674 JOU786672:JOU786674 JYQ786672:JYQ786674 KIM786672:KIM786674 KSI786672:KSI786674 LCE786672:LCE786674 LMA786672:LMA786674 LVW786672:LVW786674 MFS786672:MFS786674 MPO786672:MPO786674 MZK786672:MZK786674 NJG786672:NJG786674 NTC786672:NTC786674 OCY786672:OCY786674 OMU786672:OMU786674 OWQ786672:OWQ786674 PGM786672:PGM786674 PQI786672:PQI786674 QAE786672:QAE786674 QKA786672:QKA786674 QTW786672:QTW786674 RDS786672:RDS786674 RNO786672:RNO786674 RXK786672:RXK786674 SHG786672:SHG786674 SRC786672:SRC786674 TAY786672:TAY786674 TKU786672:TKU786674 TUQ786672:TUQ786674 UEM786672:UEM786674 UOI786672:UOI786674 UYE786672:UYE786674 VIA786672:VIA786674 VRW786672:VRW786674 WBS786672:WBS786674 WLO786672:WLO786674 WVK786672:WVK786674 D852208:D852210 IY852208:IY852210 SU852208:SU852210 ACQ852208:ACQ852210 AMM852208:AMM852210 AWI852208:AWI852210 BGE852208:BGE852210 BQA852208:BQA852210 BZW852208:BZW852210 CJS852208:CJS852210 CTO852208:CTO852210 DDK852208:DDK852210 DNG852208:DNG852210 DXC852208:DXC852210 EGY852208:EGY852210 EQU852208:EQU852210 FAQ852208:FAQ852210 FKM852208:FKM852210 FUI852208:FUI852210 GEE852208:GEE852210 GOA852208:GOA852210 GXW852208:GXW852210 HHS852208:HHS852210 HRO852208:HRO852210 IBK852208:IBK852210 ILG852208:ILG852210 IVC852208:IVC852210 JEY852208:JEY852210 JOU852208:JOU852210 JYQ852208:JYQ852210 KIM852208:KIM852210 KSI852208:KSI852210 LCE852208:LCE852210 LMA852208:LMA852210 LVW852208:LVW852210 MFS852208:MFS852210 MPO852208:MPO852210 MZK852208:MZK852210 NJG852208:NJG852210 NTC852208:NTC852210 OCY852208:OCY852210 OMU852208:OMU852210 OWQ852208:OWQ852210 PGM852208:PGM852210 PQI852208:PQI852210 QAE852208:QAE852210 QKA852208:QKA852210 QTW852208:QTW852210 RDS852208:RDS852210 RNO852208:RNO852210 RXK852208:RXK852210 SHG852208:SHG852210 SRC852208:SRC852210 TAY852208:TAY852210 TKU852208:TKU852210 TUQ852208:TUQ852210 UEM852208:UEM852210 UOI852208:UOI852210 UYE852208:UYE852210 VIA852208:VIA852210 VRW852208:VRW852210 WBS852208:WBS852210 WLO852208:WLO852210 WVK852208:WVK852210 D917744:D917746 IY917744:IY917746 SU917744:SU917746 ACQ917744:ACQ917746 AMM917744:AMM917746 AWI917744:AWI917746 BGE917744:BGE917746 BQA917744:BQA917746 BZW917744:BZW917746 CJS917744:CJS917746 CTO917744:CTO917746 DDK917744:DDK917746 DNG917744:DNG917746 DXC917744:DXC917746 EGY917744:EGY917746 EQU917744:EQU917746 FAQ917744:FAQ917746 FKM917744:FKM917746 FUI917744:FUI917746 GEE917744:GEE917746 GOA917744:GOA917746 GXW917744:GXW917746 HHS917744:HHS917746 HRO917744:HRO917746 IBK917744:IBK917746 ILG917744:ILG917746 IVC917744:IVC917746 JEY917744:JEY917746 JOU917744:JOU917746 JYQ917744:JYQ917746 KIM917744:KIM917746 KSI917744:KSI917746 LCE917744:LCE917746 LMA917744:LMA917746 LVW917744:LVW917746 MFS917744:MFS917746 MPO917744:MPO917746 MZK917744:MZK917746 NJG917744:NJG917746 NTC917744:NTC917746 OCY917744:OCY917746 OMU917744:OMU917746 OWQ917744:OWQ917746 PGM917744:PGM917746 PQI917744:PQI917746 QAE917744:QAE917746 QKA917744:QKA917746 QTW917744:QTW917746 RDS917744:RDS917746 RNO917744:RNO917746 RXK917744:RXK917746 SHG917744:SHG917746 SRC917744:SRC917746 TAY917744:TAY917746 TKU917744:TKU917746 TUQ917744:TUQ917746 UEM917744:UEM917746 UOI917744:UOI917746 UYE917744:UYE917746 VIA917744:VIA917746 VRW917744:VRW917746 WBS917744:WBS917746 WLO917744:WLO917746 WVK917744:WVK917746 D983280:D983282 IY983280:IY983282 SU983280:SU983282 ACQ983280:ACQ983282 AMM983280:AMM983282 AWI983280:AWI983282 BGE983280:BGE983282 BQA983280:BQA983282 BZW983280:BZW983282 CJS983280:CJS983282 CTO983280:CTO983282 DDK983280:DDK983282 DNG983280:DNG983282 DXC983280:DXC983282 EGY983280:EGY983282 EQU983280:EQU983282 FAQ983280:FAQ983282 FKM983280:FKM983282 FUI983280:FUI983282 GEE983280:GEE983282 GOA983280:GOA983282 GXW983280:GXW983282 HHS983280:HHS983282 HRO983280:HRO983282 IBK983280:IBK983282 ILG983280:ILG983282 IVC983280:IVC983282 JEY983280:JEY983282 JOU983280:JOU983282 JYQ983280:JYQ983282 KIM983280:KIM983282 KSI983280:KSI983282 LCE983280:LCE983282 LMA983280:LMA983282 LVW983280:LVW983282 MFS983280:MFS983282 MPO983280:MPO983282 MZK983280:MZK983282 NJG983280:NJG983282 NTC983280:NTC983282 OCY983280:OCY983282 OMU983280:OMU983282 OWQ983280:OWQ983282 PGM983280:PGM983282 PQI983280:PQI983282 QAE983280:QAE983282 QKA983280:QKA983282 QTW983280:QTW983282 RDS983280:RDS983282 RNO983280:RNO983282 RXK983280:RXK983282 SHG983280:SHG983282 SRC983280:SRC983282 TAY983280:TAY983282 TKU983280:TKU983282 TUQ983280:TUQ983282 UEM983280:UEM983282 UOI983280:UOI983282 UYE983280:UYE983282 VIA983280:VIA983282 VRW983280:VRW983282 WBS983280:WBS983282 WLO983280:WLO983282 WVK983280:WVK983282 D238 IY238 SU238 ACQ238 AMM238 AWI238 BGE238 BQA238 BZW238 CJS238 CTO238 DDK238 DNG238 DXC238 EGY238 EQU238 FAQ238 FKM238 FUI238 GEE238 GOA238 GXW238 HHS238 HRO238 IBK238 ILG238 IVC238 JEY238 JOU238 JYQ238 KIM238 KSI238 LCE238 LMA238 LVW238 MFS238 MPO238 MZK238 NJG238 NTC238 OCY238 OMU238 OWQ238 PGM238 PQI238 QAE238 QKA238 QTW238 RDS238 RNO238 RXK238 SHG238 SRC238 TAY238 TKU238 TUQ238 UEM238 UOI238 UYE238 VIA238 VRW238 WBS238 WLO238 WVK238 D65785 IY65785 SU65785 ACQ65785 AMM65785 AWI65785 BGE65785 BQA65785 BZW65785 CJS65785 CTO65785 DDK65785 DNG65785 DXC65785 EGY65785 EQU65785 FAQ65785 FKM65785 FUI65785 GEE65785 GOA65785 GXW65785 HHS65785 HRO65785 IBK65785 ILG65785 IVC65785 JEY65785 JOU65785 JYQ65785 KIM65785 KSI65785 LCE65785 LMA65785 LVW65785 MFS65785 MPO65785 MZK65785 NJG65785 NTC65785 OCY65785 OMU65785 OWQ65785 PGM65785 PQI65785 QAE65785 QKA65785 QTW65785 RDS65785 RNO65785 RXK65785 SHG65785 SRC65785 TAY65785 TKU65785 TUQ65785 UEM65785 UOI65785 UYE65785 VIA65785 VRW65785 WBS65785 WLO65785 WVK65785 D131321 IY131321 SU131321 ACQ131321 AMM131321 AWI131321 BGE131321 BQA131321 BZW131321 CJS131321 CTO131321 DDK131321 DNG131321 DXC131321 EGY131321 EQU131321 FAQ131321 FKM131321 FUI131321 GEE131321 GOA131321 GXW131321 HHS131321 HRO131321 IBK131321 ILG131321 IVC131321 JEY131321 JOU131321 JYQ131321 KIM131321 KSI131321 LCE131321 LMA131321 LVW131321 MFS131321 MPO131321 MZK131321 NJG131321 NTC131321 OCY131321 OMU131321 OWQ131321 PGM131321 PQI131321 QAE131321 QKA131321 QTW131321 RDS131321 RNO131321 RXK131321 SHG131321 SRC131321 TAY131321 TKU131321 TUQ131321 UEM131321 UOI131321 UYE131321 VIA131321 VRW131321 WBS131321 WLO131321 WVK131321 D196857 IY196857 SU196857 ACQ196857 AMM196857 AWI196857 BGE196857 BQA196857 BZW196857 CJS196857 CTO196857 DDK196857 DNG196857 DXC196857 EGY196857 EQU196857 FAQ196857 FKM196857 FUI196857 GEE196857 GOA196857 GXW196857 HHS196857 HRO196857 IBK196857 ILG196857 IVC196857 JEY196857 JOU196857 JYQ196857 KIM196857 KSI196857 LCE196857 LMA196857 LVW196857 MFS196857 MPO196857 MZK196857 NJG196857 NTC196857 OCY196857 OMU196857 OWQ196857 PGM196857 PQI196857 QAE196857 QKA196857 QTW196857 RDS196857 RNO196857 RXK196857 SHG196857 SRC196857 TAY196857 TKU196857 TUQ196857 UEM196857 UOI196857 UYE196857 VIA196857 VRW196857 WBS196857 WLO196857 WVK196857 D262393 IY262393 SU262393 ACQ262393 AMM262393 AWI262393 BGE262393 BQA262393 BZW262393 CJS262393 CTO262393 DDK262393 DNG262393 DXC262393 EGY262393 EQU262393 FAQ262393 FKM262393 FUI262393 GEE262393 GOA262393 GXW262393 HHS262393 HRO262393 IBK262393 ILG262393 IVC262393 JEY262393 JOU262393 JYQ262393 KIM262393 KSI262393 LCE262393 LMA262393 LVW262393 MFS262393 MPO262393 MZK262393 NJG262393 NTC262393 OCY262393 OMU262393 OWQ262393 PGM262393 PQI262393 QAE262393 QKA262393 QTW262393 RDS262393 RNO262393 RXK262393 SHG262393 SRC262393 TAY262393 TKU262393 TUQ262393 UEM262393 UOI262393 UYE262393 VIA262393 VRW262393 WBS262393 WLO262393 WVK262393 D327929 IY327929 SU327929 ACQ327929 AMM327929 AWI327929 BGE327929 BQA327929 BZW327929 CJS327929 CTO327929 DDK327929 DNG327929 DXC327929 EGY327929 EQU327929 FAQ327929 FKM327929 FUI327929 GEE327929 GOA327929 GXW327929 HHS327929 HRO327929 IBK327929 ILG327929 IVC327929 JEY327929 JOU327929 JYQ327929 KIM327929 KSI327929 LCE327929 LMA327929 LVW327929 MFS327929 MPO327929 MZK327929 NJG327929 NTC327929 OCY327929 OMU327929 OWQ327929 PGM327929 PQI327929 QAE327929 QKA327929 QTW327929 RDS327929 RNO327929 RXK327929 SHG327929 SRC327929 TAY327929 TKU327929 TUQ327929 UEM327929 UOI327929 UYE327929 VIA327929 VRW327929 WBS327929 WLO327929 WVK327929 D393465 IY393465 SU393465 ACQ393465 AMM393465 AWI393465 BGE393465 BQA393465 BZW393465 CJS393465 CTO393465 DDK393465 DNG393465 DXC393465 EGY393465 EQU393465 FAQ393465 FKM393465 FUI393465 GEE393465 GOA393465 GXW393465 HHS393465 HRO393465 IBK393465 ILG393465 IVC393465 JEY393465 JOU393465 JYQ393465 KIM393465 KSI393465 LCE393465 LMA393465 LVW393465 MFS393465 MPO393465 MZK393465 NJG393465 NTC393465 OCY393465 OMU393465 OWQ393465 PGM393465 PQI393465 QAE393465 QKA393465 QTW393465 RDS393465 RNO393465 RXK393465 SHG393465 SRC393465 TAY393465 TKU393465 TUQ393465 UEM393465 UOI393465 UYE393465 VIA393465 VRW393465 WBS393465 WLO393465 WVK393465 D459001 IY459001 SU459001 ACQ459001 AMM459001 AWI459001 BGE459001 BQA459001 BZW459001 CJS459001 CTO459001 DDK459001 DNG459001 DXC459001 EGY459001 EQU459001 FAQ459001 FKM459001 FUI459001 GEE459001 GOA459001 GXW459001 HHS459001 HRO459001 IBK459001 ILG459001 IVC459001 JEY459001 JOU459001 JYQ459001 KIM459001 KSI459001 LCE459001 LMA459001 LVW459001 MFS459001 MPO459001 MZK459001 NJG459001 NTC459001 OCY459001 OMU459001 OWQ459001 PGM459001 PQI459001 QAE459001 QKA459001 QTW459001 RDS459001 RNO459001 RXK459001 SHG459001 SRC459001 TAY459001 TKU459001 TUQ459001 UEM459001 UOI459001 UYE459001 VIA459001 VRW459001 WBS459001 WLO459001 WVK459001 D524537 IY524537 SU524537 ACQ524537 AMM524537 AWI524537 BGE524537 BQA524537 BZW524537 CJS524537 CTO524537 DDK524537 DNG524537 DXC524537 EGY524537 EQU524537 FAQ524537 FKM524537 FUI524537 GEE524537 GOA524537 GXW524537 HHS524537 HRO524537 IBK524537 ILG524537 IVC524537 JEY524537 JOU524537 JYQ524537 KIM524537 KSI524537 LCE524537 LMA524537 LVW524537 MFS524537 MPO524537 MZK524537 NJG524537 NTC524537 OCY524537 OMU524537 OWQ524537 PGM524537 PQI524537 QAE524537 QKA524537 QTW524537 RDS524537 RNO524537 RXK524537 SHG524537 SRC524537 TAY524537 TKU524537 TUQ524537 UEM524537 UOI524537 UYE524537 VIA524537 VRW524537 WBS524537 WLO524537 WVK524537 D590073 IY590073 SU590073 ACQ590073 AMM590073 AWI590073 BGE590073 BQA590073 BZW590073 CJS590073 CTO590073 DDK590073 DNG590073 DXC590073 EGY590073 EQU590073 FAQ590073 FKM590073 FUI590073 GEE590073 GOA590073 GXW590073 HHS590073 HRO590073 IBK590073 ILG590073 IVC590073 JEY590073 JOU590073 JYQ590073 KIM590073 KSI590073 LCE590073 LMA590073 LVW590073 MFS590073 MPO590073 MZK590073 NJG590073 NTC590073 OCY590073 OMU590073 OWQ590073 PGM590073 PQI590073 QAE590073 QKA590073 QTW590073 RDS590073 RNO590073 RXK590073 SHG590073 SRC590073 TAY590073 TKU590073 TUQ590073 UEM590073 UOI590073 UYE590073 VIA590073 VRW590073 WBS590073 WLO590073 WVK590073 D655609 IY655609 SU655609 ACQ655609 AMM655609 AWI655609 BGE655609 BQA655609 BZW655609 CJS655609 CTO655609 DDK655609 DNG655609 DXC655609 EGY655609 EQU655609 FAQ655609 FKM655609 FUI655609 GEE655609 GOA655609 GXW655609 HHS655609 HRO655609 IBK655609 ILG655609 IVC655609 JEY655609 JOU655609 JYQ655609 KIM655609 KSI655609 LCE655609 LMA655609 LVW655609 MFS655609 MPO655609 MZK655609 NJG655609 NTC655609 OCY655609 OMU655609 OWQ655609 PGM655609 PQI655609 QAE655609 QKA655609 QTW655609 RDS655609 RNO655609 RXK655609 SHG655609 SRC655609 TAY655609 TKU655609 TUQ655609 UEM655609 UOI655609 UYE655609 VIA655609 VRW655609 WBS655609 WLO655609 WVK655609 D721145 IY721145 SU721145 ACQ721145 AMM721145 AWI721145 BGE721145 BQA721145 BZW721145 CJS721145 CTO721145 DDK721145 DNG721145 DXC721145 EGY721145 EQU721145 FAQ721145 FKM721145 FUI721145 GEE721145 GOA721145 GXW721145 HHS721145 HRO721145 IBK721145 ILG721145 IVC721145 JEY721145 JOU721145 JYQ721145 KIM721145 KSI721145 LCE721145 LMA721145 LVW721145 MFS721145 MPO721145 MZK721145 NJG721145 NTC721145 OCY721145 OMU721145 OWQ721145 PGM721145 PQI721145 QAE721145 QKA721145 QTW721145 RDS721145 RNO721145 RXK721145 SHG721145 SRC721145 TAY721145 TKU721145 TUQ721145 UEM721145 UOI721145 UYE721145 VIA721145 VRW721145 WBS721145 WLO721145 WVK721145 D786681 IY786681 SU786681 ACQ786681 AMM786681 AWI786681 BGE786681 BQA786681 BZW786681 CJS786681 CTO786681 DDK786681 DNG786681 DXC786681 EGY786681 EQU786681 FAQ786681 FKM786681 FUI786681 GEE786681 GOA786681 GXW786681 HHS786681 HRO786681 IBK786681 ILG786681 IVC786681 JEY786681 JOU786681 JYQ786681 KIM786681 KSI786681 LCE786681 LMA786681 LVW786681 MFS786681 MPO786681 MZK786681 NJG786681 NTC786681 OCY786681 OMU786681 OWQ786681 PGM786681 PQI786681 QAE786681 QKA786681 QTW786681 RDS786681 RNO786681 RXK786681 SHG786681 SRC786681 TAY786681 TKU786681 TUQ786681 UEM786681 UOI786681 UYE786681 VIA786681 VRW786681 WBS786681 WLO786681 WVK786681 D852217 IY852217 SU852217 ACQ852217 AMM852217 AWI852217 BGE852217 BQA852217 BZW852217 CJS852217 CTO852217 DDK852217 DNG852217 DXC852217 EGY852217 EQU852217 FAQ852217 FKM852217 FUI852217 GEE852217 GOA852217 GXW852217 HHS852217 HRO852217 IBK852217 ILG852217 IVC852217 JEY852217 JOU852217 JYQ852217 KIM852217 KSI852217 LCE852217 LMA852217 LVW852217 MFS852217 MPO852217 MZK852217 NJG852217 NTC852217 OCY852217 OMU852217 OWQ852217 PGM852217 PQI852217 QAE852217 QKA852217 QTW852217 RDS852217 RNO852217 RXK852217 SHG852217 SRC852217 TAY852217 TKU852217 TUQ852217 UEM852217 UOI852217 UYE852217 VIA852217 VRW852217 WBS852217 WLO852217 WVK852217 D917753 IY917753 SU917753 ACQ917753 AMM917753 AWI917753 BGE917753 BQA917753 BZW917753 CJS917753 CTO917753 DDK917753 DNG917753 DXC917753 EGY917753 EQU917753 FAQ917753 FKM917753 FUI917753 GEE917753 GOA917753 GXW917753 HHS917753 HRO917753 IBK917753 ILG917753 IVC917753 JEY917753 JOU917753 JYQ917753 KIM917753 KSI917753 LCE917753 LMA917753 LVW917753 MFS917753 MPO917753 MZK917753 NJG917753 NTC917753 OCY917753 OMU917753 OWQ917753 PGM917753 PQI917753 QAE917753 QKA917753 QTW917753 RDS917753 RNO917753 RXK917753 SHG917753 SRC917753 TAY917753 TKU917753 TUQ917753 UEM917753 UOI917753 UYE917753 VIA917753 VRW917753 WBS917753 WLO917753 WVK917753 D983289 IY983289 SU983289 ACQ983289 AMM983289 AWI983289 BGE983289 BQA983289 BZW983289 CJS983289 CTO983289 DDK983289 DNG983289 DXC983289 EGY983289 EQU983289 FAQ983289 FKM983289 FUI983289 GEE983289 GOA983289 GXW983289 HHS983289 HRO983289 IBK983289 ILG983289 IVC983289 JEY983289 JOU983289 JYQ983289 KIM983289 KSI983289 LCE983289 LMA983289 LVW983289 MFS983289 MPO983289 MZK983289 NJG983289 NTC983289 OCY983289 OMU983289 OWQ983289 PGM983289 PQI983289 QAE983289 QKA983289 QTW983289 RDS983289 RNO983289 RXK983289 SHG983289 SRC983289 TAY983289 TKU983289 TUQ983289 UEM983289 UOI983289 UYE983289 VIA983289 VRW983289 WBS983289 WLO983289 WVK983289"/>
  </dataValidations>
  <pageMargins left="0.70866141732283472" right="0.70866141732283472" top="0.74803149606299213" bottom="0.74803149606299213" header="0.31496062992125984" footer="0.31496062992125984"/>
  <pageSetup scale="22" fitToHeight="9" orientation="portrait" r:id="rId1"/>
  <rowBreaks count="3" manualBreakCount="3">
    <brk id="251" max="8" man="1"/>
    <brk id="368" max="8" man="1"/>
    <brk id="41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NOTAS1</vt:lpstr>
      <vt:lpstr>NOTAS1!Área_de_impresión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ESPINOZA CUELLAR BERTHA</dc:creator>
  <cp:lastModifiedBy>ESPINOZA CUELLAR BERTHA</cp:lastModifiedBy>
  <dcterms:created xsi:type="dcterms:W3CDTF">2021-07-29T02:41:34Z</dcterms:created>
  <dcterms:modified xsi:type="dcterms:W3CDTF">2021-07-29T02:42:58Z</dcterms:modified>
</cp:coreProperties>
</file>