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PUBLICACION PORTAL CTA PUB\2020\"/>
    </mc:Choice>
  </mc:AlternateContent>
  <bookViews>
    <workbookView xWindow="0" yWindow="0" windowWidth="20460" windowHeight="5955"/>
  </bookViews>
  <sheets>
    <sheet name="NOTAS1" sheetId="1" r:id="rId1"/>
  </sheets>
  <externalReferences>
    <externalReference r:id="rId2"/>
  </externalReferences>
  <definedNames>
    <definedName name="_xlnm.Print_Area" localSheetId="0">NOTAS1!$A$1:$J$592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1" i="1" l="1"/>
  <c r="E570" i="1" s="1"/>
  <c r="E539" i="1"/>
  <c r="E537" i="1"/>
  <c r="E531" i="1"/>
  <c r="F531" i="1" s="1"/>
  <c r="E525" i="1"/>
  <c r="E516" i="1"/>
  <c r="C493" i="1"/>
  <c r="E474" i="1"/>
  <c r="D474" i="1"/>
  <c r="C474" i="1"/>
  <c r="D448" i="1"/>
  <c r="C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48" i="1" s="1"/>
  <c r="E420" i="1"/>
  <c r="E416" i="1"/>
  <c r="D416" i="1"/>
  <c r="C416" i="1"/>
  <c r="D389" i="1"/>
  <c r="C389" i="1"/>
  <c r="C292" i="1"/>
  <c r="C278" i="1"/>
  <c r="J254" i="1"/>
  <c r="C245" i="1"/>
  <c r="C238" i="1"/>
  <c r="C224" i="1"/>
  <c r="G216" i="1"/>
  <c r="F216" i="1"/>
  <c r="E216" i="1"/>
  <c r="D216" i="1"/>
  <c r="C216" i="1"/>
  <c r="C185" i="1"/>
  <c r="C176" i="1"/>
  <c r="E169" i="1"/>
  <c r="D169" i="1"/>
  <c r="C169" i="1"/>
  <c r="D159" i="1"/>
  <c r="C159"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159" i="1" s="1"/>
  <c r="C84" i="1"/>
  <c r="C77" i="1"/>
  <c r="C66" i="1"/>
  <c r="G54" i="1"/>
  <c r="E54" i="1"/>
  <c r="F52" i="1"/>
  <c r="F54" i="1" s="1"/>
  <c r="D51" i="1"/>
  <c r="C51" i="1"/>
  <c r="D49" i="1"/>
  <c r="C49" i="1"/>
  <c r="D46" i="1"/>
  <c r="C46" i="1"/>
  <c r="D40" i="1"/>
  <c r="D54" i="1" s="1"/>
  <c r="C40" i="1"/>
  <c r="C54" i="1" s="1"/>
  <c r="E36" i="1"/>
  <c r="D36" i="1"/>
  <c r="C36" i="1"/>
  <c r="E23" i="1"/>
  <c r="C23" i="1"/>
</calcChain>
</file>

<file path=xl/sharedStrings.xml><?xml version="1.0" encoding="utf-8"?>
<sst xmlns="http://schemas.openxmlformats.org/spreadsheetml/2006/main" count="682" uniqueCount="461">
  <si>
    <t>SISTEMA AVANZADO DE BACHILLERATO Y EDUCACIÓN SUPERIOR EN EL ESTADO DE GUANAJUATO</t>
  </si>
  <si>
    <t xml:space="preserve">NOTAS A LOS ESTADOS FINANCIEROS </t>
  </si>
  <si>
    <t>Al  30  de Junio del 2020</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</si>
  <si>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</si>
  <si>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</si>
  <si>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</si>
  <si>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</si>
  <si>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</si>
  <si>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</si>
  <si>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</si>
  <si>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</si>
  <si>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</si>
  <si>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</si>
  <si>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</si>
  <si>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</si>
  <si>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</si>
  <si>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</si>
  <si>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</si>
  <si>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</si>
  <si>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</si>
  <si>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</si>
  <si>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</si>
  <si>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</si>
  <si>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1122302001 CTAS POR COB A GEG</t>
  </si>
  <si>
    <t>1124 INGRESOS POR RECUPERAR CP</t>
  </si>
  <si>
    <t>ESF-03 DEUDORES P/RECUPERAR</t>
  </si>
  <si>
    <t>90 DIAS</t>
  </si>
  <si>
    <t>180 DIAS</t>
  </si>
  <si>
    <t>MENOR O IGUAL A 365 DIAS</t>
  </si>
  <si>
    <t>MAYOR A 365 DIAS ***</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</si>
  <si>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</si>
  <si>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</si>
  <si>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</si>
  <si>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</si>
  <si>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</si>
  <si>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</si>
  <si>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</si>
  <si>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</si>
  <si>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1134 ANTICIPO A CONTRATISTAS</t>
  </si>
  <si>
    <t>1134201002 ANTICIPO A CONTRATISTAS BIENES PROPIOS</t>
  </si>
  <si>
    <t>*** LA CUENTA DE ANTICIPOS A CONTRATISTAS CON VENCIMIENTO MAYOR A 365 DIAS, SE EBE A UNA RECISIÓN DE CONTRATOS EN LA OBRAS DEL BACHILLERATO VALLE DE JEREZ, BAJIO DE BONILLAS Y ABASOLO</t>
  </si>
  <si>
    <t>EN VIRTUD DE QUE EL CONTRATISTA INCUMPLIO CON EL CONTATO EL CUAL FUE REALIZADO POR LA SOP YA QUE EL SABES NO ES EJECUTOR DE OBRA</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</si>
  <si>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</si>
  <si>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</si>
  <si>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</si>
  <si>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</si>
  <si>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</si>
  <si>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</si>
  <si>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</si>
  <si>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</si>
  <si>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</si>
  <si>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</si>
  <si>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</si>
  <si>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</si>
  <si>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</si>
  <si>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</si>
  <si>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</si>
  <si>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</si>
  <si>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</si>
  <si>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</si>
  <si>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</si>
  <si>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</si>
  <si>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</si>
  <si>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</si>
  <si>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</si>
  <si>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</si>
  <si>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</si>
  <si>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</si>
  <si>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</si>
  <si>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</si>
  <si>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</si>
  <si>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</si>
  <si>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</si>
  <si>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</si>
  <si>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</si>
  <si>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</si>
  <si>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</si>
  <si>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</si>
  <si>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</si>
  <si>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</si>
  <si>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</si>
  <si>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</si>
  <si>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</si>
  <si>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</si>
  <si>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</si>
  <si>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</si>
  <si>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</si>
  <si>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</si>
  <si>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1244254200  CARROCERÍAS Y REMOLQUES 2011</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</si>
  <si>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</si>
  <si>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</si>
  <si>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</si>
  <si>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</si>
  <si>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</si>
  <si>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</si>
  <si>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</si>
  <si>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</si>
  <si>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</si>
  <si>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</si>
  <si>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</si>
  <si>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</si>
  <si>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</si>
  <si>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</si>
  <si>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</si>
  <si>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</si>
  <si>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</si>
  <si>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</si>
  <si>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</si>
  <si>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</si>
  <si>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</si>
  <si>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</si>
  <si>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</si>
  <si>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</si>
  <si>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</si>
  <si>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</si>
  <si>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</si>
  <si>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</si>
  <si>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</si>
  <si>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</si>
  <si>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1263454201  DEP CARROCERÍAS Y REMOLQUES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</si>
  <si>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</si>
  <si>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</si>
  <si>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</si>
  <si>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</si>
  <si>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</si>
  <si>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</si>
  <si>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</si>
  <si>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</si>
  <si>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</si>
  <si>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</si>
  <si>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</si>
  <si>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</si>
  <si>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</si>
  <si>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</si>
  <si>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</si>
  <si>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</si>
  <si>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</si>
  <si>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</si>
  <si>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</si>
  <si>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</si>
  <si>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OBSERVACIONES</t>
  </si>
  <si>
    <t>2110 CUENTAS POR PAGAR A CORTO PLAZO</t>
  </si>
  <si>
    <t xml:space="preserve">   </t>
  </si>
  <si>
    <t>2111102001  SUELDOS DEVENGADOS EJERCICIO ANTERIOR ***</t>
  </si>
  <si>
    <t>CORREPONDE A LA PRORROGA DE PASIVOS POR LAUDOS</t>
  </si>
  <si>
    <t>2111401003  APORTACION PATRONAL IMSS</t>
  </si>
  <si>
    <t>2111401004  APORTACION PATRONAL INFONAVIT</t>
  </si>
  <si>
    <t>2112101001  PROVEEDORES DE BIENES Y SERVICIOS</t>
  </si>
  <si>
    <t>2112102001  PROVEEDORES DEL EJERCICIO ANTERIOR***</t>
  </si>
  <si>
    <t>CORREPONDE AL IMPUESTO SOBRE NOMINA POR PASIVOS CON RORROGA</t>
  </si>
  <si>
    <t>2112199099  EM/RF</t>
  </si>
  <si>
    <t>2117101003  ISR SALARIOS POR PAGAR</t>
  </si>
  <si>
    <t>2117101004  ISR ASIMILADOS POR PAGAR</t>
  </si>
  <si>
    <t>2117101015  ISR A PAGAR RETENCIÓN ARRENDAMIENTO</t>
  </si>
  <si>
    <t>2117102003  CEDULAR ARRENDAMIENTO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</si>
  <si>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</si>
  <si>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</si>
  <si>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</si>
  <si>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</si>
  <si>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</si>
  <si>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</si>
  <si>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</si>
  <si>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2119904003  CXP GEG POR RENDIMIENTOS</t>
  </si>
  <si>
    <t>2119904004  CXP GEG POR RECTIFICACIONES</t>
  </si>
  <si>
    <t>2119904008  CXP REMANENTE EN SOLICITUD DE REFRENDO</t>
  </si>
  <si>
    <t>2119905001  ACREEDORES DIVERSOS</t>
  </si>
  <si>
    <t>*** SE CUENTA CON AUTORIZACIÓN DE PRÓRROGA PARA EL PAGO POR PARTE DE LA SFIYA</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</si>
  <si>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</si>
  <si>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</si>
  <si>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</si>
  <si>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</si>
  <si>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</si>
  <si>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</si>
  <si>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</si>
  <si>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</si>
  <si>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</si>
  <si>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</si>
  <si>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</si>
  <si>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</si>
  <si>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</si>
  <si>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</si>
  <si>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</si>
  <si>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</si>
  <si>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</si>
  <si>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</si>
  <si>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4173730108  INSCRIPCIÓN MATERIA APOYO MEDIA SUPERIOR</t>
  </si>
  <si>
    <t>4173730205  CURSOS DE IDIOMAS</t>
  </si>
  <si>
    <t>4173730407  EVALUACIÓN DIAGNÓSTICA</t>
  </si>
  <si>
    <t>4173730601  REPOSICIÓN CREDENCIAL ESTACIONAMIENTO</t>
  </si>
  <si>
    <t>4173730701   CUOTAS DE TITULACIÓN</t>
  </si>
  <si>
    <t>4173730901  POR CONCEPTO DE FICHAS</t>
  </si>
  <si>
    <t>4173730903  BIBLIOTECA DIGITAL ECEST BIDIG-</t>
  </si>
  <si>
    <t>4173730915  ADEUDOS ANTERIORES ALUMNOS</t>
  </si>
  <si>
    <t>4200 PARTICIPACIONES, APORTACIONES, TRANSFERENCIAS, ASIGNACIONES, SUBSIDIOS Y OTRAS AYUDAS</t>
  </si>
  <si>
    <t>4212825403  FAM EDU MEDIA SUP SERVICIOS GENERALES</t>
  </si>
  <si>
    <t>4221911100  ESTATAL SERVICIOS PERSONALES</t>
  </si>
  <si>
    <t>4221911200  ESTATAL MATERIALES Y SUMINISTROS</t>
  </si>
  <si>
    <t>4221911300  ESTATAL SERVICIOS GENERALES</t>
  </si>
  <si>
    <t>4221911400  ESTATAL SUBSIDIOS Y AYUDAS</t>
  </si>
  <si>
    <t>4221913001  RECURSOS INTERINSTITUCIONALES</t>
  </si>
  <si>
    <t>ERA-02 OTROS INGRESOS Y BENEFICIOS</t>
  </si>
  <si>
    <t>4300 OTROS INGRESOS Y BENEFICIOS</t>
  </si>
  <si>
    <t>4399790101  INTERES NORMALES</t>
  </si>
  <si>
    <t>4399790301  DONATIVOS EN EFECTIVO</t>
  </si>
  <si>
    <t>4399790302  DONATIVOS EN ESPECIE</t>
  </si>
  <si>
    <t>4399790401  GASTOS DE ADMINISTRACION</t>
  </si>
  <si>
    <t>4399790501  INDEMNIZACIONES (RECUPERACION POR SINIESTROS)</t>
  </si>
  <si>
    <t>4399790513  SANCIONES A PROVEEDORES</t>
  </si>
  <si>
    <t>4399790613  CAFETERIA ESCOLAR CONCESIONADA</t>
  </si>
  <si>
    <t>4399790908  REPOSICIÓN DE TARJETA</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</si>
  <si>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</si>
  <si>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</si>
  <si>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</si>
  <si>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</si>
  <si>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</si>
  <si>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</si>
  <si>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</si>
  <si>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</si>
  <si>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5112123000  RETRIBUCIONES POR SERVS. DE CARACTER SOCIAL</t>
  </si>
  <si>
    <t>5113132000  PRIMAS DE VACAS., DOMINICAL Y GRATIF. FIN DE AÑO</t>
  </si>
  <si>
    <t>5113134000  COMPENSACIONES</t>
  </si>
  <si>
    <t>5114141000  APORTACIONES DE SEGURIDAD SOCIAL</t>
  </si>
  <si>
    <t>5114142000  APORTACIONES A FONDOS DE VIVIENDA</t>
  </si>
  <si>
    <t>5114143000  APORTACIONES AL SISTEMA  PARA EL RETIRO</t>
  </si>
  <si>
    <t>5115151000  CUOTAS PARA EL FONDO DE AHORRO Y FONDO DEL TRABAJO</t>
  </si>
  <si>
    <t>5115152000  INDEMNIZACIONES</t>
  </si>
  <si>
    <t>5115154000  PRESTACIONES CONTRACTUALES</t>
  </si>
  <si>
    <t>5115155000  APOYOS A LA CAPACITACION DE LOS SERV. PUBLICOS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</si>
  <si>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</si>
  <si>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</si>
  <si>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</si>
  <si>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</si>
  <si>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</si>
  <si>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</si>
  <si>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</si>
  <si>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</si>
  <si>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</si>
  <si>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</si>
  <si>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</si>
  <si>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</si>
  <si>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</si>
  <si>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</si>
  <si>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</si>
  <si>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</si>
  <si>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</si>
  <si>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</si>
  <si>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5125252000  FERTILIZANTES, PESTICIDAS Y OTROS AGROQUIMICOS</t>
  </si>
  <si>
    <t>5125253000  MEDICINAS Y PRODUCTOS FARMACÉUTICOS</t>
  </si>
  <si>
    <t>5125254000  MATERIALES, ACCESORIOS Y SUMINISTROS MÉDICOS</t>
  </si>
  <si>
    <t>5125255000  MAT., ACCESORIOS Y SUMINISTROS DE LABORATORIO</t>
  </si>
  <si>
    <t>5125256000  FIBRAS SINTÉTICAS, HULES, PLÁSTICOS Y DERIVS.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</si>
  <si>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</si>
  <si>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</si>
  <si>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</si>
  <si>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</si>
  <si>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</si>
  <si>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</si>
  <si>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</si>
  <si>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</si>
  <si>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</si>
  <si>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</si>
  <si>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</si>
  <si>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</si>
  <si>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</si>
  <si>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</si>
  <si>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</si>
  <si>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</si>
  <si>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</si>
  <si>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</si>
  <si>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</si>
  <si>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</si>
  <si>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</si>
  <si>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</si>
  <si>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</si>
  <si>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5133333000  SERVS. CONSULT. ADM., PROCS., TEC. Y TECNO. INFO.</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</si>
  <si>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</si>
  <si>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</si>
  <si>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</si>
  <si>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</si>
  <si>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</si>
  <si>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</si>
  <si>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5134349000  SERVS. FINANCIEROS, BANCARIOS Y COMER. INTEG.</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</si>
  <si>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</si>
  <si>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</si>
  <si>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</si>
  <si>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</si>
  <si>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</si>
  <si>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</si>
  <si>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</si>
  <si>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</si>
  <si>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</si>
  <si>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5137372000  PASAJES TERRESTRES</t>
  </si>
  <si>
    <t>5137375000  VIATICOS EN EL PAIS</t>
  </si>
  <si>
    <t>5138382000  GASTOS DE ORDEN SOCIAL Y CULTURAL</t>
  </si>
  <si>
    <t>5138383000  CONGRESOS Y CONVENCIONES</t>
  </si>
  <si>
    <t>5138385000  GASTOS  DE REPRESENTACION</t>
  </si>
  <si>
    <t>5139392000  OTROS IMPUESTOS Y DERECHOS</t>
  </si>
  <si>
    <t>5139396000  OTROS GASTOS POR RESPONSABILIDADES</t>
  </si>
  <si>
    <t>5139398000  IMPUESTO DE NOMINA</t>
  </si>
  <si>
    <t>5139399000  OTROS SERVICIOS GENERALES</t>
  </si>
  <si>
    <t>5241441000  AYUDAS SOCIALES A PERSONAS</t>
  </si>
  <si>
    <t>5511200001  ESTIMACION CTAS INCOBRABLES DEUDORES DIV.  CP</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</si>
  <si>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</si>
  <si>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</si>
  <si>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</si>
  <si>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</si>
  <si>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</si>
  <si>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</si>
  <si>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</si>
  <si>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</si>
  <si>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</si>
  <si>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</si>
  <si>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</si>
  <si>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</si>
  <si>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</si>
  <si>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3110911500  ESTATAL BIENES MUEBLES E INMUEBLES</t>
  </si>
  <si>
    <t>OTROS</t>
  </si>
  <si>
    <t>3110911600  ESTATAL OBRA PÚBLICA</t>
  </si>
  <si>
    <t>ESTATAL</t>
  </si>
  <si>
    <t>3111828006  FAFEF OBRA PUBLICA</t>
  </si>
  <si>
    <t>3111836000  FEDERAL CONVENIO EJER OBRA PUBLICA</t>
  </si>
  <si>
    <t>3111912600  MUNICIPAL OBRA PÚBLICA</t>
  </si>
  <si>
    <t>3113825405  EJE ANT FAM MEDIA SUP BIENES MUEBLES E INMUEBLES</t>
  </si>
  <si>
    <t>FEDERAL</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</si>
  <si>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</si>
  <si>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</si>
  <si>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</si>
  <si>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</si>
  <si>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</si>
  <si>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MUNICIPAL</t>
  </si>
  <si>
    <t>3113915000  ESTATALES DE EJERCICIOS ANTERIORES BIENES MUEBLES</t>
  </si>
  <si>
    <t>3113916000  ESTATALES DE EJERCICIOS ANTERIORES OBRA PUBLICA</t>
  </si>
  <si>
    <t>3113924206  MUNICIPAL OBRA EJERCICIO ANTERIORES</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</si>
  <si>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</si>
  <si>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</si>
  <si>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</si>
  <si>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</si>
  <si>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</si>
  <si>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</si>
  <si>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</si>
  <si>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</si>
  <si>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</si>
  <si>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</si>
  <si>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</si>
  <si>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</si>
  <si>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</si>
  <si>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</si>
  <si>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</si>
  <si>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</si>
  <si>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</si>
  <si>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</si>
  <si>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</si>
  <si>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</si>
  <si>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</si>
  <si>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</si>
  <si>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</si>
  <si>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</si>
  <si>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</si>
  <si>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</si>
  <si>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</si>
  <si>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3221792001  REMANENTE CIERRE RECURSOS PROPIOS</t>
  </si>
  <si>
    <t>3221792002   REMANENTE REFRENDO RECURSOS PROPIOS</t>
  </si>
  <si>
    <t>IV) NOTAS AL ESTADO DE FLUJO DE EFECTIVO</t>
  </si>
  <si>
    <t>EFE-01 FLUJO DE EFECTIVO</t>
  </si>
  <si>
    <t>1110 EFECTIVO Y EQUIVALENTES</t>
  </si>
  <si>
    <t>1112102001  BBVA BANCOMER</t>
  </si>
  <si>
    <t>1112102002  BBVA BANCOMER 448673780</t>
  </si>
  <si>
    <t>1112102004  BBVA BANCOMER 0155440149</t>
  </si>
  <si>
    <t>1112102008  BBVA  0190511609 INGRESOS PROPIOS</t>
  </si>
  <si>
    <t>1112102018  BBVA 0112003007 FONDO AHORRO 2018-2019</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</si>
  <si>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</si>
  <si>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</si>
  <si>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</si>
  <si>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</si>
  <si>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</si>
  <si>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</si>
  <si>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</si>
  <si>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1112106015  BAJIO 2519079401 FAM 2019</t>
  </si>
  <si>
    <t>1112107002  SANTANDER 65-50431462-6  NÓMINA</t>
  </si>
  <si>
    <t>1112107003  SANTANDER  PROPIO 65-50445089-5 CHEQUES</t>
  </si>
  <si>
    <t>1112107005  SANTANDER 18000119925 FAFEF 2019</t>
  </si>
  <si>
    <t>EFE-02 ADQ. BIENES MUEBLES E INMUEBLES</t>
  </si>
  <si>
    <t>SUBSIDIO</t>
  </si>
  <si>
    <t>1231581001  TERRENOS A VALOR HISTORICO</t>
  </si>
  <si>
    <t>1233058300  EDIFICIOS NO HABITACIONALES</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</si>
  <si>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</si>
  <si>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</si>
  <si>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</si>
  <si>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</si>
  <si>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</si>
  <si>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</si>
  <si>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</si>
  <si>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</si>
  <si>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</si>
  <si>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</si>
  <si>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</si>
  <si>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</si>
  <si>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</si>
  <si>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</si>
  <si>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</si>
  <si>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30 de Junio de 2020</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</si>
  <si>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</si>
  <si>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</si>
  <si>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</si>
  <si>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</si>
  <si>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</si>
  <si>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</si>
  <si>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</si>
  <si>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</si>
  <si>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</si>
  <si>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</si>
  <si>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</si>
  <si>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</si>
  <si>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</si>
  <si>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</si>
  <si>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</si>
  <si>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Correspondiente del 1 de Enero al 31 de Marzo de 2020</t>
  </si>
  <si>
    <t>1. Total de egresos (presupuestarios)</t>
  </si>
  <si>
    <t>2. Menos egresos presupuestarios no contables</t>
  </si>
  <si>
    <t>5110  MUEBLES DE OFICINA Y</t>
  </si>
  <si>
    <t>5120  MUEBLES, EXCEPTO DE</t>
  </si>
  <si>
    <t>5150  EQUIPO DE COMPUTO Y</t>
  </si>
  <si>
    <t>5190  OTROS MOBILIARIOS Y</t>
  </si>
  <si>
    <t>5210  EQUIPO Y APARATOS AU</t>
  </si>
  <si>
    <t>5230  CAMARAS FOTOGRAFICAS</t>
  </si>
  <si>
    <t>5290  OTRO MOBILIARIO Y EQ</t>
  </si>
  <si>
    <t>5310  EQUIPO MEDICO Y DE L</t>
  </si>
  <si>
    <t>5320 INSTRUMENTAL MEDIOCO Y LABORAROTOIO</t>
  </si>
  <si>
    <t>5410  AUTOMOVILES Y CAMIONES</t>
  </si>
  <si>
    <t xml:space="preserve"> -   </t>
  </si>
  <si>
    <t xml:space="preserve"> 5490  OTROS EQUIPOS DE TRA</t>
  </si>
  <si>
    <t>5620  MAQUINARIA Y EQUIPO</t>
  </si>
  <si>
    <t>5640  SISTEMAS DE AIRE ACO</t>
  </si>
  <si>
    <t>5650  EQUIPO DE COMUNICACI</t>
  </si>
  <si>
    <t>5660  EQUIPOS DE GENERACIO</t>
  </si>
  <si>
    <t>5670  HERRAMIENTAS Y MAQUI</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</si>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</sst>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quot; &quot;"/>
    <numFmt numFmtId="165" formatCode="#,##0;\-#,##0;&quot; &quot;"/>
    <numFmt numFmtId="166" formatCode="_(* #,##0.00_);_(* \(#,##0.00\);_(* &quot;-&quot;??_);_(@_)"/>
    <numFmt numFmtId="167" formatCode="_-* #,##0_-;\-* #,##0_-;_-* &quot;-&quot;??_-;_-@_-"/>
    <numFmt numFmtId="168" formatCode="#,##0.000000000000"/>
    <numFmt numFmtId="169" formatCode="_(* #,##0_);_(* \(#,##0\);_(* &quot;-&quot;??_);_(@_)"/>
    <numFmt numFmtId="170" formatCode="#,##0.000000000"/>
  </numFmts>
  <fonts count="32">
    <font>
      <sz val="11"/>
      <color theme="1"/>
      <name val="Calibri"/>
      <family val="2"/>
      <scheme val="minor"/>
    </font>
    <font>
      <sz val="11"/>
      <color theme="1"/>
      <name val="Calibri"/>
      <family val="2"/>
      <scheme val="minor"/>
    </font>
    <font>
      <b/>
      <sz val="10"/>
      <name val="Arial"/>
      <family val="2"/>
    </font>
    <font>
      <sz val="10"/>
      <color indexed="8"/>
      <name val="Arial"/>
      <family val="2"/>
    </font>
    <font>
      <b/>
      <sz val="11"/>
      <color indexed="56"/>
      <name val="Arial"/>
      <family val="2"/>
    </font>
    <font>
      <b/>
      <sz val="10"/>
      <color indexed="30"/>
      <name val="Arial"/>
      <family val="2"/>
    </font>
    <font>
      <sz val="1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1"/>
      <color indexed="8"/>
      <name val="Calibri"/>
      <family val="2"/>
    </font>
    <font>
      <u/>
      <sz val="10"/>
      <color indexed="8"/>
      <name val="Arial"/>
      <family val="2"/>
    </font>
    <font>
      <sz val="10"/>
      <color rgb="FFFF0000"/>
      <name val="Arial"/>
      <family val="2"/>
    </font>
    <font>
      <sz val="8"/>
      <color theme="1"/>
      <name val="Arial"/>
      <family val="2"/>
    </font>
    <font>
      <b/>
      <sz val="10"/>
      <color rgb="FFFF0000"/>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8"/>
      <color rgb="FFFF0000"/>
      <name val="Arial"/>
      <family val="2"/>
    </font>
    <font>
      <b/>
      <sz val="11"/>
      <color rgb="FF000000"/>
      <name val="Calibri"/>
      <family val="2"/>
      <scheme val="minor"/>
    </font>
    <font>
      <sz val="10"/>
      <color rgb="FF000000"/>
      <name val="Segoe UI"/>
      <family val="2"/>
    </font>
    <font>
      <b/>
      <sz val="8"/>
      <name val="Arial"/>
      <family val="2"/>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sz val="10"/>
      <color theme="0"/>
      <name val="Arial"/>
      <family val="2"/>
    </font>
    <font>
      <u/>
      <sz val="10"/>
      <color theme="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 fillId="0" borderId="0"/>
    <xf numFmtId="166" fontId="12" fillId="0" borderId="0" applyFont="0" applyFill="0" applyBorder="0" applyAlignment="0" applyProtection="0"/>
    <xf numFmtId="0" fontId="6" fillId="0" borderId="0"/>
    <xf numFmtId="9" fontId="1"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cellStyleXfs>
  <cellXfs count="245">
    <xf numFmtId="0" fontId="0" fillId="0" borderId="0" xfId="0"/>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3" fillId="3" borderId="0" xfId="0" applyFont="1" applyFill="1"/>
    <xf numFmtId="0" fontId="4" fillId="0" borderId="0" xfId="0" applyFont="1" applyBorder="1" applyAlignment="1"/>
    <xf numFmtId="0" fontId="4" fillId="0" borderId="0" xfId="0" applyFont="1" applyBorder="1" applyAlignment="1">
      <alignment horizontal="center"/>
    </xf>
    <xf numFmtId="0" fontId="5" fillId="3" borderId="0" xfId="0" applyFont="1" applyFill="1" applyBorder="1" applyAlignment="1">
      <alignment horizontal="right"/>
    </xf>
    <xf numFmtId="0" fontId="2" fillId="3" borderId="0" xfId="0" applyFont="1" applyFill="1" applyBorder="1" applyAlignment="1"/>
    <xf numFmtId="0" fontId="2" fillId="3" borderId="0" xfId="0" applyNumberFormat="1" applyFont="1" applyFill="1" applyBorder="1" applyAlignment="1" applyProtection="1">
      <protection locked="0"/>
    </xf>
    <xf numFmtId="0" fontId="3" fillId="3" borderId="0" xfId="0" applyFont="1" applyFill="1" applyBorder="1"/>
    <xf numFmtId="0" fontId="6" fillId="3" borderId="0" xfId="0" applyFont="1" applyFill="1" applyBorder="1"/>
    <xf numFmtId="0" fontId="7" fillId="0" borderId="0" xfId="0" applyFont="1" applyAlignment="1">
      <alignment horizontal="left"/>
    </xf>
    <xf numFmtId="0" fontId="8" fillId="0" borderId="0" xfId="0" applyFont="1" applyAlignment="1">
      <alignment horizontal="justify"/>
    </xf>
    <xf numFmtId="0" fontId="2" fillId="3" borderId="0" xfId="0" applyFont="1" applyFill="1" applyBorder="1" applyAlignment="1">
      <alignment horizontal="left" vertical="center"/>
    </xf>
    <xf numFmtId="0" fontId="7" fillId="0" borderId="0" xfId="0" applyFont="1" applyAlignment="1">
      <alignment horizontal="justify"/>
    </xf>
    <xf numFmtId="0" fontId="9" fillId="0" borderId="0" xfId="0" applyFont="1"/>
    <xf numFmtId="0" fontId="7" fillId="0" borderId="0" xfId="0" applyFont="1" applyBorder="1" applyAlignment="1">
      <alignment horizontal="left"/>
    </xf>
    <xf numFmtId="0" fontId="10" fillId="3" borderId="0" xfId="0" applyFont="1" applyFill="1" applyBorder="1"/>
    <xf numFmtId="0" fontId="8" fillId="3" borderId="0" xfId="0" applyFont="1" applyFill="1" applyBorder="1"/>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3" borderId="2" xfId="0" applyNumberFormat="1" applyFont="1" applyFill="1" applyBorder="1" applyAlignment="1">
      <alignment horizontal="left"/>
    </xf>
    <xf numFmtId="164" fontId="9" fillId="3" borderId="3" xfId="0" applyNumberFormat="1" applyFont="1" applyFill="1" applyBorder="1"/>
    <xf numFmtId="164" fontId="9" fillId="3" borderId="4" xfId="0" applyNumberFormat="1" applyFont="1" applyFill="1" applyBorder="1"/>
    <xf numFmtId="164" fontId="9" fillId="0" borderId="0" xfId="0" applyNumberFormat="1" applyFont="1" applyFill="1" applyBorder="1"/>
    <xf numFmtId="49" fontId="2" fillId="3" borderId="5" xfId="0" applyNumberFormat="1" applyFont="1" applyFill="1" applyBorder="1" applyAlignment="1">
      <alignment horizontal="left"/>
    </xf>
    <xf numFmtId="164" fontId="9" fillId="3" borderId="6" xfId="0" applyNumberFormat="1" applyFont="1" applyFill="1" applyBorder="1"/>
    <xf numFmtId="164" fontId="9" fillId="3" borderId="7" xfId="0" applyNumberFormat="1" applyFont="1" applyFill="1" applyBorder="1"/>
    <xf numFmtId="4" fontId="11" fillId="0" borderId="6" xfId="0" applyNumberFormat="1" applyFont="1" applyFill="1" applyBorder="1" applyAlignment="1">
      <alignment wrapText="1"/>
    </xf>
    <xf numFmtId="49" fontId="6" fillId="3" borderId="5" xfId="0" applyNumberFormat="1" applyFont="1" applyFill="1" applyBorder="1" applyAlignment="1">
      <alignment horizontal="left"/>
    </xf>
    <xf numFmtId="165" fontId="9" fillId="3" borderId="6" xfId="0" applyNumberFormat="1" applyFont="1" applyFill="1" applyBorder="1"/>
    <xf numFmtId="49" fontId="2" fillId="3" borderId="8" xfId="0" applyNumberFormat="1" applyFont="1" applyFill="1" applyBorder="1" applyAlignment="1">
      <alignment horizontal="left"/>
    </xf>
    <xf numFmtId="165" fontId="9" fillId="3" borderId="9" xfId="0" applyNumberFormat="1" applyFont="1" applyFill="1" applyBorder="1"/>
    <xf numFmtId="164" fontId="9" fillId="3" borderId="10" xfId="0" applyNumberFormat="1" applyFont="1" applyFill="1" applyBorder="1"/>
    <xf numFmtId="164" fontId="9" fillId="3" borderId="9" xfId="0" applyNumberFormat="1" applyFont="1" applyFill="1" applyBorder="1"/>
    <xf numFmtId="167" fontId="2" fillId="2" borderId="1" xfId="2" applyNumberFormat="1" applyFont="1" applyFill="1" applyBorder="1" applyAlignment="1">
      <alignment horizontal="center" vertical="center"/>
    </xf>
    <xf numFmtId="0" fontId="3" fillId="0" borderId="0" xfId="0" applyFont="1" applyFill="1"/>
    <xf numFmtId="0" fontId="8" fillId="0" borderId="0" xfId="0" applyFont="1" applyFill="1" applyBorder="1"/>
    <xf numFmtId="0" fontId="3" fillId="0" borderId="0" xfId="0" applyFont="1" applyFill="1" applyBorder="1"/>
    <xf numFmtId="0" fontId="10" fillId="0" borderId="0" xfId="0" applyFont="1" applyFill="1" applyBorder="1"/>
    <xf numFmtId="0" fontId="13" fillId="0" borderId="0" xfId="0" applyFont="1" applyFill="1" applyBorder="1"/>
    <xf numFmtId="49" fontId="2" fillId="4" borderId="1" xfId="0" applyNumberFormat="1" applyFont="1" applyFill="1" applyBorder="1" applyAlignment="1">
      <alignment horizontal="left" vertical="center"/>
    </xf>
    <xf numFmtId="49" fontId="2" fillId="4" borderId="1" xfId="0" applyNumberFormat="1" applyFont="1" applyFill="1" applyBorder="1" applyAlignment="1">
      <alignment horizontal="center" vertical="center"/>
    </xf>
    <xf numFmtId="49" fontId="2" fillId="0" borderId="6" xfId="0" applyNumberFormat="1" applyFont="1" applyFill="1" applyBorder="1" applyAlignment="1">
      <alignment horizontal="left"/>
    </xf>
    <xf numFmtId="164" fontId="3" fillId="0" borderId="6" xfId="0" applyNumberFormat="1" applyFont="1" applyFill="1" applyBorder="1"/>
    <xf numFmtId="165" fontId="3" fillId="0" borderId="6" xfId="0" applyNumberFormat="1" applyFont="1" applyFill="1" applyBorder="1"/>
    <xf numFmtId="165" fontId="3" fillId="0" borderId="0" xfId="0" applyNumberFormat="1" applyFont="1" applyFill="1" applyBorder="1"/>
    <xf numFmtId="49" fontId="2" fillId="0" borderId="5" xfId="0" applyNumberFormat="1" applyFont="1" applyFill="1" applyBorder="1" applyAlignment="1">
      <alignment horizontal="left"/>
    </xf>
    <xf numFmtId="164" fontId="3" fillId="0" borderId="0" xfId="0" applyNumberFormat="1" applyFont="1" applyFill="1" applyBorder="1"/>
    <xf numFmtId="49" fontId="2" fillId="0" borderId="9" xfId="0" applyNumberFormat="1" applyFont="1" applyFill="1" applyBorder="1" applyAlignment="1">
      <alignment horizontal="left"/>
    </xf>
    <xf numFmtId="164" fontId="3" fillId="0" borderId="9" xfId="0" applyNumberFormat="1" applyFont="1" applyFill="1" applyBorder="1"/>
    <xf numFmtId="166" fontId="2" fillId="0" borderId="1" xfId="2"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3" borderId="6" xfId="0" applyNumberFormat="1" applyFont="1" applyFill="1" applyBorder="1" applyAlignment="1">
      <alignment horizontal="left"/>
    </xf>
    <xf numFmtId="164" fontId="8" fillId="3" borderId="6" xfId="0" applyNumberFormat="1" applyFont="1" applyFill="1" applyBorder="1"/>
    <xf numFmtId="164" fontId="3" fillId="3" borderId="6" xfId="0" applyNumberFormat="1" applyFont="1" applyFill="1" applyBorder="1"/>
    <xf numFmtId="49" fontId="11" fillId="0" borderId="0" xfId="0" applyNumberFormat="1" applyFont="1" applyFill="1" applyBorder="1" applyAlignment="1">
      <alignment wrapText="1"/>
    </xf>
    <xf numFmtId="4" fontId="11" fillId="0" borderId="0" xfId="0" applyNumberFormat="1" applyFont="1" applyFill="1" applyBorder="1" applyAlignment="1">
      <alignment wrapText="1"/>
    </xf>
    <xf numFmtId="4" fontId="11" fillId="0" borderId="0" xfId="3" applyNumberFormat="1" applyFont="1" applyBorder="1" applyAlignment="1">
      <alignment wrapText="1"/>
    </xf>
    <xf numFmtId="49" fontId="6" fillId="3" borderId="6" xfId="0" applyNumberFormat="1" applyFont="1" applyFill="1" applyBorder="1" applyAlignment="1">
      <alignment horizontal="left"/>
    </xf>
    <xf numFmtId="165" fontId="3" fillId="3" borderId="6" xfId="0" applyNumberFormat="1" applyFont="1" applyFill="1" applyBorder="1"/>
    <xf numFmtId="4" fontId="11" fillId="0" borderId="0" xfId="4" applyNumberFormat="1" applyFont="1" applyFill="1" applyBorder="1" applyAlignment="1">
      <alignment wrapText="1"/>
    </xf>
    <xf numFmtId="165" fontId="8" fillId="0" borderId="6" xfId="0" applyNumberFormat="1" applyFont="1" applyFill="1" applyBorder="1"/>
    <xf numFmtId="165" fontId="8" fillId="3" borderId="6" xfId="0" applyNumberFormat="1" applyFont="1" applyFill="1" applyBorder="1"/>
    <xf numFmtId="4" fontId="3" fillId="3" borderId="0" xfId="0" applyNumberFormat="1" applyFont="1" applyFill="1"/>
    <xf numFmtId="49" fontId="2" fillId="3" borderId="9" xfId="0" applyNumberFormat="1" applyFont="1" applyFill="1" applyBorder="1" applyAlignment="1">
      <alignment horizontal="left"/>
    </xf>
    <xf numFmtId="164" fontId="3" fillId="3" borderId="9" xfId="0" applyNumberFormat="1" applyFont="1" applyFill="1" applyBorder="1"/>
    <xf numFmtId="0" fontId="8" fillId="3" borderId="0" xfId="0" applyFont="1" applyFill="1"/>
    <xf numFmtId="49" fontId="2" fillId="3" borderId="3" xfId="0" applyNumberFormat="1" applyFont="1" applyFill="1" applyBorder="1" applyAlignment="1">
      <alignment horizontal="left"/>
    </xf>
    <xf numFmtId="49" fontId="2" fillId="3" borderId="6" xfId="0" applyNumberFormat="1" applyFont="1" applyFill="1" applyBorder="1" applyAlignment="1">
      <alignment horizontal="right"/>
    </xf>
    <xf numFmtId="49" fontId="2" fillId="3" borderId="0" xfId="0" applyNumberFormat="1" applyFont="1" applyFill="1" applyBorder="1" applyAlignment="1">
      <alignment horizontal="left"/>
    </xf>
    <xf numFmtId="164" fontId="9" fillId="3" borderId="0" xfId="0" applyNumberFormat="1" applyFont="1" applyFill="1" applyBorder="1"/>
    <xf numFmtId="49" fontId="2" fillId="2" borderId="1" xfId="0" applyNumberFormat="1" applyFont="1" applyFill="1" applyBorder="1" applyAlignment="1">
      <alignment horizontal="center" vertical="center" wrapText="1"/>
    </xf>
    <xf numFmtId="164" fontId="2" fillId="2" borderId="11" xfId="0" applyNumberFormat="1" applyFont="1" applyFill="1" applyBorder="1"/>
    <xf numFmtId="164" fontId="2" fillId="2" borderId="12" xfId="0" applyNumberFormat="1" applyFont="1" applyFill="1" applyBorder="1"/>
    <xf numFmtId="164" fontId="2" fillId="2" borderId="13" xfId="0" applyNumberFormat="1" applyFont="1" applyFill="1" applyBorder="1"/>
    <xf numFmtId="164" fontId="2" fillId="3" borderId="0" xfId="0" applyNumberFormat="1" applyFont="1" applyFill="1" applyBorder="1"/>
    <xf numFmtId="49" fontId="2" fillId="3" borderId="9" xfId="0" applyNumberFormat="1" applyFont="1" applyFill="1" applyBorder="1" applyAlignment="1">
      <alignment horizontal="right"/>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165" fontId="3" fillId="3" borderId="3" xfId="0" applyNumberFormat="1" applyFont="1" applyFill="1" applyBorder="1"/>
    <xf numFmtId="164" fontId="3" fillId="3" borderId="3" xfId="0" applyNumberFormat="1" applyFont="1" applyFill="1" applyBorder="1"/>
    <xf numFmtId="166" fontId="3" fillId="3" borderId="6" xfId="3" applyFont="1" applyFill="1" applyBorder="1"/>
    <xf numFmtId="0" fontId="0" fillId="0" borderId="6" xfId="0" applyBorder="1"/>
    <xf numFmtId="0" fontId="14" fillId="3" borderId="0" xfId="0" applyFont="1" applyFill="1"/>
    <xf numFmtId="166" fontId="3" fillId="0" borderId="6" xfId="5" applyFont="1" applyFill="1" applyBorder="1"/>
    <xf numFmtId="0" fontId="0" fillId="0" borderId="9" xfId="0" applyBorder="1"/>
    <xf numFmtId="165" fontId="3" fillId="3" borderId="9" xfId="0" applyNumberFormat="1" applyFont="1" applyFill="1" applyBorder="1"/>
    <xf numFmtId="0" fontId="3" fillId="2" borderId="1" xfId="0" applyFont="1" applyFill="1" applyBorder="1"/>
    <xf numFmtId="165" fontId="3" fillId="3" borderId="0" xfId="0" applyNumberFormat="1" applyFont="1" applyFill="1"/>
    <xf numFmtId="0" fontId="8" fillId="2" borderId="3" xfId="6" applyFont="1" applyFill="1" applyBorder="1" applyAlignment="1">
      <alignment horizontal="left" vertical="center" wrapText="1"/>
    </xf>
    <xf numFmtId="4" fontId="8" fillId="2" borderId="3" xfId="2"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0" borderId="2" xfId="0" applyFont="1" applyFill="1" applyBorder="1" applyAlignment="1">
      <alignment wrapText="1"/>
    </xf>
    <xf numFmtId="0" fontId="3" fillId="0" borderId="3" xfId="0" applyFont="1" applyFill="1" applyBorder="1" applyAlignment="1">
      <alignment wrapText="1"/>
    </xf>
    <xf numFmtId="4" fontId="3" fillId="0" borderId="3" xfId="0" applyNumberFormat="1" applyFont="1" applyBorder="1" applyAlignment="1"/>
    <xf numFmtId="0" fontId="3" fillId="0" borderId="5" xfId="0" applyFont="1" applyFill="1" applyBorder="1" applyAlignment="1">
      <alignment wrapText="1"/>
    </xf>
    <xf numFmtId="4" fontId="3" fillId="0" borderId="6" xfId="0" applyNumberFormat="1" applyFont="1" applyFill="1" applyBorder="1" applyAlignment="1">
      <alignment wrapText="1"/>
    </xf>
    <xf numFmtId="4" fontId="3" fillId="0" borderId="6" xfId="2" applyNumberFormat="1" applyFont="1" applyBorder="1" applyAlignment="1"/>
    <xf numFmtId="0" fontId="3" fillId="3" borderId="6" xfId="0" applyFont="1" applyFill="1" applyBorder="1"/>
    <xf numFmtId="0" fontId="3" fillId="3" borderId="5" xfId="0" applyFont="1" applyFill="1" applyBorder="1"/>
    <xf numFmtId="0" fontId="3" fillId="3" borderId="8" xfId="0" applyFont="1" applyFill="1" applyBorder="1"/>
    <xf numFmtId="0" fontId="3" fillId="3" borderId="9" xfId="0" applyFont="1" applyFill="1" applyBorder="1"/>
    <xf numFmtId="4" fontId="2" fillId="2" borderId="1" xfId="0" applyNumberFormat="1" applyFont="1" applyFill="1" applyBorder="1" applyAlignment="1">
      <alignment horizontal="center" vertical="center"/>
    </xf>
    <xf numFmtId="165" fontId="3" fillId="3" borderId="6" xfId="0" applyNumberFormat="1" applyFont="1" applyFill="1" applyBorder="1" applyAlignment="1">
      <alignment wrapText="1"/>
    </xf>
    <xf numFmtId="165" fontId="2" fillId="2" borderId="1" xfId="0" applyNumberFormat="1" applyFont="1" applyFill="1" applyBorder="1" applyAlignment="1">
      <alignment horizontal="center" vertical="center"/>
    </xf>
    <xf numFmtId="168" fontId="3" fillId="3" borderId="0" xfId="0" applyNumberFormat="1" applyFont="1" applyFill="1"/>
    <xf numFmtId="49" fontId="3" fillId="0" borderId="3" xfId="0" applyNumberFormat="1" applyFont="1" applyFill="1" applyBorder="1" applyAlignment="1">
      <alignment wrapText="1"/>
    </xf>
    <xf numFmtId="4" fontId="3" fillId="0" borderId="15" xfId="2" applyNumberFormat="1" applyFont="1" applyFill="1" applyBorder="1" applyAlignment="1">
      <alignment wrapText="1"/>
    </xf>
    <xf numFmtId="4" fontId="3" fillId="0" borderId="3" xfId="2" applyNumberFormat="1" applyFont="1" applyFill="1" applyBorder="1" applyAlignment="1">
      <alignment wrapText="1"/>
    </xf>
    <xf numFmtId="4" fontId="3" fillId="0" borderId="0" xfId="2" applyNumberFormat="1" applyFont="1" applyFill="1" applyBorder="1" applyAlignment="1">
      <alignment wrapText="1"/>
    </xf>
    <xf numFmtId="49" fontId="3" fillId="0" borderId="5" xfId="0" applyNumberFormat="1" applyFont="1" applyFill="1" applyBorder="1" applyAlignment="1">
      <alignment horizontal="right" wrapText="1"/>
    </xf>
    <xf numFmtId="49" fontId="3" fillId="0" borderId="6" xfId="0" applyNumberFormat="1" applyFont="1" applyFill="1" applyBorder="1" applyAlignment="1">
      <alignment wrapText="1"/>
    </xf>
    <xf numFmtId="4" fontId="3" fillId="0" borderId="6" xfId="2" applyNumberFormat="1" applyFont="1" applyFill="1" applyBorder="1" applyAlignment="1">
      <alignment wrapText="1"/>
    </xf>
    <xf numFmtId="49" fontId="3" fillId="0" borderId="8" xfId="0" applyNumberFormat="1" applyFont="1" applyFill="1" applyBorder="1" applyAlignment="1">
      <alignment wrapText="1"/>
    </xf>
    <xf numFmtId="49" fontId="3" fillId="0" borderId="9" xfId="0" applyNumberFormat="1" applyFont="1" applyFill="1" applyBorder="1" applyAlignment="1">
      <alignment wrapText="1"/>
    </xf>
    <xf numFmtId="4" fontId="3" fillId="0" borderId="16" xfId="2" applyNumberFormat="1" applyFont="1" applyFill="1" applyBorder="1" applyAlignment="1">
      <alignment wrapText="1"/>
    </xf>
    <xf numFmtId="4" fontId="3" fillId="0" borderId="9" xfId="2" applyNumberFormat="1" applyFont="1" applyFill="1" applyBorder="1" applyAlignment="1">
      <alignment wrapText="1"/>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0" borderId="0" xfId="0" applyFont="1" applyFill="1" applyBorder="1" applyAlignment="1">
      <alignment horizontal="center"/>
    </xf>
    <xf numFmtId="0" fontId="8" fillId="2" borderId="11" xfId="6" applyFont="1" applyFill="1" applyBorder="1" applyAlignment="1">
      <alignment horizontal="left" vertical="center" wrapText="1"/>
    </xf>
    <xf numFmtId="4" fontId="8" fillId="2" borderId="11" xfId="2"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xf>
    <xf numFmtId="49" fontId="3" fillId="0" borderId="5" xfId="0" applyNumberFormat="1" applyFont="1" applyFill="1" applyBorder="1" applyAlignment="1">
      <alignment wrapText="1"/>
    </xf>
    <xf numFmtId="4" fontId="3" fillId="0" borderId="7" xfId="2" applyNumberFormat="1" applyFont="1" applyFill="1" applyBorder="1" applyAlignment="1">
      <alignment wrapText="1"/>
    </xf>
    <xf numFmtId="166" fontId="3" fillId="0" borderId="5" xfId="2" applyFont="1" applyFill="1" applyBorder="1" applyAlignment="1">
      <alignment horizontal="right" wrapText="1"/>
    </xf>
    <xf numFmtId="4" fontId="3" fillId="0" borderId="10" xfId="2" applyNumberFormat="1" applyFont="1" applyFill="1" applyBorder="1" applyAlignment="1">
      <alignment wrapText="1"/>
    </xf>
    <xf numFmtId="166" fontId="2" fillId="2" borderId="1" xfId="2" applyFont="1" applyFill="1" applyBorder="1" applyAlignment="1">
      <alignment horizontal="center" vertical="center"/>
    </xf>
    <xf numFmtId="0" fontId="3" fillId="2" borderId="8" xfId="0" applyFont="1" applyFill="1" applyBorder="1" applyAlignment="1">
      <alignment horizontal="center"/>
    </xf>
    <xf numFmtId="0" fontId="3" fillId="2" borderId="10" xfId="0" applyFont="1" applyFill="1" applyBorder="1" applyAlignment="1">
      <alignment horizontal="center"/>
    </xf>
    <xf numFmtId="49" fontId="2" fillId="2" borderId="3" xfId="0" applyNumberFormat="1" applyFont="1" applyFill="1" applyBorder="1" applyAlignment="1">
      <alignment horizontal="center" vertical="center"/>
    </xf>
    <xf numFmtId="164" fontId="2" fillId="3" borderId="9" xfId="0" applyNumberFormat="1" applyFont="1" applyFill="1" applyBorder="1"/>
    <xf numFmtId="164" fontId="2" fillId="0" borderId="0" xfId="0" applyNumberFormat="1" applyFont="1" applyFill="1" applyBorder="1"/>
    <xf numFmtId="0" fontId="8" fillId="2" borderId="1" xfId="6" applyFont="1" applyFill="1" applyBorder="1" applyAlignment="1">
      <alignment horizontal="left" vertical="center" wrapText="1"/>
    </xf>
    <xf numFmtId="4" fontId="8" fillId="2" borderId="1" xfId="2" applyNumberFormat="1" applyFont="1" applyFill="1" applyBorder="1" applyAlignment="1">
      <alignment horizontal="center" vertical="center" wrapText="1"/>
    </xf>
    <xf numFmtId="164" fontId="3" fillId="3" borderId="0" xfId="0" applyNumberFormat="1" applyFont="1" applyFill="1" applyBorder="1"/>
    <xf numFmtId="49" fontId="2" fillId="3" borderId="6" xfId="0" applyNumberFormat="1" applyFont="1" applyFill="1" applyBorder="1" applyAlignment="1">
      <alignment horizontal="left" wrapText="1"/>
    </xf>
    <xf numFmtId="49" fontId="2" fillId="3" borderId="3" xfId="0" applyNumberFormat="1" applyFont="1" applyFill="1" applyBorder="1" applyAlignment="1">
      <alignment horizontal="left" vertical="center" wrapText="1"/>
    </xf>
    <xf numFmtId="49" fontId="6" fillId="3" borderId="6" xfId="0" applyNumberFormat="1" applyFont="1" applyFill="1" applyBorder="1" applyAlignment="1">
      <alignment horizontal="left" wrapText="1"/>
    </xf>
    <xf numFmtId="49" fontId="6" fillId="3" borderId="6" xfId="0" applyNumberFormat="1" applyFont="1" applyFill="1" applyBorder="1" applyAlignment="1">
      <alignment horizontal="left" vertical="center"/>
    </xf>
    <xf numFmtId="165" fontId="3" fillId="3" borderId="5" xfId="0" applyNumberFormat="1" applyFont="1" applyFill="1" applyBorder="1" applyAlignment="1">
      <alignment vertical="center"/>
    </xf>
    <xf numFmtId="10" fontId="15" fillId="0" borderId="6" xfId="7" applyNumberFormat="1" applyFont="1" applyFill="1" applyBorder="1" applyAlignment="1">
      <alignment vertical="center" wrapText="1"/>
    </xf>
    <xf numFmtId="164" fontId="3" fillId="3" borderId="7" xfId="0" applyNumberFormat="1" applyFont="1" applyFill="1" applyBorder="1" applyAlignment="1">
      <alignment horizontal="center" wrapText="1"/>
    </xf>
    <xf numFmtId="164" fontId="3" fillId="3" borderId="0" xfId="0" applyNumberFormat="1" applyFont="1" applyFill="1" applyBorder="1" applyAlignment="1">
      <alignment horizontal="center" wrapText="1"/>
    </xf>
    <xf numFmtId="10" fontId="15" fillId="0" borderId="6" xfId="7" applyNumberFormat="1" applyFont="1" applyFill="1" applyBorder="1" applyAlignment="1">
      <alignment wrapText="1"/>
    </xf>
    <xf numFmtId="164" fontId="3" fillId="3" borderId="8" xfId="0" applyNumberFormat="1" applyFont="1" applyFill="1" applyBorder="1"/>
    <xf numFmtId="164" fontId="3" fillId="3" borderId="10" xfId="0" applyNumberFormat="1" applyFont="1" applyFill="1" applyBorder="1"/>
    <xf numFmtId="9" fontId="2" fillId="2" borderId="1" xfId="8" applyFont="1" applyFill="1" applyBorder="1" applyAlignment="1">
      <alignment horizontal="center" vertical="center"/>
    </xf>
    <xf numFmtId="0" fontId="6" fillId="0" borderId="0" xfId="0" applyFont="1" applyFill="1"/>
    <xf numFmtId="0" fontId="16" fillId="3" borderId="0" xfId="0" applyFont="1" applyFill="1"/>
    <xf numFmtId="0" fontId="8" fillId="2" borderId="3" xfId="6" applyFont="1" applyFill="1" applyBorder="1" applyAlignment="1">
      <alignment horizontal="center" vertical="center" wrapText="1"/>
    </xf>
    <xf numFmtId="165" fontId="9" fillId="0" borderId="6" xfId="0" applyNumberFormat="1" applyFont="1" applyFill="1" applyBorder="1"/>
    <xf numFmtId="165" fontId="9" fillId="0" borderId="7" xfId="0" applyNumberFormat="1" applyFont="1" applyFill="1" applyBorder="1"/>
    <xf numFmtId="49" fontId="6" fillId="3" borderId="9" xfId="0" applyNumberFormat="1" applyFont="1" applyFill="1" applyBorder="1" applyAlignment="1">
      <alignment horizontal="left"/>
    </xf>
    <xf numFmtId="165" fontId="9" fillId="3" borderId="7" xfId="0" applyNumberFormat="1" applyFont="1" applyFill="1" applyBorder="1"/>
    <xf numFmtId="165" fontId="2" fillId="2" borderId="12" xfId="0" applyNumberFormat="1" applyFont="1" applyFill="1" applyBorder="1" applyAlignment="1">
      <alignment vertical="center"/>
    </xf>
    <xf numFmtId="165" fontId="2" fillId="2" borderId="13" xfId="0" applyNumberFormat="1" applyFont="1" applyFill="1" applyBorder="1" applyAlignment="1">
      <alignment vertical="center"/>
    </xf>
    <xf numFmtId="0" fontId="9" fillId="3" borderId="0" xfId="0" applyFont="1" applyFill="1"/>
    <xf numFmtId="0" fontId="8" fillId="2" borderId="1" xfId="6" applyFont="1" applyFill="1" applyBorder="1" applyAlignment="1">
      <alignment horizontal="center" vertical="center" wrapText="1"/>
    </xf>
    <xf numFmtId="165" fontId="2" fillId="2" borderId="13" xfId="0" applyNumberFormat="1" applyFont="1" applyFill="1" applyBorder="1" applyAlignment="1">
      <alignment horizontal="center" vertical="center"/>
    </xf>
    <xf numFmtId="165" fontId="6" fillId="3" borderId="0" xfId="0" applyNumberFormat="1" applyFont="1" applyFill="1"/>
    <xf numFmtId="165" fontId="9" fillId="3" borderId="0" xfId="0" applyNumberFormat="1" applyFont="1" applyFill="1" applyBorder="1"/>
    <xf numFmtId="165" fontId="2" fillId="0" borderId="0" xfId="0" applyNumberFormat="1" applyFont="1" applyFill="1" applyBorder="1" applyAlignment="1">
      <alignment horizontal="center" vertical="center"/>
    </xf>
    <xf numFmtId="10" fontId="6" fillId="3" borderId="6" xfId="1" applyNumberFormat="1" applyFont="1" applyFill="1" applyBorder="1" applyAlignment="1">
      <alignment horizontal="center"/>
    </xf>
    <xf numFmtId="165" fontId="2" fillId="2" borderId="1" xfId="2"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164" fontId="9" fillId="0" borderId="6" xfId="0" applyNumberFormat="1" applyFont="1" applyFill="1" applyBorder="1"/>
    <xf numFmtId="169" fontId="9" fillId="3" borderId="6" xfId="9" applyNumberFormat="1" applyFont="1" applyFill="1" applyBorder="1"/>
    <xf numFmtId="166" fontId="3" fillId="3" borderId="0" xfId="5" applyFont="1" applyFill="1"/>
    <xf numFmtId="0" fontId="7" fillId="5" borderId="0" xfId="0" applyFont="1" applyFill="1" applyAlignment="1">
      <alignment horizontal="left"/>
    </xf>
    <xf numFmtId="166" fontId="3" fillId="3" borderId="0" xfId="0" applyNumberFormat="1" applyFont="1" applyFill="1"/>
    <xf numFmtId="0" fontId="17" fillId="0" borderId="0" xfId="0" applyFont="1" applyAlignment="1">
      <alignment horizontal="center" wrapText="1"/>
    </xf>
    <xf numFmtId="0" fontId="17" fillId="0" borderId="0" xfId="0" applyFont="1" applyAlignment="1">
      <alignment horizontal="center" wrapText="1"/>
    </xf>
    <xf numFmtId="0" fontId="3" fillId="0" borderId="0" xfId="0" applyFont="1"/>
    <xf numFmtId="0" fontId="18" fillId="6" borderId="2"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8" fillId="6" borderId="5" xfId="0" applyFont="1" applyFill="1" applyBorder="1" applyAlignment="1">
      <alignment horizontal="center" vertical="center"/>
    </xf>
    <xf numFmtId="0" fontId="18" fillId="6" borderId="0" xfId="0" applyFont="1" applyFill="1" applyBorder="1" applyAlignment="1">
      <alignment horizontal="center" vertical="center"/>
    </xf>
    <xf numFmtId="0" fontId="8" fillId="0" borderId="0" xfId="0" applyFont="1" applyFill="1" applyBorder="1" applyAlignment="1">
      <alignment horizontal="center" vertical="center"/>
    </xf>
    <xf numFmtId="4" fontId="3" fillId="3" borderId="0" xfId="0" applyNumberFormat="1" applyFont="1" applyFill="1" applyBorder="1"/>
    <xf numFmtId="0" fontId="18" fillId="6" borderId="8" xfId="0" applyFont="1" applyFill="1" applyBorder="1" applyAlignment="1">
      <alignment horizontal="center" vertical="center"/>
    </xf>
    <xf numFmtId="0" fontId="18" fillId="6" borderId="16" xfId="0" applyFont="1" applyFill="1" applyBorder="1" applyAlignment="1">
      <alignment horizontal="center" vertical="center"/>
    </xf>
    <xf numFmtId="0" fontId="19" fillId="0" borderId="11" xfId="0" applyFont="1" applyBorder="1"/>
    <xf numFmtId="0" fontId="19" fillId="0" borderId="13" xfId="0" applyFont="1" applyBorder="1"/>
    <xf numFmtId="0" fontId="20" fillId="7" borderId="1" xfId="0" applyFont="1" applyFill="1" applyBorder="1"/>
    <xf numFmtId="4" fontId="2" fillId="6" borderId="13" xfId="0" applyNumberFormat="1" applyFont="1" applyFill="1" applyBorder="1" applyAlignment="1">
      <alignment horizontal="center" vertical="center"/>
    </xf>
    <xf numFmtId="166" fontId="8" fillId="0" borderId="0" xfId="2" applyFont="1" applyFill="1" applyBorder="1" applyAlignment="1">
      <alignment horizontal="center" vertical="center"/>
    </xf>
    <xf numFmtId="0" fontId="20" fillId="7" borderId="0" xfId="0" applyFont="1" applyFill="1"/>
    <xf numFmtId="0" fontId="20" fillId="0" borderId="13" xfId="0" applyFont="1" applyBorder="1"/>
    <xf numFmtId="0" fontId="20" fillId="0" borderId="1" xfId="0" applyFont="1" applyBorder="1" applyAlignment="1">
      <alignment horizontal="center" vertical="center"/>
    </xf>
    <xf numFmtId="0" fontId="3" fillId="0" borderId="0" xfId="0" applyFont="1" applyFill="1" applyAlignment="1">
      <alignment vertical="center"/>
    </xf>
    <xf numFmtId="0" fontId="21" fillId="0" borderId="13" xfId="0" applyFont="1" applyBorder="1" applyAlignment="1">
      <alignment horizontal="center" vertical="center"/>
    </xf>
    <xf numFmtId="0" fontId="20" fillId="0" borderId="0" xfId="0" applyFont="1" applyAlignment="1">
      <alignment vertical="center"/>
    </xf>
    <xf numFmtId="0" fontId="20" fillId="0" borderId="0" xfId="0" applyFont="1"/>
    <xf numFmtId="4" fontId="21" fillId="0" borderId="1" xfId="0" applyNumberFormat="1" applyFont="1" applyBorder="1" applyAlignment="1">
      <alignment horizontal="right" vertical="center"/>
    </xf>
    <xf numFmtId="167" fontId="3" fillId="0" borderId="0" xfId="2" applyNumberFormat="1" applyFont="1" applyFill="1" applyBorder="1" applyAlignment="1">
      <alignment horizontal="center" vertical="center"/>
    </xf>
    <xf numFmtId="4" fontId="21" fillId="0" borderId="13" xfId="0" applyNumberFormat="1" applyFont="1" applyBorder="1" applyAlignment="1">
      <alignment horizontal="center" vertical="center"/>
    </xf>
    <xf numFmtId="0" fontId="20" fillId="0" borderId="0" xfId="0" applyFont="1" applyAlignment="1">
      <alignment horizontal="center" vertical="center"/>
    </xf>
    <xf numFmtId="0" fontId="3" fillId="0" borderId="0" xfId="0" applyFont="1" applyFill="1" applyAlignment="1">
      <alignment horizontal="center" vertical="center"/>
    </xf>
    <xf numFmtId="3" fontId="18" fillId="6" borderId="1" xfId="0" applyNumberFormat="1" applyFont="1" applyFill="1" applyBorder="1" applyAlignment="1">
      <alignment horizontal="center" vertical="center"/>
    </xf>
    <xf numFmtId="166" fontId="22" fillId="0" borderId="0" xfId="2" applyFont="1" applyFill="1" applyBorder="1" applyAlignment="1" applyProtection="1">
      <alignment vertical="top" wrapText="1"/>
      <protection locked="0"/>
    </xf>
    <xf numFmtId="0" fontId="23" fillId="0" borderId="0" xfId="0" applyFont="1"/>
    <xf numFmtId="4" fontId="3" fillId="0" borderId="0" xfId="0" applyNumberFormat="1" applyFont="1"/>
    <xf numFmtId="4" fontId="24" fillId="0" borderId="0" xfId="0" applyNumberFormat="1" applyFont="1" applyAlignment="1">
      <alignment vertical="center"/>
    </xf>
    <xf numFmtId="166" fontId="3" fillId="0" borderId="0" xfId="0" applyNumberFormat="1" applyFont="1"/>
    <xf numFmtId="4" fontId="25" fillId="0" borderId="13" xfId="0" applyNumberFormat="1" applyFont="1" applyBorder="1"/>
    <xf numFmtId="167" fontId="8" fillId="0" borderId="0" xfId="0" applyNumberFormat="1" applyFont="1" applyFill="1" applyBorder="1" applyAlignment="1">
      <alignment horizontal="right" vertical="center"/>
    </xf>
    <xf numFmtId="0" fontId="20" fillId="0" borderId="1" xfId="0" applyFont="1" applyBorder="1"/>
    <xf numFmtId="3" fontId="18" fillId="0" borderId="13" xfId="0" applyNumberFormat="1" applyFont="1" applyBorder="1" applyAlignment="1">
      <alignment horizontal="center" vertical="center"/>
    </xf>
    <xf numFmtId="167" fontId="8" fillId="0" borderId="0" xfId="2" applyNumberFormat="1" applyFont="1" applyBorder="1" applyAlignment="1">
      <alignment horizontal="center" vertical="center"/>
    </xf>
    <xf numFmtId="0" fontId="21" fillId="0" borderId="11" xfId="0" applyFont="1" applyBorder="1" applyAlignment="1">
      <alignment horizontal="left" vertical="center"/>
    </xf>
    <xf numFmtId="166" fontId="21" fillId="0" borderId="1" xfId="3" applyFont="1" applyBorder="1" applyAlignment="1">
      <alignment horizontal="center" vertical="center"/>
    </xf>
    <xf numFmtId="0" fontId="20" fillId="7" borderId="0" xfId="0" applyFont="1" applyFill="1" applyAlignment="1">
      <alignment vertical="center" wrapText="1"/>
    </xf>
    <xf numFmtId="0" fontId="3" fillId="3" borderId="0" xfId="0" applyFont="1" applyFill="1" applyAlignment="1">
      <alignment vertical="center" wrapText="1"/>
    </xf>
    <xf numFmtId="0" fontId="3" fillId="3" borderId="0" xfId="0" applyFont="1" applyFill="1" applyAlignment="1">
      <alignment horizontal="center"/>
    </xf>
    <xf numFmtId="4" fontId="3" fillId="3" borderId="0" xfId="0" applyNumberFormat="1" applyFont="1" applyFill="1" applyAlignment="1">
      <alignment horizontal="center"/>
    </xf>
    <xf numFmtId="0" fontId="21" fillId="0" borderId="12" xfId="0" applyFont="1" applyBorder="1" applyAlignment="1">
      <alignment horizontal="left" vertical="center"/>
    </xf>
    <xf numFmtId="4" fontId="3" fillId="0" borderId="0" xfId="0" applyNumberFormat="1" applyFont="1" applyFill="1"/>
    <xf numFmtId="0" fontId="0" fillId="0" borderId="0" xfId="0" applyFill="1"/>
    <xf numFmtId="3" fontId="18" fillId="0" borderId="1" xfId="0" applyNumberFormat="1" applyFont="1" applyBorder="1" applyAlignment="1">
      <alignment horizontal="center" vertical="center"/>
    </xf>
    <xf numFmtId="166" fontId="21" fillId="0" borderId="13" xfId="3" applyFont="1" applyBorder="1" applyAlignment="1">
      <alignment horizontal="center" vertical="center"/>
    </xf>
    <xf numFmtId="166" fontId="26" fillId="0" borderId="0" xfId="3" applyFont="1"/>
    <xf numFmtId="4" fontId="3" fillId="0" borderId="0" xfId="0" applyNumberFormat="1" applyFont="1" applyFill="1" applyBorder="1"/>
    <xf numFmtId="0" fontId="19" fillId="0" borderId="0" xfId="0" applyFont="1"/>
    <xf numFmtId="4" fontId="28" fillId="0" borderId="0" xfId="10" applyNumberFormat="1" applyFont="1" applyFill="1" applyBorder="1" applyAlignment="1" applyProtection="1">
      <alignment vertical="top" wrapText="1"/>
      <protection locked="0"/>
    </xf>
    <xf numFmtId="0" fontId="19" fillId="0" borderId="15" xfId="0" applyFont="1" applyBorder="1"/>
    <xf numFmtId="167" fontId="29" fillId="3" borderId="0" xfId="0" applyNumberFormat="1" applyFont="1" applyFill="1"/>
    <xf numFmtId="0" fontId="18" fillId="6" borderId="1" xfId="0" applyFont="1" applyFill="1" applyBorder="1" applyAlignment="1">
      <alignment vertical="center"/>
    </xf>
    <xf numFmtId="4" fontId="18" fillId="6" borderId="1" xfId="0" applyNumberFormat="1" applyFont="1" applyFill="1" applyBorder="1" applyAlignment="1">
      <alignment horizontal="center" vertical="center"/>
    </xf>
    <xf numFmtId="166" fontId="14" fillId="5" borderId="0" xfId="0" applyNumberFormat="1" applyFont="1" applyFill="1"/>
    <xf numFmtId="166" fontId="3" fillId="3" borderId="0" xfId="2" applyFont="1" applyFill="1"/>
    <xf numFmtId="0" fontId="29" fillId="3" borderId="0" xfId="0" applyFont="1" applyFill="1"/>
    <xf numFmtId="170" fontId="3" fillId="3" borderId="0" xfId="0" applyNumberFormat="1" applyFont="1" applyFill="1" applyBorder="1"/>
    <xf numFmtId="0" fontId="7" fillId="0" borderId="0" xfId="0" applyFont="1" applyBorder="1" applyAlignment="1">
      <alignment horizontal="center"/>
    </xf>
    <xf numFmtId="0" fontId="7" fillId="0" borderId="0" xfId="0" applyFont="1" applyBorder="1" applyAlignment="1">
      <alignment horizontal="center"/>
    </xf>
    <xf numFmtId="4" fontId="0" fillId="0" borderId="0" xfId="0" applyNumberFormat="1" applyFill="1"/>
    <xf numFmtId="0" fontId="11" fillId="3" borderId="0" xfId="0" applyFont="1" applyFill="1"/>
    <xf numFmtId="0" fontId="30" fillId="3" borderId="0" xfId="0" applyFont="1" applyFill="1"/>
    <xf numFmtId="0" fontId="30" fillId="0" borderId="0" xfId="0" applyFont="1"/>
    <xf numFmtId="0" fontId="31" fillId="0" borderId="0" xfId="0" applyFont="1" applyBorder="1" applyAlignment="1">
      <alignment horizontal="center"/>
    </xf>
    <xf numFmtId="0" fontId="30" fillId="0" borderId="0" xfId="0" applyFont="1" applyBorder="1" applyAlignment="1">
      <alignment horizontal="center"/>
    </xf>
    <xf numFmtId="0" fontId="30" fillId="0" borderId="0" xfId="0" applyFont="1" applyAlignment="1">
      <alignment horizontal="center"/>
    </xf>
  </cellXfs>
  <cellStyles count="11">
    <cellStyle name="Millares 2 16 3" xfId="5"/>
    <cellStyle name="Millares 2 16 4" xfId="3"/>
    <cellStyle name="Millares 2 16 4 2" xfId="9"/>
    <cellStyle name="Millares 2 2 19" xfId="2"/>
    <cellStyle name="Millares 2 41 2" xfId="10"/>
    <cellStyle name="Normal" xfId="0" builtinId="0"/>
    <cellStyle name="Normal 2 2" xfId="6"/>
    <cellStyle name="Normal 56" xfId="4"/>
    <cellStyle name="Porcentaje" xfId="1" builtinId="5"/>
    <cellStyle name="Porcentaje 2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rtha_espinozac\AppData\Local\Temp\Temp1_Ef&#180;s%202do%20Trim%202020%20SABES.zip\Ef&#180;s%202do%20Trim%202020%20SABES\Estados%20Fros%20y%20Pptales%202020%202o%20TRIM%202020%20Sr&#237;a%20Finanz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OP"/>
      <sheetName val="PC"/>
      <sheetName val="NOTAS"/>
      <sheetName val="IPF (2)"/>
      <sheetName val="NOTAS1"/>
      <sheetName val="R"/>
      <sheetName val="CFF R"/>
      <sheetName val="CA"/>
      <sheetName val="COG "/>
      <sheetName val="CE"/>
      <sheetName val="CFG"/>
      <sheetName val="EN "/>
      <sheetName val="ID "/>
      <sheetName val="FF"/>
      <sheetName val="IPF "/>
      <sheetName val="GCP "/>
      <sheetName val="PPI "/>
      <sheetName val="IR "/>
      <sheetName val="ANX EB"/>
      <sheetName val="ANX RCBPE"/>
      <sheetName val="ANX MPAS "/>
      <sheetName val="ANX DGF"/>
      <sheetName val="ANX RMB"/>
      <sheetName val="ANX RBI"/>
      <sheetName val="ANX OTL"/>
      <sheetName val="Muebles_Contable"/>
      <sheetName val="Inmuebles_Contable"/>
    </sheetNames>
    <sheetDataSet>
      <sheetData sheetId="0"/>
      <sheetData sheetId="1">
        <row r="23">
          <cell r="D23">
            <v>470667831.88000005</v>
          </cell>
        </row>
      </sheetData>
      <sheetData sheetId="2"/>
      <sheetData sheetId="3"/>
      <sheetData sheetId="4"/>
      <sheetData sheetId="5"/>
      <sheetData sheetId="6"/>
      <sheetData sheetId="7"/>
      <sheetData sheetId="8"/>
      <sheetData sheetId="9"/>
      <sheetData sheetId="10"/>
      <sheetData sheetId="11"/>
      <sheetData sheetId="12">
        <row r="16">
          <cell r="H16">
            <v>480193296.60000002</v>
          </cell>
        </row>
      </sheetData>
      <sheetData sheetId="13"/>
      <sheetData sheetId="14">
        <row r="23">
          <cell r="G23">
            <v>394292427.14000016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01"/>
  <sheetViews>
    <sheetView showGridLines="0" tabSelected="1" view="pageBreakPreview" zoomScale="62" zoomScaleNormal="96" zoomScaleSheetLayoutView="62" workbookViewId="0"/>
  </sheetViews>
  <sheetFormatPr baseColWidth="10" defaultRowHeight="12.75"/>
  <cols>
    <col min="1" max="1" width="11.42578125" style="3"/>
    <col min="2" max="2" width="67.140625" style="3" customWidth="1"/>
    <col min="3" max="6" width="26.7109375" style="3" customWidth="1"/>
    <col min="7" max="7" width="30.5703125" style="3" customWidth="1"/>
    <col min="8" max="8" width="18.42578125" style="3" bestFit="1" customWidth="1"/>
    <col min="9" max="9" width="19.85546875" style="3" customWidth="1"/>
    <col min="10" max="10" width="34.85546875" style="3" customWidth="1"/>
    <col min="11" max="11" width="14" style="3" customWidth="1"/>
    <col min="12" max="12" width="21.42578125" style="3" customWidth="1"/>
    <col min="13" max="13" width="13.5703125" style="3" customWidth="1"/>
    <col min="14" max="14" width="21.140625" style="3" customWidth="1"/>
    <col min="15" max="15" width="12.140625" style="3" bestFit="1" customWidth="1"/>
    <col min="16" max="18" width="11.42578125" style="3"/>
    <col min="19" max="19" width="14.28515625" style="3" customWidth="1"/>
    <col min="20" max="20" width="12.7109375" style="3" bestFit="1" customWidth="1"/>
    <col min="21" max="16384" width="11.42578125" style="3"/>
  </cols>
  <sheetData>
    <row r="1" spans="1:13" ht="15" customHeight="1">
      <c r="A1" s="1"/>
      <c r="B1" s="2" t="s">
        <v>0</v>
      </c>
      <c r="C1" s="2"/>
      <c r="D1" s="2"/>
      <c r="E1" s="2"/>
      <c r="F1" s="2"/>
      <c r="G1" s="2"/>
      <c r="H1" s="2"/>
      <c r="I1" s="1"/>
      <c r="J1" s="1"/>
      <c r="K1" s="1"/>
      <c r="L1" s="1"/>
      <c r="M1" s="1"/>
    </row>
    <row r="2" spans="1:13" ht="15" customHeight="1">
      <c r="A2" s="1"/>
      <c r="B2" s="2" t="s">
        <v>1</v>
      </c>
      <c r="C2" s="2"/>
      <c r="D2" s="2"/>
      <c r="E2" s="2"/>
      <c r="F2" s="2"/>
      <c r="G2" s="2"/>
      <c r="H2" s="2"/>
      <c r="I2" s="1"/>
      <c r="J2" s="1"/>
      <c r="K2" s="1"/>
      <c r="L2" s="1"/>
      <c r="M2" s="1"/>
    </row>
    <row r="3" spans="1:13" ht="15.75" customHeight="1">
      <c r="A3" s="1"/>
      <c r="B3" s="2" t="s">
        <v>2</v>
      </c>
      <c r="C3" s="2"/>
      <c r="D3" s="2"/>
      <c r="E3" s="2"/>
      <c r="F3" s="2"/>
      <c r="G3" s="2"/>
      <c r="H3" s="2"/>
      <c r="I3" s="1"/>
      <c r="J3" s="1"/>
      <c r="K3" s="1"/>
      <c r="L3" s="1"/>
      <c r="M3" s="1"/>
    </row>
    <row r="5" spans="1:13" ht="22.5" customHeight="1">
      <c r="A5" s="4"/>
      <c r="B5" s="5" t="s">
        <v>3</v>
      </c>
      <c r="C5" s="5"/>
      <c r="D5" s="5"/>
      <c r="E5" s="5"/>
      <c r="F5" s="5"/>
      <c r="G5" s="5"/>
      <c r="H5" s="5"/>
      <c r="I5" s="4"/>
      <c r="J5" s="4"/>
      <c r="K5" s="4"/>
      <c r="L5" s="4"/>
      <c r="M5" s="4"/>
    </row>
    <row r="6" spans="1:13" ht="12" customHeight="1">
      <c r="B6" s="6"/>
      <c r="C6" s="7"/>
      <c r="D6" s="8"/>
      <c r="E6" s="9"/>
      <c r="F6" s="9"/>
      <c r="G6" s="10"/>
    </row>
    <row r="7" spans="1:13" ht="12" customHeight="1">
      <c r="B7" s="11" t="s">
        <v>4</v>
      </c>
      <c r="C7" s="12"/>
      <c r="D7" s="13"/>
      <c r="E7" s="13"/>
      <c r="F7" s="13"/>
      <c r="G7" s="13"/>
    </row>
    <row r="8" spans="1:13" ht="12" customHeight="1">
      <c r="B8" s="14"/>
      <c r="C8" s="15"/>
      <c r="D8" s="13"/>
      <c r="E8" s="13"/>
      <c r="F8" s="13"/>
      <c r="G8" s="13"/>
    </row>
    <row r="9" spans="1:13" ht="12" customHeight="1">
      <c r="B9" s="16" t="s">
        <v>5</v>
      </c>
      <c r="C9" s="15"/>
      <c r="D9" s="13"/>
      <c r="E9" s="13"/>
      <c r="F9" s="13"/>
      <c r="G9" s="13"/>
    </row>
    <row r="10" spans="1:13" ht="12" customHeight="1">
      <c r="C10" s="15"/>
    </row>
    <row r="11" spans="1:13" ht="12" customHeight="1">
      <c r="B11" s="17" t="s">
        <v>6</v>
      </c>
      <c r="C11" s="9"/>
      <c r="D11" s="9"/>
      <c r="E11" s="9"/>
      <c r="F11" s="9"/>
    </row>
    <row r="12" spans="1:13" ht="12" customHeight="1">
      <c r="B12" s="18"/>
      <c r="C12" s="9"/>
      <c r="D12" s="9"/>
      <c r="E12" s="9"/>
      <c r="F12" s="9"/>
    </row>
    <row r="13" spans="1:13" ht="12" customHeight="1">
      <c r="B13" s="19" t="s">
        <v>7</v>
      </c>
      <c r="C13" s="20" t="s">
        <v>8</v>
      </c>
      <c r="D13" s="20" t="s">
        <v>9</v>
      </c>
      <c r="E13" s="20" t="s">
        <v>10</v>
      </c>
      <c r="F13" s="21"/>
    </row>
    <row r="14" spans="1:13" ht="12" customHeight="1">
      <c r="B14" s="22" t="s">
        <v>11</v>
      </c>
      <c r="C14" s="23"/>
      <c r="D14" s="24"/>
      <c r="E14" s="23">
        <v>0</v>
      </c>
      <c r="F14" s="25"/>
    </row>
    <row r="15" spans="1:13" ht="12" customHeight="1">
      <c r="B15" s="26"/>
      <c r="C15" s="27"/>
      <c r="D15" s="28">
        <v>0</v>
      </c>
      <c r="E15" s="27">
        <v>0</v>
      </c>
      <c r="F15" s="25"/>
    </row>
    <row r="16" spans="1:13" ht="12" customHeight="1">
      <c r="B16" s="26" t="s">
        <v>12</v>
      </c>
      <c r="C16" s="27"/>
      <c r="D16" s="28"/>
      <c r="E16" s="27">
        <v>0</v>
      </c>
      <c r="F16" s="25"/>
    </row>
    <row r="17" spans="1:7" ht="12" customHeight="1">
      <c r="B17" s="26"/>
      <c r="C17" s="29"/>
      <c r="E17" s="27"/>
      <c r="F17" s="25"/>
    </row>
    <row r="18" spans="1:7" ht="12" customHeight="1">
      <c r="B18" s="30" t="s">
        <v>13</v>
      </c>
      <c r="C18" s="29">
        <v>398107.9</v>
      </c>
      <c r="E18" s="27"/>
      <c r="F18" s="25"/>
    </row>
    <row r="19" spans="1:7" ht="12" customHeight="1">
      <c r="B19" s="26"/>
      <c r="C19" s="31"/>
      <c r="D19" s="28">
        <v>0</v>
      </c>
      <c r="E19" s="27">
        <v>0</v>
      </c>
      <c r="F19" s="25"/>
    </row>
    <row r="20" spans="1:7" ht="12" customHeight="1">
      <c r="B20" s="26" t="s">
        <v>14</v>
      </c>
      <c r="C20" s="31"/>
      <c r="D20" s="28"/>
      <c r="E20" s="27"/>
      <c r="F20" s="25"/>
    </row>
    <row r="21" spans="1:7" ht="12" customHeight="1">
      <c r="B21" s="30" t="s">
        <v>15</v>
      </c>
      <c r="C21" s="29">
        <v>434453.71</v>
      </c>
      <c r="D21" s="28" t="s">
        <v>16</v>
      </c>
      <c r="E21" s="27"/>
      <c r="F21" s="25"/>
    </row>
    <row r="22" spans="1:7" ht="12" customHeight="1">
      <c r="B22" s="32"/>
      <c r="C22" s="33"/>
      <c r="D22" s="34">
        <v>0</v>
      </c>
      <c r="E22" s="35">
        <v>0</v>
      </c>
      <c r="F22" s="25"/>
    </row>
    <row r="23" spans="1:7" ht="12" customHeight="1">
      <c r="B23" s="18"/>
      <c r="C23" s="36">
        <f>SUM(C14:C22)</f>
        <v>832561.6100000001</v>
      </c>
      <c r="D23" s="20"/>
      <c r="E23" s="20">
        <f>SUM(E14:E22)</f>
        <v>0</v>
      </c>
      <c r="F23" s="21"/>
    </row>
    <row r="24" spans="1:7" ht="12" customHeight="1">
      <c r="B24" s="18"/>
      <c r="C24" s="9"/>
      <c r="D24" s="9"/>
      <c r="E24" s="9"/>
      <c r="F24" s="9"/>
    </row>
    <row r="25" spans="1:7" ht="12" customHeight="1">
      <c r="B25" s="18"/>
      <c r="C25" s="9"/>
      <c r="D25" s="9"/>
      <c r="E25" s="9"/>
      <c r="F25" s="9"/>
    </row>
    <row r="26" spans="1:7" ht="12" customHeight="1">
      <c r="A26" s="37"/>
      <c r="B26" s="38"/>
      <c r="C26" s="39"/>
      <c r="D26" s="39"/>
      <c r="E26" s="39"/>
      <c r="F26" s="39"/>
      <c r="G26" s="37"/>
    </row>
    <row r="27" spans="1:7" ht="12" customHeight="1">
      <c r="A27" s="37"/>
      <c r="B27" s="40" t="s">
        <v>17</v>
      </c>
      <c r="C27" s="41"/>
      <c r="D27" s="39"/>
      <c r="E27" s="39"/>
      <c r="F27" s="39"/>
      <c r="G27" s="37"/>
    </row>
    <row r="28" spans="1:7">
      <c r="A28" s="37"/>
      <c r="B28" s="37"/>
      <c r="C28" s="37"/>
      <c r="D28" s="37"/>
      <c r="E28" s="37"/>
      <c r="F28" s="37"/>
      <c r="G28" s="37"/>
    </row>
    <row r="29" spans="1:7" ht="12" customHeight="1">
      <c r="A29" s="37"/>
      <c r="B29" s="42" t="s">
        <v>18</v>
      </c>
      <c r="C29" s="43" t="s">
        <v>8</v>
      </c>
      <c r="D29" s="43" t="s">
        <v>19</v>
      </c>
      <c r="E29" s="43" t="s">
        <v>20</v>
      </c>
      <c r="F29" s="21"/>
      <c r="G29" s="37"/>
    </row>
    <row r="30" spans="1:7" ht="12" customHeight="1">
      <c r="A30" s="37"/>
      <c r="B30" s="44" t="s">
        <v>21</v>
      </c>
      <c r="C30" s="45"/>
      <c r="D30" s="45"/>
      <c r="E30" s="46"/>
      <c r="F30" s="47"/>
      <c r="G30" s="37"/>
    </row>
    <row r="31" spans="1:7" ht="12" customHeight="1">
      <c r="A31" s="37"/>
      <c r="B31" s="48" t="s">
        <v>22</v>
      </c>
      <c r="C31" s="29">
        <v>0</v>
      </c>
      <c r="D31" s="29">
        <v>0</v>
      </c>
      <c r="E31" s="29">
        <v>0</v>
      </c>
      <c r="F31" s="49"/>
      <c r="G31" s="37"/>
    </row>
    <row r="32" spans="1:7" ht="12" customHeight="1">
      <c r="A32" s="37"/>
      <c r="B32" s="48" t="s">
        <v>23</v>
      </c>
      <c r="C32" s="29">
        <v>4355953.43</v>
      </c>
      <c r="D32" s="29"/>
      <c r="E32" s="29"/>
      <c r="F32" s="49"/>
      <c r="G32" s="37"/>
    </row>
    <row r="33" spans="1:12" ht="12" customHeight="1">
      <c r="A33" s="37"/>
      <c r="B33" s="44" t="s">
        <v>24</v>
      </c>
      <c r="C33" s="45"/>
      <c r="D33" s="45"/>
      <c r="E33" s="45"/>
      <c r="F33" s="49"/>
      <c r="G33" s="37"/>
    </row>
    <row r="34" spans="1:12" ht="12" customHeight="1">
      <c r="A34" s="37"/>
      <c r="B34" s="44"/>
      <c r="C34" s="45"/>
      <c r="D34" s="45"/>
      <c r="E34" s="45"/>
      <c r="F34" s="49"/>
      <c r="G34" s="37"/>
    </row>
    <row r="35" spans="1:12" ht="12" customHeight="1">
      <c r="A35" s="37"/>
      <c r="B35" s="50"/>
      <c r="C35" s="51"/>
      <c r="D35" s="51"/>
      <c r="E35" s="51"/>
      <c r="F35" s="49"/>
      <c r="G35" s="37"/>
    </row>
    <row r="36" spans="1:12" ht="12" customHeight="1">
      <c r="A36" s="37"/>
      <c r="B36" s="37"/>
      <c r="C36" s="52">
        <f>SUM(C30:C35)</f>
        <v>4355953.43</v>
      </c>
      <c r="D36" s="52">
        <f>SUM(D30:D35)</f>
        <v>0</v>
      </c>
      <c r="E36" s="53">
        <f>SUM(E30:E35)</f>
        <v>0</v>
      </c>
      <c r="F36" s="21"/>
      <c r="G36" s="37"/>
    </row>
    <row r="37" spans="1:12" ht="12" customHeight="1">
      <c r="A37" s="37"/>
      <c r="B37" s="37"/>
      <c r="C37" s="21"/>
      <c r="D37" s="21"/>
      <c r="E37" s="21"/>
      <c r="F37" s="21"/>
      <c r="G37" s="37"/>
      <c r="I37" s="9"/>
      <c r="J37" s="9"/>
      <c r="K37" s="9"/>
      <c r="L37" s="9"/>
    </row>
    <row r="38" spans="1:12" ht="12" customHeight="1">
      <c r="I38" s="9"/>
      <c r="J38" s="9"/>
      <c r="K38" s="9"/>
      <c r="L38" s="9"/>
    </row>
    <row r="39" spans="1:12" ht="12" customHeight="1">
      <c r="B39" s="19" t="s">
        <v>25</v>
      </c>
      <c r="C39" s="20" t="s">
        <v>8</v>
      </c>
      <c r="D39" s="20" t="s">
        <v>26</v>
      </c>
      <c r="E39" s="20" t="s">
        <v>27</v>
      </c>
      <c r="F39" s="20" t="s">
        <v>28</v>
      </c>
      <c r="G39" s="20" t="s">
        <v>29</v>
      </c>
      <c r="I39" s="9"/>
      <c r="J39" s="9"/>
      <c r="K39" s="9"/>
      <c r="L39" s="9"/>
    </row>
    <row r="40" spans="1:12" ht="12" customHeight="1">
      <c r="B40" s="54" t="s">
        <v>30</v>
      </c>
      <c r="C40" s="55">
        <f>SUM(C41:C45)</f>
        <v>182413.15</v>
      </c>
      <c r="D40" s="55">
        <f>SUM(D41:D45)</f>
        <v>934795.07</v>
      </c>
      <c r="E40" s="56"/>
      <c r="F40" s="56"/>
      <c r="G40" s="56"/>
      <c r="I40" s="57"/>
      <c r="J40" s="57"/>
      <c r="K40" s="58"/>
      <c r="L40" s="59"/>
    </row>
    <row r="41" spans="1:12" ht="12" customHeight="1">
      <c r="B41" s="60" t="s">
        <v>31</v>
      </c>
      <c r="C41" s="46">
        <v>1732</v>
      </c>
      <c r="D41" s="61">
        <v>701912</v>
      </c>
      <c r="E41" s="61"/>
      <c r="F41" s="61"/>
      <c r="G41" s="61"/>
      <c r="I41" s="57"/>
      <c r="J41" s="57"/>
      <c r="K41" s="62"/>
      <c r="L41" s="59"/>
    </row>
    <row r="42" spans="1:12" ht="12" customHeight="1">
      <c r="B42" s="60" t="s">
        <v>32</v>
      </c>
      <c r="C42" s="46">
        <v>162673.74</v>
      </c>
      <c r="D42" s="61">
        <v>190729.08</v>
      </c>
      <c r="E42" s="61"/>
      <c r="F42" s="61"/>
      <c r="G42" s="61"/>
      <c r="I42" s="57"/>
      <c r="J42" s="57"/>
      <c r="K42" s="62"/>
      <c r="L42" s="59"/>
    </row>
    <row r="43" spans="1:12" ht="12" customHeight="1">
      <c r="B43" s="60" t="s">
        <v>33</v>
      </c>
      <c r="C43" s="46">
        <v>7627.41</v>
      </c>
      <c r="D43" s="61">
        <v>8131.99</v>
      </c>
      <c r="E43" s="61"/>
      <c r="F43" s="61"/>
      <c r="G43" s="61"/>
      <c r="I43" s="57"/>
      <c r="J43" s="57"/>
      <c r="K43" s="62"/>
      <c r="L43" s="59"/>
    </row>
    <row r="44" spans="1:12" ht="12" customHeight="1">
      <c r="B44" s="60" t="s">
        <v>34</v>
      </c>
      <c r="C44" s="46">
        <v>10380</v>
      </c>
      <c r="D44" s="61">
        <v>34022</v>
      </c>
      <c r="E44" s="61"/>
      <c r="F44" s="61"/>
      <c r="G44" s="61"/>
      <c r="I44" s="57"/>
      <c r="J44" s="57"/>
      <c r="K44" s="62"/>
      <c r="L44" s="59"/>
    </row>
    <row r="45" spans="1:12" ht="12" customHeight="1">
      <c r="B45" s="60"/>
      <c r="C45" s="46"/>
      <c r="D45" s="61"/>
      <c r="E45" s="61"/>
      <c r="F45" s="61"/>
      <c r="G45" s="61"/>
      <c r="I45" s="9"/>
      <c r="J45" s="9"/>
      <c r="K45" s="9"/>
      <c r="L45" s="9"/>
    </row>
    <row r="46" spans="1:12" ht="12" customHeight="1">
      <c r="B46" s="54" t="s">
        <v>35</v>
      </c>
      <c r="C46" s="63">
        <f>SUM(C47)</f>
        <v>170500</v>
      </c>
      <c r="D46" s="63">
        <f>SUM(D47)</f>
        <v>170500</v>
      </c>
      <c r="E46" s="61"/>
      <c r="F46" s="61"/>
      <c r="G46" s="61"/>
      <c r="I46" s="9"/>
      <c r="J46" s="9"/>
      <c r="K46" s="9"/>
      <c r="L46" s="9"/>
    </row>
    <row r="47" spans="1:12" ht="12" customHeight="1">
      <c r="B47" s="60" t="s">
        <v>36</v>
      </c>
      <c r="C47" s="61">
        <v>170500</v>
      </c>
      <c r="D47" s="61">
        <v>170500</v>
      </c>
      <c r="E47" s="61"/>
      <c r="F47" s="61"/>
      <c r="G47" s="61"/>
    </row>
    <row r="48" spans="1:12" ht="12" customHeight="1">
      <c r="B48" s="60"/>
      <c r="C48" s="61"/>
      <c r="D48" s="61"/>
      <c r="E48" s="61"/>
      <c r="F48" s="61"/>
      <c r="G48" s="61"/>
    </row>
    <row r="49" spans="2:8" ht="12" customHeight="1">
      <c r="B49" s="54" t="s">
        <v>37</v>
      </c>
      <c r="C49" s="64">
        <f>+C50</f>
        <v>0</v>
      </c>
      <c r="D49" s="64">
        <f>+D50</f>
        <v>0</v>
      </c>
      <c r="E49" s="61"/>
      <c r="F49" s="61"/>
      <c r="G49" s="61"/>
    </row>
    <row r="50" spans="2:8" ht="12" customHeight="1">
      <c r="B50" s="60"/>
      <c r="C50" s="61"/>
      <c r="D50" s="61"/>
      <c r="E50" s="61"/>
      <c r="F50" s="61"/>
      <c r="G50" s="61"/>
    </row>
    <row r="51" spans="2:8" ht="12" customHeight="1">
      <c r="B51" s="54" t="s">
        <v>38</v>
      </c>
      <c r="C51" s="64">
        <f>+C52</f>
        <v>3596074.79</v>
      </c>
      <c r="D51" s="64">
        <f>+D52</f>
        <v>0</v>
      </c>
      <c r="E51" s="61"/>
      <c r="F51" s="61"/>
      <c r="G51" s="61"/>
    </row>
    <row r="52" spans="2:8" ht="12" customHeight="1">
      <c r="B52" s="60" t="s">
        <v>39</v>
      </c>
      <c r="C52" s="61">
        <v>3596074.79</v>
      </c>
      <c r="D52" s="61"/>
      <c r="E52" s="61"/>
      <c r="F52" s="61">
        <f>3596074.79-G52</f>
        <v>2093991.57</v>
      </c>
      <c r="G52" s="61">
        <v>1502083.22</v>
      </c>
      <c r="H52" s="65"/>
    </row>
    <row r="53" spans="2:8" ht="12" customHeight="1">
      <c r="B53" s="66"/>
      <c r="C53" s="67"/>
      <c r="D53" s="67"/>
      <c r="E53" s="67"/>
      <c r="F53" s="67"/>
      <c r="G53" s="67"/>
      <c r="H53" s="65"/>
    </row>
    <row r="54" spans="2:8" ht="12" customHeight="1">
      <c r="C54" s="36">
        <f>+C40+C46+C49+C51</f>
        <v>3948987.94</v>
      </c>
      <c r="D54" s="36">
        <f>+D40+D46+D49+D51</f>
        <v>1105295.0699999998</v>
      </c>
      <c r="E54" s="36">
        <f>SUM(E39:E53)</f>
        <v>0</v>
      </c>
      <c r="F54" s="36">
        <f>SUM(F39:F53)</f>
        <v>2093991.57</v>
      </c>
      <c r="G54" s="36">
        <f>SUM(G39:G53)</f>
        <v>1502083.22</v>
      </c>
      <c r="H54" s="65"/>
    </row>
    <row r="55" spans="2:8" ht="12" customHeight="1">
      <c r="C55" s="65"/>
    </row>
    <row r="56" spans="2:8" ht="12" customHeight="1">
      <c r="B56" s="3" t="s">
        <v>40</v>
      </c>
    </row>
    <row r="57" spans="2:8" ht="12" customHeight="1">
      <c r="B57" s="3" t="s">
        <v>41</v>
      </c>
    </row>
    <row r="58" spans="2:8" ht="12" customHeight="1"/>
    <row r="59" spans="2:8" ht="12" customHeight="1">
      <c r="B59" s="17" t="s">
        <v>42</v>
      </c>
    </row>
    <row r="60" spans="2:8" ht="12.75" customHeight="1">
      <c r="B60" s="68"/>
    </row>
    <row r="61" spans="2:8">
      <c r="B61" s="19" t="s">
        <v>43</v>
      </c>
      <c r="C61" s="20" t="s">
        <v>8</v>
      </c>
      <c r="D61" s="20" t="s">
        <v>44</v>
      </c>
    </row>
    <row r="62" spans="2:8">
      <c r="B62" s="69" t="s">
        <v>45</v>
      </c>
      <c r="C62" s="23"/>
      <c r="D62" s="23">
        <v>0</v>
      </c>
    </row>
    <row r="63" spans="2:8">
      <c r="B63" s="70" t="s">
        <v>46</v>
      </c>
      <c r="C63" s="27"/>
      <c r="D63" s="27">
        <v>0</v>
      </c>
    </row>
    <row r="64" spans="2:8">
      <c r="B64" s="54" t="s">
        <v>47</v>
      </c>
      <c r="C64" s="27"/>
      <c r="D64" s="27"/>
    </row>
    <row r="65" spans="2:8">
      <c r="B65" s="66"/>
      <c r="C65" s="35"/>
      <c r="D65" s="35">
        <v>0</v>
      </c>
    </row>
    <row r="66" spans="2:8">
      <c r="B66" s="71"/>
      <c r="C66" s="20">
        <f>SUM(C61:C65)</f>
        <v>0</v>
      </c>
      <c r="D66" s="20"/>
    </row>
    <row r="67" spans="2:8">
      <c r="B67" s="71"/>
      <c r="C67" s="72"/>
      <c r="D67" s="72"/>
    </row>
    <row r="68" spans="2:8" ht="12" customHeight="1">
      <c r="B68" s="71"/>
      <c r="C68" s="72"/>
      <c r="D68" s="72"/>
    </row>
    <row r="69" spans="2:8" ht="14.25" customHeight="1"/>
    <row r="70" spans="2:8">
      <c r="B70" s="17" t="s">
        <v>48</v>
      </c>
    </row>
    <row r="71" spans="2:8">
      <c r="B71" s="68"/>
    </row>
    <row r="72" spans="2:8">
      <c r="B72" s="19" t="s">
        <v>49</v>
      </c>
      <c r="C72" s="20" t="s">
        <v>8</v>
      </c>
      <c r="D72" s="20" t="s">
        <v>9</v>
      </c>
      <c r="E72" s="20" t="s">
        <v>50</v>
      </c>
      <c r="F72" s="20"/>
      <c r="G72" s="73" t="s">
        <v>51</v>
      </c>
      <c r="H72" s="20" t="s">
        <v>52</v>
      </c>
    </row>
    <row r="73" spans="2:8">
      <c r="B73" s="26" t="s">
        <v>53</v>
      </c>
      <c r="C73" s="23"/>
      <c r="D73" s="23">
        <v>0</v>
      </c>
      <c r="E73" s="23">
        <v>0</v>
      </c>
      <c r="F73" s="23"/>
      <c r="G73" s="23">
        <v>0</v>
      </c>
      <c r="H73" s="28">
        <v>0</v>
      </c>
    </row>
    <row r="74" spans="2:8">
      <c r="B74" s="70" t="s">
        <v>46</v>
      </c>
      <c r="C74" s="27"/>
      <c r="D74" s="27">
        <v>0</v>
      </c>
      <c r="E74" s="27">
        <v>0</v>
      </c>
      <c r="F74" s="27"/>
      <c r="G74" s="27">
        <v>0</v>
      </c>
      <c r="H74" s="28">
        <v>0</v>
      </c>
    </row>
    <row r="75" spans="2:8">
      <c r="B75" s="26"/>
      <c r="C75" s="27"/>
      <c r="D75" s="27">
        <v>0</v>
      </c>
      <c r="E75" s="27">
        <v>0</v>
      </c>
      <c r="F75" s="27"/>
      <c r="G75" s="27">
        <v>0</v>
      </c>
      <c r="H75" s="28">
        <v>0</v>
      </c>
    </row>
    <row r="76" spans="2:8">
      <c r="B76" s="32"/>
      <c r="C76" s="35"/>
      <c r="D76" s="35">
        <v>0</v>
      </c>
      <c r="E76" s="35">
        <v>0</v>
      </c>
      <c r="F76" s="35"/>
      <c r="G76" s="35">
        <v>0</v>
      </c>
      <c r="H76" s="34">
        <v>0</v>
      </c>
    </row>
    <row r="77" spans="2:8">
      <c r="B77" s="71"/>
      <c r="C77" s="20">
        <f>SUM(C72:C76)</f>
        <v>0</v>
      </c>
      <c r="D77" s="74">
        <v>0</v>
      </c>
      <c r="E77" s="75">
        <v>0</v>
      </c>
      <c r="F77" s="75"/>
      <c r="G77" s="75">
        <v>0</v>
      </c>
      <c r="H77" s="76">
        <v>0</v>
      </c>
    </row>
    <row r="78" spans="2:8">
      <c r="B78" s="71"/>
      <c r="C78" s="77"/>
      <c r="D78" s="77"/>
      <c r="E78" s="77"/>
      <c r="F78" s="77"/>
      <c r="G78" s="77"/>
      <c r="H78" s="77"/>
    </row>
    <row r="79" spans="2:8">
      <c r="B79" s="71"/>
      <c r="C79" s="77"/>
      <c r="D79" s="77"/>
      <c r="E79" s="77"/>
      <c r="F79" s="77"/>
      <c r="G79" s="77"/>
      <c r="H79" s="77"/>
    </row>
    <row r="80" spans="2:8">
      <c r="B80" s="71"/>
      <c r="C80" s="77"/>
      <c r="D80" s="77"/>
      <c r="E80" s="77"/>
      <c r="F80" s="77"/>
      <c r="G80" s="77"/>
      <c r="H80" s="77"/>
    </row>
    <row r="81" spans="2:8">
      <c r="B81" s="19" t="s">
        <v>54</v>
      </c>
      <c r="C81" s="20" t="s">
        <v>8</v>
      </c>
      <c r="D81" s="20" t="s">
        <v>9</v>
      </c>
      <c r="E81" s="20" t="s">
        <v>55</v>
      </c>
      <c r="F81" s="77"/>
      <c r="G81" s="77"/>
      <c r="H81" s="77"/>
    </row>
    <row r="82" spans="2:8">
      <c r="B82" s="69" t="s">
        <v>56</v>
      </c>
      <c r="C82" s="28"/>
      <c r="D82" s="27">
        <v>0</v>
      </c>
      <c r="E82" s="27">
        <v>0</v>
      </c>
      <c r="F82" s="77"/>
      <c r="G82" s="77"/>
      <c r="H82" s="77"/>
    </row>
    <row r="83" spans="2:8">
      <c r="B83" s="78" t="s">
        <v>46</v>
      </c>
      <c r="C83" s="28"/>
      <c r="D83" s="27">
        <v>0</v>
      </c>
      <c r="E83" s="27">
        <v>0</v>
      </c>
      <c r="F83" s="77"/>
      <c r="G83" s="77"/>
      <c r="H83" s="77"/>
    </row>
    <row r="84" spans="2:8">
      <c r="B84" s="71"/>
      <c r="C84" s="20">
        <f>SUM(C82:C83)</f>
        <v>0</v>
      </c>
      <c r="D84" s="79"/>
      <c r="E84" s="80"/>
      <c r="F84" s="77"/>
      <c r="G84" s="77"/>
      <c r="H84" s="77"/>
    </row>
    <row r="85" spans="2:8">
      <c r="B85" s="71"/>
      <c r="C85" s="77"/>
      <c r="D85" s="77"/>
      <c r="E85" s="77"/>
      <c r="F85" s="77"/>
      <c r="G85" s="77"/>
      <c r="H85" s="77"/>
    </row>
    <row r="86" spans="2:8">
      <c r="B86" s="68"/>
      <c r="F86" s="77"/>
    </row>
    <row r="87" spans="2:8">
      <c r="B87" s="17" t="s">
        <v>57</v>
      </c>
    </row>
    <row r="89" spans="2:8">
      <c r="B89" s="68"/>
    </row>
    <row r="90" spans="2:8">
      <c r="B90" s="19" t="s">
        <v>58</v>
      </c>
      <c r="C90" s="20" t="s">
        <v>59</v>
      </c>
      <c r="D90" s="20" t="s">
        <v>60</v>
      </c>
      <c r="E90" s="20" t="s">
        <v>61</v>
      </c>
      <c r="F90" s="20"/>
      <c r="G90" s="20" t="s">
        <v>62</v>
      </c>
    </row>
    <row r="91" spans="2:8">
      <c r="B91" s="69" t="s">
        <v>63</v>
      </c>
      <c r="C91" s="81"/>
      <c r="D91" s="82"/>
      <c r="E91" s="82"/>
      <c r="F91" s="82"/>
      <c r="G91" s="82">
        <v>0</v>
      </c>
    </row>
    <row r="92" spans="2:8">
      <c r="B92" s="60" t="s">
        <v>64</v>
      </c>
      <c r="C92" s="46">
        <v>136280496.28</v>
      </c>
      <c r="D92" s="46">
        <v>134512336.41999999</v>
      </c>
      <c r="E92" s="61">
        <f>+D92-C92</f>
        <v>-1768159.8600000143</v>
      </c>
      <c r="F92" s="61"/>
      <c r="G92" s="56"/>
    </row>
    <row r="93" spans="2:8">
      <c r="B93" s="60" t="s">
        <v>65</v>
      </c>
      <c r="C93" s="46">
        <v>687367229.76999998</v>
      </c>
      <c r="D93" s="46">
        <v>688428886.51999998</v>
      </c>
      <c r="E93" s="61">
        <f t="shared" ref="E93:E156" si="0">+D93-C93</f>
        <v>1061656.75</v>
      </c>
      <c r="F93" s="61"/>
      <c r="G93" s="56"/>
    </row>
    <row r="94" spans="2:8">
      <c r="B94" s="60" t="s">
        <v>66</v>
      </c>
      <c r="C94" s="46">
        <v>39059871.039999999</v>
      </c>
      <c r="D94" s="46">
        <v>39059871.039999999</v>
      </c>
      <c r="E94" s="83">
        <f t="shared" si="0"/>
        <v>0</v>
      </c>
      <c r="F94" s="61"/>
      <c r="G94" s="56"/>
    </row>
    <row r="95" spans="2:8">
      <c r="B95" s="60" t="s">
        <v>67</v>
      </c>
      <c r="C95" s="46">
        <v>61767.87</v>
      </c>
      <c r="D95" s="46">
        <v>61767.87</v>
      </c>
      <c r="E95" s="83">
        <f t="shared" si="0"/>
        <v>0</v>
      </c>
      <c r="F95" s="61"/>
      <c r="G95" s="56"/>
    </row>
    <row r="96" spans="2:8">
      <c r="B96" s="60" t="s">
        <v>68</v>
      </c>
      <c r="C96" s="46">
        <v>21962340.75</v>
      </c>
      <c r="D96" s="46">
        <v>27457810.030000001</v>
      </c>
      <c r="E96" s="61">
        <f t="shared" si="0"/>
        <v>5495469.2800000012</v>
      </c>
      <c r="F96" s="61"/>
      <c r="G96" s="56"/>
    </row>
    <row r="97" spans="1:7">
      <c r="B97" s="60"/>
      <c r="C97" s="46"/>
      <c r="D97" s="46">
        <v>0</v>
      </c>
      <c r="E97" s="61">
        <f t="shared" si="0"/>
        <v>0</v>
      </c>
      <c r="F97" s="61"/>
      <c r="G97" s="56"/>
    </row>
    <row r="98" spans="1:7" ht="15">
      <c r="B98" s="84"/>
      <c r="C98" s="46"/>
      <c r="D98" s="46"/>
      <c r="E98" s="61">
        <f t="shared" si="0"/>
        <v>0</v>
      </c>
      <c r="F98" s="61"/>
      <c r="G98" s="56">
        <v>0</v>
      </c>
    </row>
    <row r="99" spans="1:7">
      <c r="A99" s="85"/>
      <c r="B99" s="54" t="s">
        <v>69</v>
      </c>
      <c r="C99" s="46"/>
      <c r="D99" s="46"/>
      <c r="E99" s="61">
        <f t="shared" si="0"/>
        <v>0</v>
      </c>
      <c r="F99" s="61"/>
      <c r="G99" s="56">
        <v>0</v>
      </c>
    </row>
    <row r="100" spans="1:7">
      <c r="B100" s="60" t="s">
        <v>70</v>
      </c>
      <c r="C100" s="46">
        <v>45658835.899999999</v>
      </c>
      <c r="D100" s="46">
        <v>46177059.93</v>
      </c>
      <c r="E100" s="61">
        <f t="shared" si="0"/>
        <v>518224.03000000119</v>
      </c>
      <c r="F100" s="61"/>
      <c r="G100" s="56"/>
    </row>
    <row r="101" spans="1:7">
      <c r="B101" s="60" t="s">
        <v>71</v>
      </c>
      <c r="C101" s="46">
        <v>27419555.309999999</v>
      </c>
      <c r="D101" s="46">
        <v>27416450.539999999</v>
      </c>
      <c r="E101" s="83">
        <f t="shared" si="0"/>
        <v>-3104.769999999553</v>
      </c>
      <c r="F101" s="61"/>
      <c r="G101" s="56"/>
    </row>
    <row r="102" spans="1:7">
      <c r="B102" s="60" t="s">
        <v>72</v>
      </c>
      <c r="C102" s="46">
        <v>3784889.79</v>
      </c>
      <c r="D102" s="46">
        <v>3784889.79</v>
      </c>
      <c r="E102" s="83">
        <f t="shared" si="0"/>
        <v>0</v>
      </c>
      <c r="F102" s="61"/>
      <c r="G102" s="56"/>
    </row>
    <row r="103" spans="1:7">
      <c r="B103" s="60" t="s">
        <v>73</v>
      </c>
      <c r="C103" s="46">
        <v>125008988.84</v>
      </c>
      <c r="D103" s="46">
        <v>126105049.18000001</v>
      </c>
      <c r="E103" s="61">
        <f t="shared" si="0"/>
        <v>1096060.3400000036</v>
      </c>
      <c r="F103" s="61"/>
      <c r="G103" s="56"/>
    </row>
    <row r="104" spans="1:7">
      <c r="B104" s="60" t="s">
        <v>74</v>
      </c>
      <c r="C104" s="46">
        <v>47998555.640000001</v>
      </c>
      <c r="D104" s="46">
        <v>47998555.640000001</v>
      </c>
      <c r="E104" s="61">
        <f t="shared" si="0"/>
        <v>0</v>
      </c>
      <c r="F104" s="61"/>
      <c r="G104" s="56"/>
    </row>
    <row r="105" spans="1:7">
      <c r="B105" s="60" t="s">
        <v>75</v>
      </c>
      <c r="C105" s="46">
        <v>10958003.970000001</v>
      </c>
      <c r="D105" s="46">
        <v>11018953.41</v>
      </c>
      <c r="E105" s="61">
        <f t="shared" si="0"/>
        <v>60949.439999999478</v>
      </c>
      <c r="F105" s="61"/>
      <c r="G105" s="56"/>
    </row>
    <row r="106" spans="1:7">
      <c r="B106" s="60" t="s">
        <v>76</v>
      </c>
      <c r="C106" s="46">
        <v>4872052.3899999997</v>
      </c>
      <c r="D106" s="46">
        <v>4739817.3899999997</v>
      </c>
      <c r="E106" s="61">
        <f t="shared" si="0"/>
        <v>-132235</v>
      </c>
      <c r="F106" s="61"/>
      <c r="G106" s="56"/>
    </row>
    <row r="107" spans="1:7">
      <c r="B107" s="60" t="s">
        <v>77</v>
      </c>
      <c r="C107" s="46">
        <v>17156918.690000001</v>
      </c>
      <c r="D107" s="46">
        <v>17220993.510000002</v>
      </c>
      <c r="E107" s="61">
        <f t="shared" si="0"/>
        <v>64074.820000000298</v>
      </c>
      <c r="F107" s="61"/>
      <c r="G107" s="56"/>
    </row>
    <row r="108" spans="1:7">
      <c r="B108" s="60" t="s">
        <v>78</v>
      </c>
      <c r="C108" s="46">
        <v>30342.86</v>
      </c>
      <c r="D108" s="46">
        <v>30342.86</v>
      </c>
      <c r="E108" s="61">
        <f t="shared" si="0"/>
        <v>0</v>
      </c>
      <c r="F108" s="61"/>
      <c r="G108" s="56"/>
    </row>
    <row r="109" spans="1:7">
      <c r="B109" s="60" t="s">
        <v>79</v>
      </c>
      <c r="C109" s="46">
        <v>2867420.48</v>
      </c>
      <c r="D109" s="46">
        <v>2867420.48</v>
      </c>
      <c r="E109" s="61">
        <f t="shared" si="0"/>
        <v>0</v>
      </c>
      <c r="F109" s="61"/>
      <c r="G109" s="56"/>
    </row>
    <row r="110" spans="1:7">
      <c r="B110" s="60" t="s">
        <v>80</v>
      </c>
      <c r="C110" s="46">
        <v>66633808.039999999</v>
      </c>
      <c r="D110" s="46">
        <v>73616136.099999994</v>
      </c>
      <c r="E110" s="61">
        <f t="shared" si="0"/>
        <v>6982328.0599999949</v>
      </c>
      <c r="F110" s="61"/>
      <c r="G110" s="56"/>
    </row>
    <row r="111" spans="1:7">
      <c r="B111" s="60" t="s">
        <v>81</v>
      </c>
      <c r="C111" s="46">
        <v>23182399.84</v>
      </c>
      <c r="D111" s="46">
        <v>23182399.84</v>
      </c>
      <c r="E111" s="61">
        <f t="shared" si="0"/>
        <v>0</v>
      </c>
      <c r="F111" s="61"/>
      <c r="G111" s="56"/>
    </row>
    <row r="112" spans="1:7">
      <c r="B112" s="60" t="s">
        <v>82</v>
      </c>
      <c r="C112" s="46">
        <v>5622253.71</v>
      </c>
      <c r="D112" s="46">
        <v>5622253.71</v>
      </c>
      <c r="E112" s="61">
        <f t="shared" si="0"/>
        <v>0</v>
      </c>
      <c r="F112" s="61"/>
      <c r="G112" s="56"/>
    </row>
    <row r="113" spans="2:7">
      <c r="B113" s="60" t="s">
        <v>83</v>
      </c>
      <c r="C113" s="46">
        <v>4535.66</v>
      </c>
      <c r="D113" s="46">
        <v>4535.66</v>
      </c>
      <c r="E113" s="61">
        <f t="shared" si="0"/>
        <v>0</v>
      </c>
      <c r="F113" s="61"/>
      <c r="G113" s="56"/>
    </row>
    <row r="114" spans="2:7">
      <c r="B114" s="60" t="s">
        <v>84</v>
      </c>
      <c r="C114" s="46">
        <v>16990046.609999999</v>
      </c>
      <c r="D114" s="46">
        <v>17028926.609999999</v>
      </c>
      <c r="E114" s="61">
        <f t="shared" si="0"/>
        <v>38880</v>
      </c>
      <c r="F114" s="61"/>
      <c r="G114" s="56"/>
    </row>
    <row r="115" spans="2:7">
      <c r="B115" s="60" t="s">
        <v>85</v>
      </c>
      <c r="C115" s="46">
        <v>2288409.33</v>
      </c>
      <c r="D115" s="46">
        <v>2288409.33</v>
      </c>
      <c r="E115" s="61">
        <f t="shared" si="0"/>
        <v>0</v>
      </c>
      <c r="F115" s="61"/>
      <c r="G115" s="56"/>
    </row>
    <row r="116" spans="2:7">
      <c r="B116" s="60" t="s">
        <v>86</v>
      </c>
      <c r="C116" s="46">
        <v>17129198.399999999</v>
      </c>
      <c r="D116" s="46">
        <v>17294498.399999999</v>
      </c>
      <c r="E116" s="61">
        <f t="shared" si="0"/>
        <v>165300</v>
      </c>
      <c r="F116" s="61"/>
      <c r="G116" s="56"/>
    </row>
    <row r="117" spans="2:7">
      <c r="B117" s="60" t="s">
        <v>87</v>
      </c>
      <c r="C117" s="46">
        <v>5912387</v>
      </c>
      <c r="D117" s="46">
        <v>5505857</v>
      </c>
      <c r="E117" s="61">
        <f t="shared" si="0"/>
        <v>-406530</v>
      </c>
      <c r="F117" s="61"/>
      <c r="G117" s="56"/>
    </row>
    <row r="118" spans="2:7">
      <c r="B118" s="60" t="s">
        <v>88</v>
      </c>
      <c r="C118" s="46">
        <v>165300</v>
      </c>
      <c r="D118" s="46">
        <v>0</v>
      </c>
      <c r="E118" s="61">
        <f t="shared" si="0"/>
        <v>-165300</v>
      </c>
      <c r="F118" s="61"/>
      <c r="G118" s="56"/>
    </row>
    <row r="119" spans="2:7">
      <c r="B119" s="60" t="s">
        <v>89</v>
      </c>
      <c r="C119" s="46">
        <v>40111.089999999997</v>
      </c>
      <c r="D119" s="46">
        <v>40111.089999999997</v>
      </c>
      <c r="E119" s="61">
        <f t="shared" si="0"/>
        <v>0</v>
      </c>
      <c r="F119" s="61"/>
      <c r="G119" s="56"/>
    </row>
    <row r="120" spans="2:7">
      <c r="B120" s="60" t="s">
        <v>90</v>
      </c>
      <c r="C120" s="46">
        <v>11381614.029999999</v>
      </c>
      <c r="D120" s="46">
        <v>11381614.029999999</v>
      </c>
      <c r="E120" s="61">
        <f t="shared" si="0"/>
        <v>0</v>
      </c>
      <c r="F120" s="61"/>
      <c r="G120" s="56"/>
    </row>
    <row r="121" spans="2:7">
      <c r="B121" s="60" t="s">
        <v>91</v>
      </c>
      <c r="C121" s="46">
        <v>10253389.699999999</v>
      </c>
      <c r="D121" s="46">
        <v>10253389.699999999</v>
      </c>
      <c r="E121" s="61">
        <f t="shared" si="0"/>
        <v>0</v>
      </c>
      <c r="F121" s="61"/>
      <c r="G121" s="56"/>
    </row>
    <row r="122" spans="2:7">
      <c r="B122" s="60" t="s">
        <v>92</v>
      </c>
      <c r="C122" s="46">
        <v>411933.94</v>
      </c>
      <c r="D122" s="46">
        <v>411933.94</v>
      </c>
      <c r="E122" s="61">
        <f t="shared" si="0"/>
        <v>0</v>
      </c>
      <c r="F122" s="61"/>
      <c r="G122" s="56"/>
    </row>
    <row r="123" spans="2:7">
      <c r="B123" s="60" t="s">
        <v>93</v>
      </c>
      <c r="C123" s="46">
        <v>986933.09</v>
      </c>
      <c r="D123" s="46">
        <v>986933.09</v>
      </c>
      <c r="E123" s="61">
        <f t="shared" si="0"/>
        <v>0</v>
      </c>
      <c r="F123" s="61"/>
      <c r="G123" s="56"/>
    </row>
    <row r="124" spans="2:7">
      <c r="B124" s="60" t="s">
        <v>94</v>
      </c>
      <c r="C124" s="46">
        <v>795097.67</v>
      </c>
      <c r="D124" s="46">
        <v>795097.67</v>
      </c>
      <c r="E124" s="61">
        <f t="shared" si="0"/>
        <v>0</v>
      </c>
      <c r="F124" s="61"/>
      <c r="G124" s="56"/>
    </row>
    <row r="125" spans="2:7">
      <c r="B125" s="60" t="s">
        <v>95</v>
      </c>
      <c r="C125" s="46">
        <v>4841388.1500000004</v>
      </c>
      <c r="D125" s="46">
        <v>4841388.1500000004</v>
      </c>
      <c r="E125" s="61">
        <f t="shared" si="0"/>
        <v>0</v>
      </c>
      <c r="F125" s="61"/>
      <c r="G125" s="56"/>
    </row>
    <row r="126" spans="2:7">
      <c r="B126" s="60" t="s">
        <v>96</v>
      </c>
      <c r="C126" s="46">
        <v>145542.47</v>
      </c>
      <c r="D126" s="46">
        <v>145542.47</v>
      </c>
      <c r="E126" s="61">
        <f t="shared" si="0"/>
        <v>0</v>
      </c>
      <c r="F126" s="61"/>
      <c r="G126" s="56"/>
    </row>
    <row r="127" spans="2:7">
      <c r="B127" s="60" t="s">
        <v>97</v>
      </c>
      <c r="C127" s="46">
        <v>14325698.9</v>
      </c>
      <c r="D127" s="46">
        <v>14325698.9</v>
      </c>
      <c r="E127" s="61">
        <f t="shared" si="0"/>
        <v>0</v>
      </c>
      <c r="F127" s="61"/>
      <c r="G127" s="56"/>
    </row>
    <row r="128" spans="2:7">
      <c r="B128" s="60" t="s">
        <v>98</v>
      </c>
      <c r="C128" s="46">
        <v>614231.32999999996</v>
      </c>
      <c r="D128" s="46">
        <v>614231.32999999996</v>
      </c>
      <c r="E128" s="61">
        <f t="shared" si="0"/>
        <v>0</v>
      </c>
      <c r="F128" s="61"/>
      <c r="G128" s="56"/>
    </row>
    <row r="129" spans="1:8">
      <c r="B129" s="60" t="s">
        <v>99</v>
      </c>
      <c r="C129" s="46">
        <v>2868047.38</v>
      </c>
      <c r="D129" s="46">
        <v>2868047.38</v>
      </c>
      <c r="E129" s="61">
        <f t="shared" si="0"/>
        <v>0</v>
      </c>
      <c r="F129" s="61"/>
      <c r="G129" s="56"/>
    </row>
    <row r="130" spans="1:8">
      <c r="B130" s="60" t="s">
        <v>100</v>
      </c>
      <c r="C130" s="46">
        <v>3852675.94</v>
      </c>
      <c r="D130" s="46">
        <v>3852675.94</v>
      </c>
      <c r="E130" s="61">
        <f t="shared" si="0"/>
        <v>0</v>
      </c>
      <c r="F130" s="61"/>
      <c r="G130" s="56"/>
    </row>
    <row r="131" spans="1:8">
      <c r="B131" s="60" t="s">
        <v>101</v>
      </c>
      <c r="C131" s="46">
        <v>14047.03</v>
      </c>
      <c r="D131" s="46">
        <v>14047.03</v>
      </c>
      <c r="E131" s="61">
        <f t="shared" si="0"/>
        <v>0</v>
      </c>
      <c r="F131" s="61"/>
      <c r="G131" s="56"/>
    </row>
    <row r="132" spans="1:8">
      <c r="B132" s="60" t="s">
        <v>102</v>
      </c>
      <c r="C132" s="46">
        <v>754674.92</v>
      </c>
      <c r="D132" s="46">
        <v>754674.92</v>
      </c>
      <c r="E132" s="61">
        <f t="shared" si="0"/>
        <v>0</v>
      </c>
      <c r="F132" s="61"/>
      <c r="G132" s="56"/>
    </row>
    <row r="133" spans="1:8">
      <c r="B133" s="60"/>
      <c r="C133" s="46"/>
      <c r="D133" s="46"/>
      <c r="E133" s="61">
        <f t="shared" si="0"/>
        <v>0</v>
      </c>
      <c r="F133" s="61"/>
      <c r="G133" s="56"/>
    </row>
    <row r="134" spans="1:8">
      <c r="A134" s="85"/>
      <c r="B134" s="54" t="s">
        <v>103</v>
      </c>
      <c r="C134" s="46"/>
      <c r="D134" s="46"/>
      <c r="E134" s="61">
        <f t="shared" si="0"/>
        <v>0</v>
      </c>
      <c r="F134" s="61"/>
      <c r="G134" s="56">
        <v>0</v>
      </c>
    </row>
    <row r="135" spans="1:8">
      <c r="B135" s="60" t="s">
        <v>104</v>
      </c>
      <c r="C135" s="86">
        <v>0</v>
      </c>
      <c r="D135" s="86">
        <v>0</v>
      </c>
      <c r="E135" s="61">
        <f t="shared" si="0"/>
        <v>0</v>
      </c>
      <c r="F135" s="61"/>
      <c r="G135" s="56" t="s">
        <v>105</v>
      </c>
    </row>
    <row r="136" spans="1:8">
      <c r="B136" s="60" t="s">
        <v>106</v>
      </c>
      <c r="C136" s="46">
        <v>-189674325.87</v>
      </c>
      <c r="D136" s="46">
        <v>-189674325.87</v>
      </c>
      <c r="E136" s="61">
        <f t="shared" si="0"/>
        <v>0</v>
      </c>
      <c r="F136" s="61"/>
      <c r="G136" s="56" t="s">
        <v>105</v>
      </c>
      <c r="H136" s="65"/>
    </row>
    <row r="137" spans="1:8">
      <c r="B137" s="60" t="s">
        <v>107</v>
      </c>
      <c r="C137" s="46">
        <v>-23495508.359999999</v>
      </c>
      <c r="D137" s="46">
        <v>-23485375.879999999</v>
      </c>
      <c r="E137" s="61">
        <f t="shared" si="0"/>
        <v>10132.480000000447</v>
      </c>
      <c r="F137" s="61"/>
      <c r="G137" s="56" t="s">
        <v>105</v>
      </c>
      <c r="H137" s="65"/>
    </row>
    <row r="138" spans="1:8">
      <c r="B138" s="60" t="s">
        <v>108</v>
      </c>
      <c r="C138" s="46">
        <v>-1054530</v>
      </c>
      <c r="D138" s="46">
        <v>-1054530</v>
      </c>
      <c r="E138" s="61">
        <f t="shared" si="0"/>
        <v>0</v>
      </c>
      <c r="F138" s="61"/>
      <c r="G138" s="56" t="s">
        <v>105</v>
      </c>
      <c r="H138" s="65"/>
    </row>
    <row r="139" spans="1:8">
      <c r="B139" s="60" t="s">
        <v>109</v>
      </c>
      <c r="C139" s="46">
        <v>-704850.37</v>
      </c>
      <c r="D139" s="46">
        <v>-704850.37</v>
      </c>
      <c r="E139" s="61">
        <f t="shared" si="0"/>
        <v>0</v>
      </c>
      <c r="F139" s="61"/>
      <c r="G139" s="56" t="s">
        <v>105</v>
      </c>
      <c r="H139" s="65"/>
    </row>
    <row r="140" spans="1:8">
      <c r="B140" s="60" t="s">
        <v>110</v>
      </c>
      <c r="C140" s="46">
        <v>-122056977.16</v>
      </c>
      <c r="D140" s="46">
        <v>-122056977.16</v>
      </c>
      <c r="E140" s="61">
        <f t="shared" si="0"/>
        <v>0</v>
      </c>
      <c r="F140" s="61"/>
      <c r="G140" s="56" t="s">
        <v>105</v>
      </c>
      <c r="H140" s="65"/>
    </row>
    <row r="141" spans="1:8">
      <c r="B141" s="60" t="s">
        <v>111</v>
      </c>
      <c r="C141" s="46">
        <v>-8472344.2400000002</v>
      </c>
      <c r="D141" s="46">
        <v>-8340109.2400000002</v>
      </c>
      <c r="E141" s="61">
        <f t="shared" si="0"/>
        <v>132235</v>
      </c>
      <c r="F141" s="61"/>
      <c r="G141" s="56" t="s">
        <v>105</v>
      </c>
      <c r="H141" s="65"/>
    </row>
    <row r="142" spans="1:8">
      <c r="B142" s="60" t="s">
        <v>112</v>
      </c>
      <c r="C142" s="46">
        <v>-6580108.0700000003</v>
      </c>
      <c r="D142" s="46">
        <v>-6580108.0700000003</v>
      </c>
      <c r="E142" s="61">
        <f t="shared" si="0"/>
        <v>0</v>
      </c>
      <c r="F142" s="61"/>
      <c r="G142" s="56" t="s">
        <v>105</v>
      </c>
      <c r="H142" s="65"/>
    </row>
    <row r="143" spans="1:8">
      <c r="B143" s="60" t="s">
        <v>113</v>
      </c>
      <c r="C143" s="46">
        <v>-9985</v>
      </c>
      <c r="D143" s="46">
        <v>-9985</v>
      </c>
      <c r="E143" s="61">
        <f t="shared" si="0"/>
        <v>0</v>
      </c>
      <c r="F143" s="61"/>
      <c r="G143" s="56" t="s">
        <v>105</v>
      </c>
      <c r="H143" s="65"/>
    </row>
    <row r="144" spans="1:8">
      <c r="B144" s="60" t="s">
        <v>114</v>
      </c>
      <c r="C144" s="46">
        <v>-793738</v>
      </c>
      <c r="D144" s="46">
        <v>-793738</v>
      </c>
      <c r="E144" s="61">
        <f t="shared" si="0"/>
        <v>0</v>
      </c>
      <c r="F144" s="61"/>
      <c r="G144" s="56" t="s">
        <v>105</v>
      </c>
      <c r="H144" s="65"/>
    </row>
    <row r="145" spans="2:8">
      <c r="B145" s="60" t="s">
        <v>115</v>
      </c>
      <c r="C145" s="46">
        <v>-52348661.229999997</v>
      </c>
      <c r="D145" s="46">
        <v>-52348661.229999997</v>
      </c>
      <c r="E145" s="61">
        <f t="shared" si="0"/>
        <v>0</v>
      </c>
      <c r="F145" s="61"/>
      <c r="G145" s="56" t="s">
        <v>105</v>
      </c>
      <c r="H145" s="65"/>
    </row>
    <row r="146" spans="2:8">
      <c r="B146" s="60" t="s">
        <v>116</v>
      </c>
      <c r="C146" s="46">
        <v>-1123466.6499999999</v>
      </c>
      <c r="D146" s="46">
        <v>-1123466.6499999999</v>
      </c>
      <c r="E146" s="61">
        <f t="shared" si="0"/>
        <v>0</v>
      </c>
      <c r="F146" s="61"/>
      <c r="G146" s="56" t="s">
        <v>105</v>
      </c>
      <c r="H146" s="65"/>
    </row>
    <row r="147" spans="2:8">
      <c r="B147" s="60" t="s">
        <v>117</v>
      </c>
      <c r="C147" s="46">
        <v>-13588434.960000001</v>
      </c>
      <c r="D147" s="46">
        <v>-13588434.960000001</v>
      </c>
      <c r="E147" s="61">
        <f t="shared" si="0"/>
        <v>0</v>
      </c>
      <c r="F147" s="61"/>
      <c r="G147" s="56" t="s">
        <v>105</v>
      </c>
      <c r="H147" s="65"/>
    </row>
    <row r="148" spans="2:8">
      <c r="B148" s="60" t="s">
        <v>118</v>
      </c>
      <c r="C148" s="46">
        <v>-17367630.739999998</v>
      </c>
      <c r="D148" s="46">
        <v>-17202425.739999998</v>
      </c>
      <c r="E148" s="61">
        <f t="shared" si="0"/>
        <v>165205</v>
      </c>
      <c r="F148" s="61"/>
      <c r="G148" s="56" t="s">
        <v>105</v>
      </c>
      <c r="H148" s="65"/>
    </row>
    <row r="149" spans="2:8">
      <c r="B149" s="60" t="s">
        <v>119</v>
      </c>
      <c r="C149" s="46">
        <v>-37881</v>
      </c>
      <c r="D149" s="46">
        <v>3444</v>
      </c>
      <c r="E149" s="61">
        <f t="shared" si="0"/>
        <v>41325</v>
      </c>
      <c r="F149" s="61"/>
      <c r="G149" s="56" t="s">
        <v>105</v>
      </c>
      <c r="H149" s="65"/>
    </row>
    <row r="150" spans="2:8">
      <c r="B150" s="60" t="s">
        <v>120</v>
      </c>
      <c r="C150" s="46">
        <v>-16339</v>
      </c>
      <c r="D150" s="46">
        <v>-16339</v>
      </c>
      <c r="E150" s="61">
        <f t="shared" si="0"/>
        <v>0</v>
      </c>
      <c r="F150" s="61"/>
      <c r="G150" s="56" t="s">
        <v>105</v>
      </c>
      <c r="H150" s="65"/>
    </row>
    <row r="151" spans="2:8">
      <c r="B151" s="60" t="s">
        <v>121</v>
      </c>
      <c r="C151" s="46">
        <v>-37561.79</v>
      </c>
      <c r="D151" s="46">
        <v>-37561.79</v>
      </c>
      <c r="E151" s="61">
        <f t="shared" si="0"/>
        <v>0</v>
      </c>
      <c r="F151" s="61"/>
      <c r="G151" s="56" t="s">
        <v>105</v>
      </c>
      <c r="H151" s="65"/>
    </row>
    <row r="152" spans="2:8">
      <c r="B152" s="60" t="s">
        <v>122</v>
      </c>
      <c r="C152" s="46">
        <v>-10949514.57</v>
      </c>
      <c r="D152" s="46">
        <v>-10949514.57</v>
      </c>
      <c r="E152" s="61">
        <f t="shared" si="0"/>
        <v>0</v>
      </c>
      <c r="F152" s="61"/>
      <c r="G152" s="56" t="s">
        <v>105</v>
      </c>
      <c r="H152" s="65"/>
    </row>
    <row r="153" spans="2:8">
      <c r="B153" s="60" t="s">
        <v>123</v>
      </c>
      <c r="C153" s="46">
        <v>-56612</v>
      </c>
      <c r="D153" s="46">
        <v>-56612</v>
      </c>
      <c r="E153" s="61">
        <f t="shared" si="0"/>
        <v>0</v>
      </c>
      <c r="F153" s="61"/>
      <c r="G153" s="56" t="s">
        <v>105</v>
      </c>
      <c r="H153" s="65"/>
    </row>
    <row r="154" spans="2:8">
      <c r="B154" s="60" t="s">
        <v>124</v>
      </c>
      <c r="C154" s="46">
        <v>-1145123.9099999999</v>
      </c>
      <c r="D154" s="46">
        <v>-1145123.9099999999</v>
      </c>
      <c r="E154" s="61">
        <f t="shared" si="0"/>
        <v>0</v>
      </c>
      <c r="F154" s="61"/>
      <c r="G154" s="56" t="s">
        <v>105</v>
      </c>
      <c r="H154" s="65"/>
    </row>
    <row r="155" spans="2:8">
      <c r="B155" s="60" t="s">
        <v>125</v>
      </c>
      <c r="C155" s="46">
        <v>-1194537.1200000001</v>
      </c>
      <c r="D155" s="46">
        <v>-1194537.1200000001</v>
      </c>
      <c r="E155" s="61">
        <f t="shared" si="0"/>
        <v>0</v>
      </c>
      <c r="F155" s="61"/>
      <c r="G155" s="56" t="s">
        <v>105</v>
      </c>
      <c r="H155" s="65"/>
    </row>
    <row r="156" spans="2:8">
      <c r="B156" s="60" t="s">
        <v>126</v>
      </c>
      <c r="C156" s="46">
        <v>-3739059.77</v>
      </c>
      <c r="D156" s="46">
        <v>-3739059.77</v>
      </c>
      <c r="E156" s="61">
        <f t="shared" si="0"/>
        <v>0</v>
      </c>
      <c r="F156" s="61"/>
      <c r="G156" s="56" t="s">
        <v>105</v>
      </c>
      <c r="H156" s="65"/>
    </row>
    <row r="157" spans="2:8">
      <c r="B157" s="60" t="s">
        <v>127</v>
      </c>
      <c r="C157" s="46">
        <v>-4083286.7</v>
      </c>
      <c r="D157" s="46">
        <v>-4083286.7</v>
      </c>
      <c r="E157" s="61">
        <f t="shared" ref="E157" si="1">+D157-C157</f>
        <v>0</v>
      </c>
      <c r="F157" s="61"/>
      <c r="G157" s="56" t="s">
        <v>105</v>
      </c>
      <c r="H157" s="65"/>
    </row>
    <row r="158" spans="2:8" ht="15">
      <c r="B158" s="87"/>
      <c r="C158" s="67"/>
      <c r="D158" s="88"/>
      <c r="E158" s="88"/>
      <c r="F158" s="88"/>
      <c r="G158" s="67">
        <v>0</v>
      </c>
    </row>
    <row r="159" spans="2:8">
      <c r="C159" s="36">
        <f>SUM(C91:C158)</f>
        <v>901170517.30000019</v>
      </c>
      <c r="D159" s="36">
        <f>SUM(D91:D158)</f>
        <v>914527027.87000012</v>
      </c>
      <c r="E159" s="36">
        <f>SUM(E91:E158)</f>
        <v>13356510.569999987</v>
      </c>
      <c r="F159" s="36"/>
      <c r="G159" s="89"/>
    </row>
    <row r="160" spans="2:8">
      <c r="D160" s="90"/>
      <c r="E160" s="90"/>
      <c r="F160" s="90"/>
    </row>
    <row r="161" spans="2:7">
      <c r="D161" s="90"/>
      <c r="E161" s="90"/>
      <c r="F161" s="90"/>
    </row>
    <row r="162" spans="2:7">
      <c r="B162" s="19" t="s">
        <v>128</v>
      </c>
      <c r="C162" s="20" t="s">
        <v>59</v>
      </c>
      <c r="D162" s="20" t="s">
        <v>60</v>
      </c>
      <c r="E162" s="20" t="s">
        <v>61</v>
      </c>
      <c r="F162" s="20"/>
      <c r="G162" s="20" t="s">
        <v>62</v>
      </c>
    </row>
    <row r="163" spans="2:7">
      <c r="B163" s="69" t="s">
        <v>129</v>
      </c>
      <c r="C163" s="23"/>
      <c r="D163" s="23"/>
      <c r="E163" s="23"/>
      <c r="F163" s="23"/>
      <c r="G163" s="23"/>
    </row>
    <row r="164" spans="2:7">
      <c r="B164" s="70" t="s">
        <v>46</v>
      </c>
      <c r="C164" s="27"/>
      <c r="D164" s="27"/>
      <c r="E164" s="27"/>
      <c r="F164" s="27"/>
      <c r="G164" s="27"/>
    </row>
    <row r="165" spans="2:7">
      <c r="B165" s="54" t="s">
        <v>130</v>
      </c>
      <c r="C165" s="27"/>
      <c r="D165" s="27"/>
      <c r="E165" s="27"/>
      <c r="F165" s="27"/>
      <c r="G165" s="27"/>
    </row>
    <row r="166" spans="2:7">
      <c r="B166" s="54"/>
      <c r="C166" s="27"/>
      <c r="D166" s="27"/>
      <c r="E166" s="27"/>
      <c r="F166" s="27"/>
      <c r="G166" s="27"/>
    </row>
    <row r="167" spans="2:7">
      <c r="B167" s="54"/>
      <c r="C167" s="27"/>
      <c r="D167" s="27"/>
      <c r="E167" s="27"/>
      <c r="F167" s="27"/>
      <c r="G167" s="27"/>
    </row>
    <row r="168" spans="2:7" ht="15">
      <c r="B168" s="87"/>
      <c r="C168" s="35"/>
      <c r="D168" s="35"/>
      <c r="E168" s="35"/>
      <c r="F168" s="35"/>
      <c r="G168" s="35"/>
    </row>
    <row r="169" spans="2:7">
      <c r="C169" s="20">
        <f>SUM(C167:C168)</f>
        <v>0</v>
      </c>
      <c r="D169" s="20">
        <f>SUM(D167:D168)</f>
        <v>0</v>
      </c>
      <c r="E169" s="20">
        <f>SUM(E167:E168)</f>
        <v>0</v>
      </c>
      <c r="F169" s="20"/>
      <c r="G169" s="89"/>
    </row>
    <row r="172" spans="2:7">
      <c r="B172" s="19" t="s">
        <v>131</v>
      </c>
      <c r="C172" s="20" t="s">
        <v>8</v>
      </c>
    </row>
    <row r="173" spans="2:7">
      <c r="B173" s="69" t="s">
        <v>132</v>
      </c>
      <c r="C173" s="23"/>
    </row>
    <row r="174" spans="2:7">
      <c r="B174" s="54"/>
      <c r="C174" s="27"/>
    </row>
    <row r="175" spans="2:7">
      <c r="B175" s="66"/>
      <c r="C175" s="35"/>
    </row>
    <row r="176" spans="2:7">
      <c r="C176" s="20">
        <f>SUM(C174:C175)</f>
        <v>0</v>
      </c>
    </row>
    <row r="177" spans="2:16" ht="15">
      <c r="B177"/>
    </row>
    <row r="179" spans="2:16">
      <c r="B179" s="91" t="s">
        <v>133</v>
      </c>
      <c r="C179" s="92" t="s">
        <v>8</v>
      </c>
      <c r="D179" s="93" t="s">
        <v>134</v>
      </c>
    </row>
    <row r="180" spans="2:16">
      <c r="B180" s="94"/>
      <c r="C180" s="95"/>
      <c r="D180" s="96"/>
    </row>
    <row r="181" spans="2:16">
      <c r="B181" s="97" t="s">
        <v>135</v>
      </c>
      <c r="C181" s="98">
        <v>85669.01</v>
      </c>
      <c r="D181" s="99"/>
    </row>
    <row r="182" spans="2:16">
      <c r="B182" s="70"/>
      <c r="C182" s="100"/>
      <c r="D182" s="100"/>
    </row>
    <row r="183" spans="2:16">
      <c r="B183" s="101"/>
      <c r="C183" s="100"/>
      <c r="D183" s="100"/>
    </row>
    <row r="184" spans="2:16">
      <c r="B184" s="102"/>
      <c r="C184" s="103"/>
      <c r="D184" s="103"/>
    </row>
    <row r="185" spans="2:16">
      <c r="C185" s="104">
        <f>SUM(C181:C184)</f>
        <v>85669.01</v>
      </c>
      <c r="D185" s="20"/>
    </row>
    <row r="189" spans="2:16">
      <c r="B189" s="11" t="s">
        <v>136</v>
      </c>
    </row>
    <row r="191" spans="2:16">
      <c r="B191" s="91" t="s">
        <v>137</v>
      </c>
      <c r="C191" s="92" t="s">
        <v>8</v>
      </c>
      <c r="D191" s="20" t="s">
        <v>26</v>
      </c>
      <c r="E191" s="20" t="s">
        <v>138</v>
      </c>
      <c r="F191" s="20" t="s">
        <v>139</v>
      </c>
      <c r="G191" s="20" t="s">
        <v>140</v>
      </c>
    </row>
    <row r="192" spans="2:16">
      <c r="B192" s="69" t="s">
        <v>141</v>
      </c>
      <c r="C192" s="82"/>
      <c r="D192" s="82"/>
      <c r="E192" s="82"/>
      <c r="F192" s="82"/>
      <c r="G192" s="82"/>
      <c r="H192" s="3" t="s">
        <v>142</v>
      </c>
      <c r="I192" s="57"/>
      <c r="J192" s="57"/>
      <c r="K192" s="9"/>
      <c r="L192" s="9"/>
      <c r="M192" s="9"/>
      <c r="N192" s="9"/>
      <c r="O192" s="9"/>
      <c r="P192" s="9"/>
    </row>
    <row r="193" spans="2:16" ht="25.5">
      <c r="B193" s="60" t="s">
        <v>143</v>
      </c>
      <c r="C193" s="61">
        <v>2553403.94</v>
      </c>
      <c r="D193" s="61">
        <v>0</v>
      </c>
      <c r="E193" s="61">
        <v>2553403.94</v>
      </c>
      <c r="F193" s="61"/>
      <c r="G193" s="105" t="s">
        <v>144</v>
      </c>
      <c r="I193" s="57"/>
      <c r="J193" s="57"/>
      <c r="K193" s="9"/>
      <c r="L193" s="9"/>
      <c r="M193" s="9"/>
      <c r="N193" s="9"/>
      <c r="O193" s="9"/>
      <c r="P193" s="9"/>
    </row>
    <row r="194" spans="2:16">
      <c r="B194" s="60" t="s">
        <v>145</v>
      </c>
      <c r="C194" s="61">
        <v>9501508.1199999992</v>
      </c>
      <c r="D194" s="61">
        <v>9501508.1199999992</v>
      </c>
      <c r="E194" s="61"/>
      <c r="F194" s="61"/>
      <c r="G194" s="61"/>
      <c r="I194" s="57"/>
      <c r="J194" s="57"/>
      <c r="K194" s="9"/>
      <c r="L194" s="9"/>
      <c r="M194" s="9"/>
      <c r="N194" s="9"/>
      <c r="O194" s="9"/>
      <c r="P194" s="9"/>
    </row>
    <row r="195" spans="2:16">
      <c r="B195" s="60" t="s">
        <v>146</v>
      </c>
      <c r="C195" s="61">
        <v>4999843.59</v>
      </c>
      <c r="D195" s="61">
        <v>4999843.59</v>
      </c>
      <c r="E195" s="61"/>
      <c r="F195" s="61"/>
      <c r="G195" s="61"/>
      <c r="I195" s="57"/>
      <c r="J195" s="57"/>
      <c r="K195" s="9"/>
      <c r="L195" s="9"/>
      <c r="M195" s="9"/>
      <c r="N195" s="9"/>
      <c r="O195" s="9"/>
      <c r="P195" s="9"/>
    </row>
    <row r="196" spans="2:16">
      <c r="B196" s="60" t="s">
        <v>147</v>
      </c>
      <c r="C196" s="61">
        <v>279065.23</v>
      </c>
      <c r="D196" s="61">
        <v>279065.23</v>
      </c>
      <c r="E196" s="61"/>
      <c r="F196" s="61"/>
      <c r="G196" s="61"/>
      <c r="I196" s="57"/>
      <c r="J196" s="57"/>
      <c r="K196" s="9"/>
      <c r="L196" s="9"/>
      <c r="M196" s="9"/>
      <c r="N196" s="9"/>
      <c r="O196" s="9"/>
      <c r="P196" s="9"/>
    </row>
    <row r="197" spans="2:16" ht="38.25">
      <c r="B197" s="60" t="s">
        <v>148</v>
      </c>
      <c r="C197" s="61">
        <v>13488.17</v>
      </c>
      <c r="D197" s="61">
        <v>0</v>
      </c>
      <c r="E197" s="61">
        <v>13488.17</v>
      </c>
      <c r="F197" s="61"/>
      <c r="G197" s="105" t="s">
        <v>149</v>
      </c>
      <c r="I197" s="57"/>
      <c r="J197" s="57"/>
      <c r="K197" s="9"/>
      <c r="L197" s="9"/>
      <c r="M197" s="9"/>
      <c r="N197" s="9"/>
      <c r="O197" s="9"/>
      <c r="P197" s="9"/>
    </row>
    <row r="198" spans="2:16">
      <c r="B198" s="60" t="s">
        <v>150</v>
      </c>
      <c r="C198" s="61">
        <v>119535</v>
      </c>
      <c r="D198" s="61">
        <v>119535</v>
      </c>
      <c r="E198" s="61"/>
      <c r="F198" s="61"/>
      <c r="G198" s="61"/>
      <c r="I198" s="57"/>
      <c r="J198" s="57"/>
      <c r="K198" s="9"/>
      <c r="L198" s="9"/>
      <c r="M198" s="9"/>
      <c r="N198" s="9"/>
      <c r="O198" s="9"/>
      <c r="P198" s="9"/>
    </row>
    <row r="199" spans="2:16">
      <c r="B199" s="60" t="s">
        <v>151</v>
      </c>
      <c r="C199" s="61">
        <v>6424837.2800000003</v>
      </c>
      <c r="D199" s="61">
        <v>6424837.2800000003</v>
      </c>
      <c r="E199" s="61"/>
      <c r="F199" s="61"/>
      <c r="G199" s="61"/>
      <c r="I199" s="57"/>
      <c r="J199" s="57"/>
      <c r="K199" s="9"/>
      <c r="L199" s="9"/>
      <c r="M199" s="9"/>
      <c r="N199" s="9"/>
      <c r="O199" s="9"/>
      <c r="P199" s="9"/>
    </row>
    <row r="200" spans="2:16">
      <c r="B200" s="60" t="s">
        <v>152</v>
      </c>
      <c r="C200" s="61">
        <v>118925.93</v>
      </c>
      <c r="D200" s="61">
        <v>118925.93</v>
      </c>
      <c r="E200" s="61"/>
      <c r="F200" s="61"/>
      <c r="G200" s="61"/>
      <c r="I200" s="57"/>
      <c r="J200" s="57"/>
      <c r="K200" s="9"/>
      <c r="L200" s="9"/>
      <c r="M200" s="9"/>
      <c r="N200" s="9"/>
      <c r="O200" s="9"/>
      <c r="P200" s="9"/>
    </row>
    <row r="201" spans="2:16">
      <c r="B201" s="60" t="s">
        <v>153</v>
      </c>
      <c r="C201" s="61">
        <v>10206.370000000001</v>
      </c>
      <c r="D201" s="61">
        <v>10206.370000000001</v>
      </c>
      <c r="E201" s="61"/>
      <c r="F201" s="61"/>
      <c r="G201" s="61"/>
      <c r="I201" s="57"/>
      <c r="J201" s="57"/>
      <c r="K201" s="9"/>
      <c r="L201" s="9"/>
      <c r="M201" s="9"/>
      <c r="N201" s="9"/>
      <c r="O201" s="9"/>
      <c r="P201" s="9"/>
    </row>
    <row r="202" spans="2:16">
      <c r="B202" s="60" t="s">
        <v>154</v>
      </c>
      <c r="C202" s="61">
        <v>2550.5100000000002</v>
      </c>
      <c r="D202" s="61">
        <v>2550.5100000000002</v>
      </c>
      <c r="E202" s="61"/>
      <c r="F202" s="61"/>
      <c r="G202" s="61"/>
      <c r="I202" s="57"/>
      <c r="J202" s="57"/>
      <c r="K202" s="9"/>
      <c r="L202" s="9"/>
      <c r="M202" s="9"/>
      <c r="N202" s="9"/>
      <c r="O202" s="9"/>
      <c r="P202" s="9"/>
    </row>
    <row r="203" spans="2:16">
      <c r="B203" s="60" t="s">
        <v>155</v>
      </c>
      <c r="C203" s="61">
        <v>1945240.21</v>
      </c>
      <c r="D203" s="61">
        <v>1945240.21</v>
      </c>
      <c r="E203" s="61"/>
      <c r="F203" s="61"/>
      <c r="G203" s="61"/>
      <c r="I203" s="57"/>
      <c r="J203" s="57"/>
      <c r="K203" s="9"/>
      <c r="L203" s="9"/>
      <c r="M203" s="9"/>
      <c r="N203" s="9"/>
      <c r="O203" s="9"/>
      <c r="P203" s="9"/>
    </row>
    <row r="204" spans="2:16">
      <c r="B204" s="60" t="s">
        <v>156</v>
      </c>
      <c r="C204" s="61">
        <v>1006665.92</v>
      </c>
      <c r="D204" s="61">
        <v>1006665.92</v>
      </c>
      <c r="E204" s="61"/>
      <c r="F204" s="61"/>
      <c r="G204" s="61"/>
      <c r="I204" s="57"/>
      <c r="J204" s="57"/>
      <c r="K204" s="9"/>
      <c r="L204" s="9"/>
      <c r="M204" s="9"/>
      <c r="N204" s="9"/>
      <c r="O204" s="9"/>
      <c r="P204" s="9"/>
    </row>
    <row r="205" spans="2:16">
      <c r="B205" s="60" t="s">
        <v>157</v>
      </c>
      <c r="C205" s="61">
        <v>33304549.609999999</v>
      </c>
      <c r="D205" s="61">
        <v>33304549.609999999</v>
      </c>
      <c r="E205" s="61"/>
      <c r="F205" s="61"/>
      <c r="G205" s="61"/>
      <c r="I205" s="57"/>
      <c r="J205" s="57"/>
      <c r="K205" s="9"/>
      <c r="L205" s="9"/>
      <c r="M205" s="9"/>
      <c r="N205" s="9"/>
      <c r="O205" s="9"/>
      <c r="P205" s="9"/>
    </row>
    <row r="206" spans="2:16">
      <c r="B206" s="60" t="s">
        <v>158</v>
      </c>
      <c r="C206" s="61">
        <v>31453488.280000001</v>
      </c>
      <c r="D206" s="61">
        <v>31453488.280000001</v>
      </c>
      <c r="E206" s="61"/>
      <c r="F206" s="61"/>
      <c r="G206" s="61"/>
      <c r="I206" s="57"/>
      <c r="J206" s="57"/>
      <c r="K206" s="9"/>
      <c r="L206" s="9"/>
      <c r="M206" s="9"/>
      <c r="N206" s="9"/>
      <c r="O206" s="9"/>
      <c r="P206" s="9"/>
    </row>
    <row r="207" spans="2:16">
      <c r="B207" s="60" t="s">
        <v>159</v>
      </c>
      <c r="C207" s="61">
        <v>30944.05</v>
      </c>
      <c r="D207" s="61">
        <v>30944.05</v>
      </c>
      <c r="E207" s="61"/>
      <c r="F207" s="61"/>
      <c r="G207" s="61"/>
      <c r="I207" s="57"/>
      <c r="J207" s="57"/>
      <c r="K207" s="9"/>
      <c r="L207" s="9"/>
      <c r="M207" s="9"/>
      <c r="N207" s="9"/>
      <c r="O207" s="9"/>
      <c r="P207" s="9"/>
    </row>
    <row r="208" spans="2:16">
      <c r="B208" s="60" t="s">
        <v>160</v>
      </c>
      <c r="C208" s="61">
        <v>5520447.4699999997</v>
      </c>
      <c r="D208" s="61">
        <v>5520447.4699999997</v>
      </c>
      <c r="E208" s="61"/>
      <c r="F208" s="61"/>
      <c r="G208" s="61"/>
      <c r="I208" s="57"/>
      <c r="J208" s="57"/>
      <c r="K208" s="9"/>
      <c r="L208" s="9"/>
      <c r="M208" s="9"/>
      <c r="N208" s="9"/>
      <c r="O208" s="9"/>
      <c r="P208" s="9"/>
    </row>
    <row r="209" spans="2:16">
      <c r="B209" s="60" t="s">
        <v>161</v>
      </c>
      <c r="C209" s="61">
        <v>2914.98</v>
      </c>
      <c r="D209" s="61">
        <v>2914.98</v>
      </c>
      <c r="E209" s="61">
        <v>0</v>
      </c>
      <c r="F209" s="61"/>
      <c r="G209" s="61"/>
      <c r="I209" s="57"/>
      <c r="J209" s="57"/>
      <c r="K209" s="9"/>
      <c r="L209" s="9"/>
      <c r="M209" s="9"/>
      <c r="N209" s="9"/>
      <c r="O209" s="9"/>
      <c r="P209" s="9"/>
    </row>
    <row r="210" spans="2:16">
      <c r="B210" s="60" t="s">
        <v>162</v>
      </c>
      <c r="C210" s="61">
        <v>1113612.72</v>
      </c>
      <c r="D210" s="61">
        <v>1113612.72</v>
      </c>
      <c r="E210" s="61">
        <v>0</v>
      </c>
      <c r="F210" s="61"/>
      <c r="G210" s="61"/>
      <c r="I210" s="57"/>
      <c r="J210" s="57"/>
      <c r="K210" s="9"/>
      <c r="L210" s="9"/>
      <c r="M210" s="9"/>
      <c r="N210" s="9"/>
      <c r="O210" s="9"/>
      <c r="P210" s="9"/>
    </row>
    <row r="211" spans="2:16">
      <c r="B211" s="60" t="s">
        <v>163</v>
      </c>
      <c r="C211" s="61">
        <v>385506.63</v>
      </c>
      <c r="D211" s="61">
        <v>385506.63</v>
      </c>
      <c r="E211" s="61"/>
      <c r="F211" s="61"/>
      <c r="G211" s="61"/>
      <c r="I211" s="57"/>
      <c r="J211" s="57"/>
      <c r="K211" s="9"/>
      <c r="L211" s="9"/>
      <c r="M211" s="9"/>
      <c r="N211" s="9"/>
      <c r="O211" s="9"/>
      <c r="P211" s="9"/>
    </row>
    <row r="212" spans="2:16">
      <c r="B212" s="60" t="s">
        <v>164</v>
      </c>
      <c r="C212" s="61">
        <v>1502083.22</v>
      </c>
      <c r="D212" s="61">
        <v>1502083.22</v>
      </c>
      <c r="E212" s="61"/>
      <c r="F212" s="61"/>
      <c r="G212" s="61"/>
      <c r="I212" s="57"/>
      <c r="J212" s="57"/>
      <c r="K212" s="9"/>
      <c r="L212" s="9"/>
      <c r="M212" s="9"/>
      <c r="N212" s="9"/>
      <c r="O212" s="9"/>
      <c r="P212" s="9"/>
    </row>
    <row r="213" spans="2:16">
      <c r="B213" s="60" t="s">
        <v>165</v>
      </c>
      <c r="C213" s="61">
        <v>1464127.76</v>
      </c>
      <c r="D213" s="61">
        <v>1464127.76</v>
      </c>
      <c r="E213" s="61"/>
      <c r="F213" s="61"/>
      <c r="G213" s="61"/>
      <c r="I213" s="57"/>
      <c r="J213" s="57"/>
      <c r="K213" s="9"/>
      <c r="L213" s="9"/>
      <c r="M213" s="9"/>
      <c r="N213" s="9"/>
      <c r="O213" s="9"/>
      <c r="P213" s="9"/>
    </row>
    <row r="214" spans="2:16">
      <c r="B214" s="60"/>
      <c r="C214" s="61"/>
      <c r="D214" s="61"/>
      <c r="E214" s="61"/>
      <c r="F214" s="61"/>
      <c r="G214" s="61"/>
    </row>
    <row r="215" spans="2:16">
      <c r="B215" s="66"/>
      <c r="C215" s="88"/>
      <c r="D215" s="88"/>
      <c r="E215" s="88"/>
      <c r="F215" s="88"/>
      <c r="G215" s="88"/>
    </row>
    <row r="216" spans="2:16">
      <c r="C216" s="106">
        <f>SUM(C193:C215)</f>
        <v>101752944.99000001</v>
      </c>
      <c r="D216" s="106">
        <f>SUM(D193:D215)</f>
        <v>99186052.88000001</v>
      </c>
      <c r="E216" s="106">
        <f>SUM(E193:E215)</f>
        <v>2566892.11</v>
      </c>
      <c r="F216" s="106">
        <f>SUM(F193:F215)</f>
        <v>0</v>
      </c>
      <c r="G216" s="106">
        <f>SUM(G193:G215)</f>
        <v>0</v>
      </c>
    </row>
    <row r="217" spans="2:16">
      <c r="B217" s="3" t="s">
        <v>166</v>
      </c>
      <c r="D217" s="107"/>
    </row>
    <row r="220" spans="2:16">
      <c r="B220" s="91" t="s">
        <v>167</v>
      </c>
      <c r="C220" s="92" t="s">
        <v>8</v>
      </c>
      <c r="D220" s="20" t="s">
        <v>168</v>
      </c>
      <c r="E220" s="20" t="s">
        <v>134</v>
      </c>
      <c r="F220" s="21"/>
    </row>
    <row r="221" spans="2:16">
      <c r="B221" s="22" t="s">
        <v>169</v>
      </c>
      <c r="C221" s="108"/>
      <c r="D221" s="109"/>
      <c r="E221" s="110"/>
      <c r="F221" s="111"/>
    </row>
    <row r="222" spans="2:16">
      <c r="B222" s="112" t="s">
        <v>46</v>
      </c>
      <c r="C222" s="113"/>
      <c r="D222" s="111"/>
      <c r="E222" s="114"/>
      <c r="F222" s="111"/>
    </row>
    <row r="223" spans="2:16">
      <c r="B223" s="115"/>
      <c r="C223" s="116"/>
      <c r="D223" s="117"/>
      <c r="E223" s="118"/>
      <c r="F223" s="111"/>
    </row>
    <row r="224" spans="2:16">
      <c r="C224" s="20">
        <f>SUM(C222:C223)</f>
        <v>0</v>
      </c>
      <c r="D224" s="119"/>
      <c r="E224" s="120"/>
      <c r="F224" s="121"/>
    </row>
    <row r="225" spans="2:6">
      <c r="F225" s="37"/>
    </row>
    <row r="226" spans="2:6">
      <c r="F226" s="37"/>
    </row>
    <row r="227" spans="2:6" ht="25.5">
      <c r="B227" s="122" t="s">
        <v>170</v>
      </c>
      <c r="C227" s="123" t="s">
        <v>8</v>
      </c>
      <c r="D227" s="20" t="s">
        <v>168</v>
      </c>
      <c r="E227" s="124" t="s">
        <v>134</v>
      </c>
      <c r="F227" s="21"/>
    </row>
    <row r="228" spans="2:6">
      <c r="B228" s="26" t="s">
        <v>171</v>
      </c>
      <c r="C228" s="125"/>
      <c r="D228" s="114"/>
      <c r="E228" s="126"/>
      <c r="F228" s="111"/>
    </row>
    <row r="229" spans="2:6">
      <c r="B229" s="125" t="s">
        <v>172</v>
      </c>
      <c r="C229" s="127">
        <v>5000</v>
      </c>
      <c r="D229" s="114"/>
      <c r="E229" s="126"/>
      <c r="F229" s="111"/>
    </row>
    <row r="230" spans="2:6">
      <c r="B230" s="115"/>
      <c r="C230" s="115"/>
      <c r="D230" s="118"/>
      <c r="E230" s="128"/>
      <c r="F230" s="111"/>
    </row>
    <row r="231" spans="2:6">
      <c r="C231" s="129">
        <v>1572.74</v>
      </c>
      <c r="D231" s="130"/>
      <c r="E231" s="131"/>
      <c r="F231" s="121"/>
    </row>
    <row r="232" spans="2:6" ht="15">
      <c r="B232"/>
      <c r="F232" s="37"/>
    </row>
    <row r="233" spans="2:6">
      <c r="F233" s="37"/>
    </row>
    <row r="234" spans="2:6">
      <c r="B234" s="91" t="s">
        <v>173</v>
      </c>
      <c r="C234" s="92" t="s">
        <v>8</v>
      </c>
      <c r="D234" s="20" t="s">
        <v>168</v>
      </c>
      <c r="E234" s="20" t="s">
        <v>134</v>
      </c>
      <c r="F234" s="21"/>
    </row>
    <row r="235" spans="2:6">
      <c r="B235" s="22" t="s">
        <v>174</v>
      </c>
      <c r="C235" s="108"/>
      <c r="D235" s="109"/>
      <c r="E235" s="110"/>
      <c r="F235" s="111"/>
    </row>
    <row r="236" spans="2:6">
      <c r="B236" s="112" t="s">
        <v>46</v>
      </c>
      <c r="C236" s="113"/>
      <c r="D236" s="111"/>
      <c r="E236" s="114"/>
      <c r="F236" s="111"/>
    </row>
    <row r="237" spans="2:6">
      <c r="B237" s="115"/>
      <c r="C237" s="116"/>
      <c r="D237" s="117"/>
      <c r="E237" s="118"/>
      <c r="F237" s="111"/>
    </row>
    <row r="238" spans="2:6">
      <c r="C238" s="20">
        <f>SUM(C236:C237)</f>
        <v>0</v>
      </c>
      <c r="D238" s="119"/>
      <c r="E238" s="120"/>
      <c r="F238" s="121"/>
    </row>
    <row r="239" spans="2:6">
      <c r="F239" s="37"/>
    </row>
    <row r="240" spans="2:6">
      <c r="F240" s="37"/>
    </row>
    <row r="241" spans="2:10">
      <c r="B241" s="91" t="s">
        <v>175</v>
      </c>
      <c r="C241" s="92" t="s">
        <v>8</v>
      </c>
      <c r="D241" s="132" t="s">
        <v>168</v>
      </c>
      <c r="E241" s="132" t="s">
        <v>50</v>
      </c>
      <c r="F241" s="21"/>
    </row>
    <row r="242" spans="2:10">
      <c r="B242" s="22" t="s">
        <v>176</v>
      </c>
      <c r="C242" s="23"/>
      <c r="D242" s="23">
        <v>0</v>
      </c>
      <c r="E242" s="23">
        <v>0</v>
      </c>
      <c r="F242" s="25"/>
    </row>
    <row r="243" spans="2:10">
      <c r="B243" s="60" t="s">
        <v>177</v>
      </c>
      <c r="C243" s="31">
        <v>0</v>
      </c>
      <c r="D243" s="27">
        <v>0</v>
      </c>
      <c r="E243" s="27">
        <v>0</v>
      </c>
      <c r="F243" s="25"/>
    </row>
    <row r="244" spans="2:10">
      <c r="B244" s="66"/>
      <c r="C244" s="133"/>
      <c r="D244" s="133">
        <v>0</v>
      </c>
      <c r="E244" s="133">
        <v>0</v>
      </c>
      <c r="F244" s="134"/>
    </row>
    <row r="245" spans="2:10">
      <c r="C245" s="36">
        <f>SUM(C243:C244)</f>
        <v>0</v>
      </c>
      <c r="D245" s="119"/>
      <c r="E245" s="120"/>
      <c r="F245" s="121"/>
    </row>
    <row r="249" spans="2:10">
      <c r="B249" s="11" t="s">
        <v>178</v>
      </c>
    </row>
    <row r="250" spans="2:10">
      <c r="B250" s="11"/>
    </row>
    <row r="251" spans="2:10">
      <c r="B251" s="11" t="s">
        <v>179</v>
      </c>
    </row>
    <row r="253" spans="2:10">
      <c r="B253" s="135" t="s">
        <v>180</v>
      </c>
      <c r="C253" s="136" t="s">
        <v>8</v>
      </c>
      <c r="D253" s="20" t="s">
        <v>181</v>
      </c>
      <c r="E253" s="20" t="s">
        <v>50</v>
      </c>
      <c r="F253" s="21"/>
    </row>
    <row r="254" spans="2:10">
      <c r="B254" s="69" t="s">
        <v>182</v>
      </c>
      <c r="C254" s="82"/>
      <c r="D254" s="82"/>
      <c r="E254" s="82"/>
      <c r="F254" s="137"/>
      <c r="G254" s="3" t="s">
        <v>142</v>
      </c>
      <c r="J254" s="3" t="str">
        <f>CONCATENATE(H253,G253,I253)</f>
        <v/>
      </c>
    </row>
    <row r="255" spans="2:10">
      <c r="B255" s="60" t="s">
        <v>183</v>
      </c>
      <c r="C255" s="65">
        <v>24806848</v>
      </c>
      <c r="D255" s="56"/>
      <c r="E255" s="56"/>
      <c r="F255" s="137"/>
      <c r="G255" s="3" t="s">
        <v>142</v>
      </c>
    </row>
    <row r="256" spans="2:10">
      <c r="B256" s="60" t="s">
        <v>184</v>
      </c>
      <c r="C256" s="65">
        <v>15004032</v>
      </c>
      <c r="D256" s="56"/>
      <c r="E256" s="56"/>
      <c r="F256" s="137"/>
      <c r="G256" s="3" t="s">
        <v>142</v>
      </c>
    </row>
    <row r="257" spans="2:7">
      <c r="B257" s="60" t="s">
        <v>185</v>
      </c>
      <c r="C257" s="65">
        <v>10850</v>
      </c>
      <c r="D257" s="56"/>
      <c r="E257" s="56"/>
      <c r="F257" s="137"/>
    </row>
    <row r="258" spans="2:7">
      <c r="B258" s="60" t="s">
        <v>186</v>
      </c>
      <c r="C258" s="65">
        <v>1401120</v>
      </c>
      <c r="D258" s="56"/>
      <c r="E258" s="56"/>
      <c r="F258" s="137"/>
      <c r="G258" s="3" t="s">
        <v>142</v>
      </c>
    </row>
    <row r="259" spans="2:7">
      <c r="B259" s="60" t="s">
        <v>187</v>
      </c>
      <c r="C259" s="65">
        <v>595467</v>
      </c>
      <c r="D259" s="56"/>
      <c r="E259" s="56"/>
      <c r="F259" s="137"/>
      <c r="G259" s="3" t="s">
        <v>142</v>
      </c>
    </row>
    <row r="260" spans="2:7">
      <c r="B260" s="60" t="s">
        <v>188</v>
      </c>
      <c r="C260" s="65">
        <v>38748</v>
      </c>
      <c r="D260" s="56"/>
      <c r="E260" s="56"/>
      <c r="F260" s="137"/>
      <c r="G260" s="3" t="s">
        <v>142</v>
      </c>
    </row>
    <row r="261" spans="2:7">
      <c r="B261" s="60" t="s">
        <v>189</v>
      </c>
      <c r="C261" s="65">
        <v>681438</v>
      </c>
      <c r="D261" s="56"/>
      <c r="E261" s="56"/>
      <c r="F261" s="137"/>
      <c r="G261" s="3" t="s">
        <v>142</v>
      </c>
    </row>
    <row r="262" spans="2:7">
      <c r="B262" s="60" t="s">
        <v>190</v>
      </c>
      <c r="C262" s="65">
        <v>3273917</v>
      </c>
      <c r="D262" s="56"/>
      <c r="E262" s="56"/>
      <c r="F262" s="137"/>
      <c r="G262" s="3" t="s">
        <v>142</v>
      </c>
    </row>
    <row r="263" spans="2:7">
      <c r="B263" s="60" t="s">
        <v>191</v>
      </c>
      <c r="C263" s="65">
        <v>1580</v>
      </c>
      <c r="D263" s="56"/>
      <c r="E263" s="56"/>
      <c r="F263" s="137"/>
    </row>
    <row r="264" spans="2:7">
      <c r="B264" s="60" t="s">
        <v>192</v>
      </c>
      <c r="C264" s="65">
        <v>5401</v>
      </c>
      <c r="D264" s="56"/>
      <c r="E264" s="56"/>
      <c r="F264" s="137"/>
    </row>
    <row r="265" spans="2:7">
      <c r="B265" s="60"/>
      <c r="C265" s="65"/>
      <c r="D265" s="56"/>
      <c r="E265" s="56"/>
      <c r="F265" s="137"/>
    </row>
    <row r="266" spans="2:7">
      <c r="B266" s="60"/>
      <c r="C266" s="65"/>
      <c r="D266" s="56"/>
      <c r="E266" s="56"/>
      <c r="F266" s="137"/>
    </row>
    <row r="267" spans="2:7">
      <c r="B267" s="60"/>
      <c r="C267" s="65"/>
      <c r="D267" s="56"/>
      <c r="E267" s="56"/>
      <c r="F267" s="137"/>
    </row>
    <row r="268" spans="2:7" ht="25.5">
      <c r="B268" s="138" t="s">
        <v>193</v>
      </c>
      <c r="C268" s="56"/>
      <c r="D268" s="56"/>
      <c r="E268" s="56"/>
      <c r="F268" s="137"/>
    </row>
    <row r="269" spans="2:7">
      <c r="B269" s="60" t="s">
        <v>194</v>
      </c>
      <c r="C269" s="61">
        <v>6907905.0999999996</v>
      </c>
      <c r="D269" s="56"/>
      <c r="E269" s="56"/>
      <c r="F269" s="137"/>
    </row>
    <row r="270" spans="2:7">
      <c r="B270" s="60" t="s">
        <v>195</v>
      </c>
      <c r="C270" s="61">
        <v>366112383.98000002</v>
      </c>
      <c r="D270" s="56"/>
      <c r="E270" s="56"/>
      <c r="F270" s="137"/>
    </row>
    <row r="271" spans="2:7">
      <c r="B271" s="60" t="s">
        <v>196</v>
      </c>
      <c r="C271" s="61">
        <v>10750535.57</v>
      </c>
      <c r="D271" s="56"/>
      <c r="E271" s="56"/>
      <c r="F271" s="137"/>
    </row>
    <row r="272" spans="2:7">
      <c r="B272" s="60" t="s">
        <v>197</v>
      </c>
      <c r="C272" s="61">
        <v>29525506.75</v>
      </c>
      <c r="D272" s="56"/>
      <c r="E272" s="56"/>
      <c r="F272" s="137"/>
    </row>
    <row r="273" spans="2:6">
      <c r="B273" s="60" t="s">
        <v>198</v>
      </c>
      <c r="C273" s="61">
        <v>1377082</v>
      </c>
      <c r="D273" s="56"/>
      <c r="E273" s="56"/>
      <c r="F273" s="137"/>
    </row>
    <row r="274" spans="2:6">
      <c r="B274" s="60" t="s">
        <v>199</v>
      </c>
      <c r="C274" s="61">
        <v>7100000.1699999999</v>
      </c>
      <c r="D274" s="56"/>
      <c r="E274" s="56"/>
      <c r="F274" s="137"/>
    </row>
    <row r="275" spans="2:6">
      <c r="B275" s="60"/>
      <c r="C275" s="61"/>
      <c r="D275" s="56"/>
      <c r="E275" s="56"/>
      <c r="F275" s="137"/>
    </row>
    <row r="276" spans="2:6">
      <c r="B276" s="60"/>
      <c r="C276" s="61"/>
      <c r="D276" s="56"/>
      <c r="E276" s="56"/>
      <c r="F276" s="137"/>
    </row>
    <row r="277" spans="2:6">
      <c r="B277" s="66"/>
      <c r="C277" s="67"/>
      <c r="D277" s="67"/>
      <c r="E277" s="67"/>
      <c r="F277" s="137"/>
    </row>
    <row r="278" spans="2:6">
      <c r="C278" s="106">
        <f>SUM(C255:C277)</f>
        <v>467592814.57000005</v>
      </c>
      <c r="D278" s="119"/>
      <c r="E278" s="120"/>
      <c r="F278" s="121"/>
    </row>
    <row r="281" spans="2:6">
      <c r="B281" s="135" t="s">
        <v>200</v>
      </c>
      <c r="C281" s="136" t="s">
        <v>8</v>
      </c>
      <c r="D281" s="20" t="s">
        <v>181</v>
      </c>
      <c r="E281" s="20" t="s">
        <v>50</v>
      </c>
      <c r="F281" s="21"/>
    </row>
    <row r="282" spans="2:6" ht="27" customHeight="1">
      <c r="B282" s="139" t="s">
        <v>201</v>
      </c>
      <c r="C282" s="82"/>
      <c r="D282" s="82"/>
      <c r="E282" s="82"/>
      <c r="F282" s="137"/>
    </row>
    <row r="283" spans="2:6">
      <c r="B283" s="140" t="s">
        <v>202</v>
      </c>
      <c r="C283" s="61">
        <v>2537298.98</v>
      </c>
      <c r="D283" s="56"/>
      <c r="E283" s="56"/>
      <c r="F283" s="137"/>
    </row>
    <row r="284" spans="2:6">
      <c r="B284" s="140" t="s">
        <v>203</v>
      </c>
      <c r="C284" s="61">
        <v>2235</v>
      </c>
      <c r="D284" s="56"/>
      <c r="E284" s="56"/>
      <c r="F284" s="137"/>
    </row>
    <row r="285" spans="2:6">
      <c r="B285" s="140" t="s">
        <v>204</v>
      </c>
      <c r="C285" s="61">
        <v>237912.89</v>
      </c>
      <c r="D285" s="56"/>
      <c r="E285" s="56"/>
      <c r="F285" s="137"/>
    </row>
    <row r="286" spans="2:6">
      <c r="B286" s="140" t="s">
        <v>205</v>
      </c>
      <c r="C286" s="61">
        <v>157996.4</v>
      </c>
      <c r="D286" s="56"/>
      <c r="E286" s="56"/>
      <c r="F286" s="137"/>
    </row>
    <row r="287" spans="2:6">
      <c r="B287" s="140" t="s">
        <v>206</v>
      </c>
      <c r="C287" s="61">
        <v>44914</v>
      </c>
      <c r="D287" s="56"/>
      <c r="E287" s="56"/>
      <c r="F287" s="137"/>
    </row>
    <row r="288" spans="2:6">
      <c r="B288" s="140" t="s">
        <v>207</v>
      </c>
      <c r="C288" s="61">
        <v>93580.64</v>
      </c>
      <c r="D288" s="56"/>
      <c r="E288" s="56"/>
      <c r="F288" s="137"/>
    </row>
    <row r="289" spans="2:7">
      <c r="B289" s="140" t="s">
        <v>208</v>
      </c>
      <c r="C289" s="61">
        <v>250</v>
      </c>
      <c r="D289" s="56"/>
      <c r="E289" s="56"/>
      <c r="F289" s="137"/>
    </row>
    <row r="290" spans="2:7">
      <c r="B290" s="140" t="s">
        <v>209</v>
      </c>
      <c r="C290" s="61">
        <v>829.4</v>
      </c>
      <c r="D290" s="56"/>
      <c r="E290" s="56"/>
      <c r="F290" s="137"/>
    </row>
    <row r="291" spans="2:7">
      <c r="B291" s="66"/>
      <c r="C291" s="67"/>
      <c r="D291" s="67"/>
      <c r="E291" s="67"/>
      <c r="F291" s="137"/>
    </row>
    <row r="292" spans="2:7">
      <c r="C292" s="129">
        <f>SUM(C283:C291)</f>
        <v>3075017.31</v>
      </c>
      <c r="D292" s="119"/>
      <c r="E292" s="120"/>
      <c r="F292" s="121"/>
    </row>
    <row r="296" spans="2:7">
      <c r="B296" s="11" t="s">
        <v>210</v>
      </c>
    </row>
    <row r="298" spans="2:7">
      <c r="B298" s="135" t="s">
        <v>211</v>
      </c>
      <c r="C298" s="136" t="s">
        <v>8</v>
      </c>
      <c r="D298" s="20" t="s">
        <v>212</v>
      </c>
      <c r="E298" s="20" t="s">
        <v>213</v>
      </c>
      <c r="F298" s="21"/>
    </row>
    <row r="299" spans="2:7">
      <c r="B299" s="69" t="s">
        <v>214</v>
      </c>
      <c r="C299" s="82"/>
      <c r="D299" s="82"/>
      <c r="E299" s="82">
        <v>0</v>
      </c>
      <c r="F299" s="137"/>
    </row>
    <row r="300" spans="2:7" ht="51">
      <c r="B300" s="141" t="s">
        <v>215</v>
      </c>
      <c r="C300" s="142">
        <v>252978012.83000001</v>
      </c>
      <c r="D300" s="143">
        <v>0.66495214747385734</v>
      </c>
      <c r="E300" s="144" t="s">
        <v>216</v>
      </c>
      <c r="F300" s="145"/>
      <c r="G300" s="3" t="s">
        <v>142</v>
      </c>
    </row>
    <row r="301" spans="2:7">
      <c r="B301" s="141" t="s">
        <v>217</v>
      </c>
      <c r="C301" s="142">
        <v>4386467.0999999996</v>
      </c>
      <c r="D301" s="146">
        <v>1.1529819075337951E-2</v>
      </c>
      <c r="E301" s="144"/>
      <c r="F301" s="145"/>
      <c r="G301" s="3" t="s">
        <v>142</v>
      </c>
    </row>
    <row r="302" spans="2:7">
      <c r="B302" s="141" t="s">
        <v>218</v>
      </c>
      <c r="C302" s="142">
        <v>7591.42</v>
      </c>
      <c r="D302" s="146">
        <v>1.9954030687908736E-5</v>
      </c>
      <c r="E302" s="144"/>
      <c r="F302" s="145"/>
      <c r="G302" s="3" t="s">
        <v>142</v>
      </c>
    </row>
    <row r="303" spans="2:7">
      <c r="B303" s="141" t="s">
        <v>219</v>
      </c>
      <c r="C303" s="142">
        <v>365318.7</v>
      </c>
      <c r="D303" s="146">
        <v>9.6023939535250658E-4</v>
      </c>
      <c r="E303" s="144"/>
      <c r="F303" s="145"/>
      <c r="G303" s="3" t="s">
        <v>142</v>
      </c>
    </row>
    <row r="304" spans="2:7">
      <c r="B304" s="141" t="s">
        <v>220</v>
      </c>
      <c r="C304" s="142">
        <v>104390.28</v>
      </c>
      <c r="D304" s="146">
        <v>2.7438962020799606E-4</v>
      </c>
      <c r="E304" s="144"/>
      <c r="F304" s="145"/>
      <c r="G304" s="3" t="s">
        <v>142</v>
      </c>
    </row>
    <row r="305" spans="2:7">
      <c r="B305" s="141" t="s">
        <v>221</v>
      </c>
      <c r="C305" s="142">
        <v>34131162.740000002</v>
      </c>
      <c r="D305" s="146">
        <v>8.9713685809501675E-2</v>
      </c>
      <c r="E305" s="144"/>
      <c r="F305" s="145"/>
      <c r="G305" s="3" t="s">
        <v>142</v>
      </c>
    </row>
    <row r="306" spans="2:7">
      <c r="B306" s="141" t="s">
        <v>222</v>
      </c>
      <c r="C306" s="142">
        <v>14934488.539999999</v>
      </c>
      <c r="D306" s="146">
        <v>3.9255270112229505E-2</v>
      </c>
      <c r="E306" s="144"/>
      <c r="F306" s="145"/>
      <c r="G306" s="3" t="s">
        <v>142</v>
      </c>
    </row>
    <row r="307" spans="2:7">
      <c r="B307" s="141" t="s">
        <v>223</v>
      </c>
      <c r="C307" s="142">
        <v>5852183.0700000003</v>
      </c>
      <c r="D307" s="146">
        <v>1.5382450262275037E-2</v>
      </c>
      <c r="E307" s="144"/>
      <c r="F307" s="145"/>
      <c r="G307" s="3" t="s">
        <v>142</v>
      </c>
    </row>
    <row r="308" spans="2:7">
      <c r="B308" s="141" t="s">
        <v>224</v>
      </c>
      <c r="C308" s="142">
        <v>16903275.899999999</v>
      </c>
      <c r="D308" s="146">
        <v>4.4430223335658957E-2</v>
      </c>
      <c r="E308" s="144"/>
      <c r="F308" s="145"/>
      <c r="G308" s="3" t="s">
        <v>142</v>
      </c>
    </row>
    <row r="309" spans="2:7">
      <c r="B309" s="141" t="s">
        <v>225</v>
      </c>
      <c r="C309" s="142">
        <v>1235256.48</v>
      </c>
      <c r="D309" s="146">
        <v>3.2468689269409576E-3</v>
      </c>
      <c r="E309" s="144"/>
      <c r="F309" s="145"/>
      <c r="G309" s="3" t="s">
        <v>142</v>
      </c>
    </row>
    <row r="310" spans="2:7">
      <c r="B310" s="141" t="s">
        <v>226</v>
      </c>
      <c r="C310" s="142">
        <v>12486897.84</v>
      </c>
      <c r="D310" s="146">
        <v>3.282178336808414E-2</v>
      </c>
      <c r="E310" s="144"/>
      <c r="F310" s="145"/>
      <c r="G310" s="3" t="s">
        <v>142</v>
      </c>
    </row>
    <row r="311" spans="2:7">
      <c r="B311" s="141" t="s">
        <v>227</v>
      </c>
      <c r="C311" s="142">
        <v>87515.02</v>
      </c>
      <c r="D311" s="146">
        <v>2.3003303660355334E-4</v>
      </c>
      <c r="E311" s="144"/>
      <c r="F311" s="145"/>
      <c r="G311" s="3" t="s">
        <v>142</v>
      </c>
    </row>
    <row r="312" spans="2:7">
      <c r="B312" s="141" t="s">
        <v>228</v>
      </c>
      <c r="C312" s="142">
        <v>992806.63</v>
      </c>
      <c r="D312" s="146">
        <v>2.6095900321915074E-3</v>
      </c>
      <c r="E312" s="144"/>
      <c r="F312" s="145"/>
      <c r="G312" s="3" t="s">
        <v>142</v>
      </c>
    </row>
    <row r="313" spans="2:7">
      <c r="B313" s="141" t="s">
        <v>229</v>
      </c>
      <c r="C313" s="142">
        <v>5014.3599999999997</v>
      </c>
      <c r="D313" s="146">
        <v>1.3180234174926699E-5</v>
      </c>
      <c r="E313" s="144"/>
      <c r="F313" s="145"/>
      <c r="G313" s="3" t="s">
        <v>142</v>
      </c>
    </row>
    <row r="314" spans="2:7">
      <c r="B314" s="141" t="s">
        <v>230</v>
      </c>
      <c r="C314" s="142">
        <v>161510.44</v>
      </c>
      <c r="D314" s="146">
        <v>4.2452983449442169E-4</v>
      </c>
      <c r="E314" s="144"/>
      <c r="F314" s="145"/>
      <c r="G314" s="3" t="s">
        <v>142</v>
      </c>
    </row>
    <row r="315" spans="2:7">
      <c r="B315" s="141" t="s">
        <v>231</v>
      </c>
      <c r="C315" s="142">
        <v>299</v>
      </c>
      <c r="D315" s="146">
        <v>7.8592083901097708E-7</v>
      </c>
      <c r="E315" s="144"/>
      <c r="F315" s="145"/>
      <c r="G315" s="3" t="s">
        <v>142</v>
      </c>
    </row>
    <row r="316" spans="2:7">
      <c r="B316" s="141" t="s">
        <v>232</v>
      </c>
      <c r="C316" s="142">
        <v>16053.46</v>
      </c>
      <c r="D316" s="146">
        <v>4.2196484121167763E-5</v>
      </c>
      <c r="E316" s="144"/>
      <c r="F316" s="145"/>
      <c r="G316" s="3" t="s">
        <v>142</v>
      </c>
    </row>
    <row r="317" spans="2:7">
      <c r="B317" s="141" t="s">
        <v>233</v>
      </c>
      <c r="C317" s="142">
        <v>704005.59</v>
      </c>
      <c r="D317" s="146">
        <v>1.8504771369940399E-3</v>
      </c>
      <c r="E317" s="144"/>
      <c r="F317" s="145"/>
      <c r="G317" s="3" t="s">
        <v>142</v>
      </c>
    </row>
    <row r="318" spans="2:7">
      <c r="B318" s="141" t="s">
        <v>234</v>
      </c>
      <c r="C318" s="142">
        <v>552426.23999999999</v>
      </c>
      <c r="D318" s="146">
        <v>1.452051150610299E-3</v>
      </c>
      <c r="E318" s="144"/>
      <c r="F318" s="145"/>
      <c r="G318" s="3" t="s">
        <v>142</v>
      </c>
    </row>
    <row r="319" spans="2:7">
      <c r="B319" s="141" t="s">
        <v>235</v>
      </c>
      <c r="C319" s="142">
        <v>3602</v>
      </c>
      <c r="D319" s="146">
        <v>9.467849037182407E-6</v>
      </c>
      <c r="E319" s="144"/>
      <c r="F319" s="145"/>
    </row>
    <row r="320" spans="2:7">
      <c r="B320" s="141" t="s">
        <v>236</v>
      </c>
      <c r="C320" s="142">
        <v>84759.2</v>
      </c>
      <c r="D320" s="146">
        <v>2.2278936982574987E-4</v>
      </c>
      <c r="E320" s="144"/>
      <c r="F320" s="145"/>
    </row>
    <row r="321" spans="2:7">
      <c r="B321" s="141" t="s">
        <v>237</v>
      </c>
      <c r="C321" s="142">
        <v>710.58</v>
      </c>
      <c r="D321" s="146">
        <v>1.8677579591452179E-6</v>
      </c>
      <c r="E321" s="144"/>
      <c r="F321" s="145"/>
    </row>
    <row r="322" spans="2:7">
      <c r="B322" s="141" t="s">
        <v>238</v>
      </c>
      <c r="C322" s="142">
        <v>1176.01</v>
      </c>
      <c r="D322" s="146">
        <v>3.0911396852351145E-6</v>
      </c>
      <c r="E322" s="144"/>
      <c r="F322" s="145"/>
    </row>
    <row r="323" spans="2:7">
      <c r="B323" s="141" t="s">
        <v>239</v>
      </c>
      <c r="C323" s="142">
        <v>130</v>
      </c>
      <c r="D323" s="146">
        <v>3.4170471261346831E-7</v>
      </c>
      <c r="E323" s="144"/>
      <c r="F323" s="145"/>
    </row>
    <row r="324" spans="2:7">
      <c r="B324" s="141" t="s">
        <v>240</v>
      </c>
      <c r="C324" s="142">
        <v>116.12</v>
      </c>
      <c r="D324" s="146">
        <v>3.0522116329750726E-7</v>
      </c>
      <c r="E324" s="144"/>
      <c r="F324" s="145"/>
    </row>
    <row r="325" spans="2:7">
      <c r="B325" s="141" t="s">
        <v>241</v>
      </c>
      <c r="C325" s="142">
        <v>1536.01</v>
      </c>
      <c r="D325" s="146">
        <v>4.0373988893954883E-6</v>
      </c>
      <c r="E325" s="144"/>
      <c r="F325" s="145"/>
    </row>
    <row r="326" spans="2:7">
      <c r="B326" s="141" t="s">
        <v>242</v>
      </c>
      <c r="C326" s="142">
        <v>12403.94</v>
      </c>
      <c r="D326" s="146">
        <v>3.2603728869036184E-5</v>
      </c>
      <c r="E326" s="144"/>
      <c r="F326" s="145"/>
    </row>
    <row r="327" spans="2:7">
      <c r="B327" s="141" t="s">
        <v>243</v>
      </c>
      <c r="C327" s="142">
        <v>3441.45</v>
      </c>
      <c r="D327" s="146">
        <v>9.0458437171047728E-6</v>
      </c>
      <c r="E327" s="144"/>
      <c r="F327" s="145"/>
    </row>
    <row r="328" spans="2:7">
      <c r="B328" s="141" t="s">
        <v>244</v>
      </c>
      <c r="C328" s="142">
        <v>152470.21</v>
      </c>
      <c r="D328" s="146">
        <v>4.0076760992434736E-4</v>
      </c>
      <c r="E328" s="144"/>
      <c r="F328" s="145"/>
    </row>
    <row r="329" spans="2:7">
      <c r="B329" s="141" t="s">
        <v>245</v>
      </c>
      <c r="C329" s="142">
        <v>11833.47</v>
      </c>
      <c r="D329" s="146">
        <v>3.1104249735154606E-5</v>
      </c>
      <c r="E329" s="144"/>
      <c r="F329" s="145"/>
    </row>
    <row r="330" spans="2:7">
      <c r="B330" s="141" t="s">
        <v>246</v>
      </c>
      <c r="C330" s="142">
        <v>210</v>
      </c>
      <c r="D330" s="146">
        <v>5.5198453576021809E-7</v>
      </c>
      <c r="E330" s="144"/>
      <c r="F330" s="145"/>
    </row>
    <row r="331" spans="2:7">
      <c r="B331" s="141" t="s">
        <v>247</v>
      </c>
      <c r="C331" s="142">
        <v>97965.35</v>
      </c>
      <c r="D331" s="146">
        <v>2.5750170590636801E-4</v>
      </c>
      <c r="E331" s="144"/>
      <c r="F331" s="145"/>
    </row>
    <row r="332" spans="2:7">
      <c r="B332" s="141" t="s">
        <v>248</v>
      </c>
      <c r="C332" s="142">
        <v>34448.949999999997</v>
      </c>
      <c r="D332" s="146">
        <v>9.05489889198903E-5</v>
      </c>
      <c r="E332" s="144"/>
      <c r="F332" s="145"/>
      <c r="G332" s="3" t="s">
        <v>142</v>
      </c>
    </row>
    <row r="333" spans="2:7">
      <c r="B333" s="141" t="s">
        <v>249</v>
      </c>
      <c r="C333" s="142">
        <v>1211325.43</v>
      </c>
      <c r="D333" s="146">
        <v>3.183966214919507E-3</v>
      </c>
      <c r="E333" s="144"/>
      <c r="F333" s="145"/>
      <c r="G333" s="3" t="s">
        <v>142</v>
      </c>
    </row>
    <row r="334" spans="2:7">
      <c r="B334" s="141" t="s">
        <v>250</v>
      </c>
      <c r="C334" s="142">
        <v>22619.88</v>
      </c>
      <c r="D334" s="146">
        <v>5.945630457500877E-5</v>
      </c>
      <c r="E334" s="144"/>
      <c r="F334" s="145"/>
      <c r="G334" s="3" t="s">
        <v>142</v>
      </c>
    </row>
    <row r="335" spans="2:7">
      <c r="B335" s="141" t="s">
        <v>251</v>
      </c>
      <c r="C335" s="142">
        <v>1009250.33</v>
      </c>
      <c r="D335" s="146">
        <v>2.6528122612899849E-3</v>
      </c>
      <c r="E335" s="144"/>
      <c r="F335" s="145"/>
      <c r="G335" s="3" t="s">
        <v>142</v>
      </c>
    </row>
    <row r="336" spans="2:7">
      <c r="B336" s="141" t="s">
        <v>252</v>
      </c>
      <c r="C336" s="142">
        <v>328880</v>
      </c>
      <c r="D336" s="146">
        <v>8.6446035295628817E-4</v>
      </c>
      <c r="E336" s="144"/>
      <c r="F336" s="145"/>
      <c r="G336" s="3" t="s">
        <v>142</v>
      </c>
    </row>
    <row r="337" spans="2:7">
      <c r="B337" s="141" t="s">
        <v>253</v>
      </c>
      <c r="C337" s="142">
        <v>18658.509999999998</v>
      </c>
      <c r="D337" s="146">
        <v>4.9043852287273266E-5</v>
      </c>
      <c r="E337" s="144"/>
      <c r="F337" s="145"/>
      <c r="G337" s="3" t="s">
        <v>142</v>
      </c>
    </row>
    <row r="338" spans="2:7">
      <c r="B338" s="141" t="s">
        <v>254</v>
      </c>
      <c r="C338" s="142">
        <v>1661.12</v>
      </c>
      <c r="D338" s="146">
        <v>4.366250247819111E-6</v>
      </c>
      <c r="E338" s="144"/>
      <c r="F338" s="145"/>
      <c r="G338" s="3" t="s">
        <v>142</v>
      </c>
    </row>
    <row r="339" spans="2:7">
      <c r="B339" s="141" t="s">
        <v>255</v>
      </c>
      <c r="C339" s="142">
        <v>639614.05000000005</v>
      </c>
      <c r="D339" s="146">
        <v>1.6812241164522045E-3</v>
      </c>
      <c r="E339" s="144"/>
      <c r="F339" s="145"/>
      <c r="G339" s="3" t="s">
        <v>142</v>
      </c>
    </row>
    <row r="340" spans="2:7">
      <c r="B340" s="141" t="s">
        <v>256</v>
      </c>
      <c r="C340" s="142">
        <v>10243.14</v>
      </c>
      <c r="D340" s="146">
        <v>2.6924070845842473E-5</v>
      </c>
      <c r="E340" s="144"/>
      <c r="F340" s="145"/>
      <c r="G340" s="3" t="s">
        <v>142</v>
      </c>
    </row>
    <row r="341" spans="2:7">
      <c r="B341" s="141" t="s">
        <v>257</v>
      </c>
      <c r="C341" s="142">
        <v>1044.01</v>
      </c>
      <c r="D341" s="146">
        <v>2.7441779770429771E-6</v>
      </c>
      <c r="E341" s="144"/>
      <c r="F341" s="145"/>
      <c r="G341" s="3" t="s">
        <v>142</v>
      </c>
    </row>
    <row r="342" spans="2:7">
      <c r="B342" s="141" t="s">
        <v>258</v>
      </c>
      <c r="C342" s="142">
        <v>257154.59</v>
      </c>
      <c r="D342" s="146">
        <v>6.7593027133218669E-4</v>
      </c>
      <c r="E342" s="144"/>
      <c r="F342" s="145"/>
      <c r="G342" s="3" t="s">
        <v>142</v>
      </c>
    </row>
    <row r="343" spans="2:7">
      <c r="B343" s="141" t="s">
        <v>259</v>
      </c>
      <c r="C343" s="142">
        <v>1666.99</v>
      </c>
      <c r="D343" s="146">
        <v>4.3816795298425044E-6</v>
      </c>
      <c r="E343" s="144"/>
      <c r="F343" s="145"/>
      <c r="G343" s="3" t="s">
        <v>142</v>
      </c>
    </row>
    <row r="344" spans="2:7">
      <c r="B344" s="141" t="s">
        <v>260</v>
      </c>
      <c r="C344" s="142">
        <v>1907.56</v>
      </c>
      <c r="D344" s="146">
        <v>5.014017243022674E-6</v>
      </c>
      <c r="E344" s="144"/>
      <c r="F344" s="145"/>
      <c r="G344" s="3" t="s">
        <v>142</v>
      </c>
    </row>
    <row r="345" spans="2:7">
      <c r="B345" s="141" t="s">
        <v>261</v>
      </c>
      <c r="C345" s="142">
        <v>2187.08</v>
      </c>
      <c r="D345" s="146">
        <v>5.748734945097417E-6</v>
      </c>
      <c r="E345" s="144"/>
      <c r="F345" s="145"/>
      <c r="G345" s="3" t="s">
        <v>142</v>
      </c>
    </row>
    <row r="346" spans="2:7">
      <c r="B346" s="141" t="s">
        <v>262</v>
      </c>
      <c r="C346" s="142">
        <v>836292</v>
      </c>
      <c r="D346" s="146">
        <v>2.1981916732380204E-3</v>
      </c>
      <c r="E346" s="144"/>
      <c r="F346" s="145"/>
      <c r="G346" s="3" t="s">
        <v>142</v>
      </c>
    </row>
    <row r="347" spans="2:7">
      <c r="B347" s="141" t="s">
        <v>263</v>
      </c>
      <c r="C347" s="142">
        <v>51242.9</v>
      </c>
      <c r="D347" s="146">
        <v>1.3469184936908227E-4</v>
      </c>
      <c r="E347" s="144"/>
      <c r="F347" s="145"/>
      <c r="G347" s="3" t="s">
        <v>142</v>
      </c>
    </row>
    <row r="348" spans="2:7">
      <c r="B348" s="141" t="s">
        <v>264</v>
      </c>
      <c r="C348" s="142">
        <v>70573.62</v>
      </c>
      <c r="D348" s="146">
        <v>1.8550260415532398E-4</v>
      </c>
      <c r="E348" s="144"/>
      <c r="F348" s="145"/>
      <c r="G348" s="3" t="s">
        <v>142</v>
      </c>
    </row>
    <row r="349" spans="2:7">
      <c r="B349" s="141" t="s">
        <v>265</v>
      </c>
      <c r="C349" s="142">
        <v>86458.12</v>
      </c>
      <c r="D349" s="146">
        <v>2.2725497729000581E-4</v>
      </c>
      <c r="E349" s="144"/>
      <c r="F349" s="145"/>
      <c r="G349" s="3" t="s">
        <v>142</v>
      </c>
    </row>
    <row r="350" spans="2:7">
      <c r="B350" s="141" t="s">
        <v>266</v>
      </c>
      <c r="C350" s="142">
        <v>1787699.12</v>
      </c>
      <c r="D350" s="146">
        <v>4.6989631849150022E-3</v>
      </c>
      <c r="E350" s="144"/>
      <c r="F350" s="145"/>
      <c r="G350" s="3" t="s">
        <v>142</v>
      </c>
    </row>
    <row r="351" spans="2:7">
      <c r="B351" s="141" t="s">
        <v>267</v>
      </c>
      <c r="C351" s="142">
        <v>1969.5</v>
      </c>
      <c r="D351" s="146">
        <v>5.176826396094045E-6</v>
      </c>
      <c r="E351" s="144"/>
      <c r="F351" s="145"/>
      <c r="G351" s="3" t="s">
        <v>142</v>
      </c>
    </row>
    <row r="352" spans="2:7">
      <c r="B352" s="141" t="s">
        <v>268</v>
      </c>
      <c r="C352" s="142">
        <v>759160.56</v>
      </c>
      <c r="D352" s="146">
        <v>1.9954518537098438E-3</v>
      </c>
      <c r="E352" s="144"/>
      <c r="F352" s="145"/>
      <c r="G352" s="3" t="s">
        <v>142</v>
      </c>
    </row>
    <row r="353" spans="2:7">
      <c r="B353" s="141" t="s">
        <v>269</v>
      </c>
      <c r="C353" s="142">
        <v>51040</v>
      </c>
      <c r="D353" s="146">
        <v>1.3415852716762634E-4</v>
      </c>
      <c r="E353" s="144"/>
      <c r="F353" s="145"/>
      <c r="G353" s="3" t="s">
        <v>142</v>
      </c>
    </row>
    <row r="354" spans="2:7">
      <c r="B354" s="141" t="s">
        <v>270</v>
      </c>
      <c r="C354" s="142">
        <v>476386.02</v>
      </c>
      <c r="D354" s="146">
        <v>1.2521796004397998E-3</v>
      </c>
      <c r="E354" s="144"/>
      <c r="F354" s="145"/>
      <c r="G354" s="3" t="s">
        <v>142</v>
      </c>
    </row>
    <row r="355" spans="2:7">
      <c r="B355" s="141" t="s">
        <v>271</v>
      </c>
      <c r="C355" s="142">
        <v>2867150</v>
      </c>
      <c r="D355" s="146">
        <v>7.5362974366900435E-3</v>
      </c>
      <c r="E355" s="144"/>
      <c r="F355" s="145"/>
      <c r="G355" s="3" t="s">
        <v>142</v>
      </c>
    </row>
    <row r="356" spans="2:7">
      <c r="B356" s="141" t="s">
        <v>272</v>
      </c>
      <c r="C356" s="142">
        <v>54653.599999999999</v>
      </c>
      <c r="D356" s="146">
        <v>1.43656866779165E-4</v>
      </c>
      <c r="E356" s="144"/>
      <c r="F356" s="145"/>
      <c r="G356" s="3" t="s">
        <v>142</v>
      </c>
    </row>
    <row r="357" spans="2:7">
      <c r="B357" s="141" t="s">
        <v>273</v>
      </c>
      <c r="C357" s="142">
        <v>7812.61</v>
      </c>
      <c r="D357" s="146">
        <v>2.0535428113931603E-5</v>
      </c>
      <c r="E357" s="144"/>
      <c r="F357" s="145"/>
      <c r="G357" s="3" t="s">
        <v>142</v>
      </c>
    </row>
    <row r="358" spans="2:7">
      <c r="B358" s="141" t="s">
        <v>274</v>
      </c>
      <c r="C358" s="142">
        <v>299280</v>
      </c>
      <c r="D358" s="146">
        <v>7.8665681839199073E-4</v>
      </c>
      <c r="E358" s="144"/>
      <c r="F358" s="145"/>
      <c r="G358" s="3" t="s">
        <v>142</v>
      </c>
    </row>
    <row r="359" spans="2:7">
      <c r="B359" s="141" t="s">
        <v>275</v>
      </c>
      <c r="C359" s="142">
        <v>139500</v>
      </c>
      <c r="D359" s="146">
        <v>3.6667544161214486E-4</v>
      </c>
      <c r="E359" s="144"/>
      <c r="F359" s="145"/>
      <c r="G359" s="3" t="s">
        <v>142</v>
      </c>
    </row>
    <row r="360" spans="2:7">
      <c r="B360" s="141" t="s">
        <v>276</v>
      </c>
      <c r="C360" s="142">
        <v>722973.61</v>
      </c>
      <c r="D360" s="146">
        <v>1.9003345356320902E-3</v>
      </c>
      <c r="E360" s="144"/>
      <c r="F360" s="145"/>
      <c r="G360" s="3" t="s">
        <v>142</v>
      </c>
    </row>
    <row r="361" spans="2:7">
      <c r="B361" s="141" t="s">
        <v>277</v>
      </c>
      <c r="C361" s="142">
        <v>1212656.44</v>
      </c>
      <c r="D361" s="146">
        <v>3.1874647717620888E-3</v>
      </c>
      <c r="E361" s="144"/>
      <c r="F361" s="145"/>
      <c r="G361" s="3" t="s">
        <v>142</v>
      </c>
    </row>
    <row r="362" spans="2:7">
      <c r="B362" s="141" t="s">
        <v>278</v>
      </c>
      <c r="C362" s="142">
        <v>59698</v>
      </c>
      <c r="D362" s="146">
        <v>1.5691606102768331E-4</v>
      </c>
      <c r="E362" s="144"/>
      <c r="F362" s="145"/>
      <c r="G362" s="3" t="s">
        <v>142</v>
      </c>
    </row>
    <row r="363" spans="2:7">
      <c r="B363" s="141" t="s">
        <v>279</v>
      </c>
      <c r="C363" s="142">
        <v>904811.78</v>
      </c>
      <c r="D363" s="146">
        <v>2.3782957634936978E-3</v>
      </c>
      <c r="E363" s="144"/>
      <c r="F363" s="145"/>
      <c r="G363" s="3" t="s">
        <v>142</v>
      </c>
    </row>
    <row r="364" spans="2:7">
      <c r="B364" s="141" t="s">
        <v>280</v>
      </c>
      <c r="C364" s="142">
        <v>945744.02</v>
      </c>
      <c r="D364" s="146">
        <v>2.4858860658462018E-3</v>
      </c>
      <c r="E364" s="144"/>
      <c r="F364" s="145"/>
      <c r="G364" s="3" t="s">
        <v>142</v>
      </c>
    </row>
    <row r="365" spans="2:7">
      <c r="B365" s="141" t="s">
        <v>281</v>
      </c>
      <c r="C365" s="142">
        <v>9905.4500000000007</v>
      </c>
      <c r="D365" s="146">
        <v>2.6036453427362154E-5</v>
      </c>
      <c r="E365" s="144"/>
      <c r="F365" s="145"/>
      <c r="G365" s="3" t="s">
        <v>142</v>
      </c>
    </row>
    <row r="366" spans="2:7">
      <c r="B366" s="141" t="s">
        <v>282</v>
      </c>
      <c r="C366" s="142">
        <v>8467798.3800000008</v>
      </c>
      <c r="D366" s="146">
        <v>2.2257589322359175E-2</v>
      </c>
      <c r="E366" s="144"/>
      <c r="F366" s="145"/>
      <c r="G366" s="3" t="s">
        <v>142</v>
      </c>
    </row>
    <row r="367" spans="2:7">
      <c r="B367" s="141" t="s">
        <v>283</v>
      </c>
      <c r="C367" s="142">
        <v>20976.799999999999</v>
      </c>
      <c r="D367" s="146">
        <v>5.5137472427309245E-5</v>
      </c>
      <c r="E367" s="144"/>
      <c r="F367" s="145"/>
      <c r="G367" s="3" t="s">
        <v>142</v>
      </c>
    </row>
    <row r="368" spans="2:7">
      <c r="B368" s="141" t="s">
        <v>284</v>
      </c>
      <c r="C368" s="142">
        <v>23510.6</v>
      </c>
      <c r="D368" s="146">
        <v>6.1797560125924678E-5</v>
      </c>
      <c r="E368" s="144"/>
      <c r="F368" s="145"/>
      <c r="G368" s="3" t="s">
        <v>142</v>
      </c>
    </row>
    <row r="369" spans="2:7">
      <c r="B369" s="141" t="s">
        <v>285</v>
      </c>
      <c r="C369" s="142">
        <v>278893.02</v>
      </c>
      <c r="D369" s="146">
        <v>7.3306968653078679E-4</v>
      </c>
      <c r="E369" s="144"/>
      <c r="F369" s="145"/>
      <c r="G369" s="3" t="s">
        <v>142</v>
      </c>
    </row>
    <row r="370" spans="2:7">
      <c r="B370" s="141" t="s">
        <v>286</v>
      </c>
      <c r="C370" s="142">
        <v>156377</v>
      </c>
      <c r="D370" s="146">
        <v>4.1103659880274105E-4</v>
      </c>
      <c r="E370" s="144"/>
      <c r="F370" s="145"/>
      <c r="G370" s="3" t="s">
        <v>142</v>
      </c>
    </row>
    <row r="371" spans="2:7">
      <c r="B371" s="141" t="s">
        <v>287</v>
      </c>
      <c r="C371" s="142">
        <v>559241.21</v>
      </c>
      <c r="D371" s="146">
        <v>1.469964284189679E-3</v>
      </c>
      <c r="E371" s="144"/>
      <c r="F371" s="145"/>
      <c r="G371" s="3" t="s">
        <v>142</v>
      </c>
    </row>
    <row r="372" spans="2:7">
      <c r="B372" s="141" t="s">
        <v>288</v>
      </c>
      <c r="C372" s="142">
        <v>5142</v>
      </c>
      <c r="D372" s="146">
        <v>1.3515735632757339E-5</v>
      </c>
      <c r="E372" s="144"/>
      <c r="F372" s="145"/>
      <c r="G372" s="3" t="s">
        <v>142</v>
      </c>
    </row>
    <row r="373" spans="2:7">
      <c r="B373" s="141" t="s">
        <v>289</v>
      </c>
      <c r="C373" s="142">
        <v>440682.53</v>
      </c>
      <c r="D373" s="146">
        <v>1.158333055903278E-3</v>
      </c>
      <c r="E373" s="144"/>
      <c r="F373" s="145"/>
      <c r="G373" s="3" t="s">
        <v>142</v>
      </c>
    </row>
    <row r="374" spans="2:7">
      <c r="B374" s="141" t="s">
        <v>290</v>
      </c>
      <c r="C374" s="142">
        <v>332753.87</v>
      </c>
      <c r="D374" s="146">
        <v>8.7464281168745685E-4</v>
      </c>
      <c r="E374" s="144"/>
      <c r="F374" s="145"/>
      <c r="G374" s="3" t="s">
        <v>142</v>
      </c>
    </row>
    <row r="375" spans="2:7">
      <c r="B375" s="141" t="s">
        <v>291</v>
      </c>
      <c r="C375" s="142">
        <v>40195.980000000003</v>
      </c>
      <c r="D375" s="146">
        <v>1.0565504457012862E-4</v>
      </c>
      <c r="E375" s="144"/>
      <c r="F375" s="145"/>
      <c r="G375" s="3" t="s">
        <v>142</v>
      </c>
    </row>
    <row r="376" spans="2:7">
      <c r="B376" s="141" t="s">
        <v>292</v>
      </c>
      <c r="C376" s="142">
        <v>76579.75</v>
      </c>
      <c r="D376" s="146">
        <v>2.0128970358277885E-4</v>
      </c>
      <c r="E376" s="144"/>
      <c r="F376" s="145"/>
    </row>
    <row r="377" spans="2:7">
      <c r="B377" s="141" t="s">
        <v>293</v>
      </c>
      <c r="C377" s="142">
        <v>77357.58</v>
      </c>
      <c r="D377" s="146">
        <v>2.0333422801825681E-4</v>
      </c>
      <c r="E377" s="144"/>
      <c r="F377" s="145"/>
    </row>
    <row r="378" spans="2:7">
      <c r="B378" s="141" t="s">
        <v>294</v>
      </c>
      <c r="C378" s="142">
        <v>24012</v>
      </c>
      <c r="D378" s="146">
        <v>6.3115488917496937E-5</v>
      </c>
      <c r="E378" s="144"/>
      <c r="F378" s="145"/>
    </row>
    <row r="379" spans="2:7">
      <c r="B379" s="141" t="s">
        <v>295</v>
      </c>
      <c r="C379" s="142">
        <v>6813.9</v>
      </c>
      <c r="D379" s="146">
        <v>1.7910321086745475E-5</v>
      </c>
      <c r="E379" s="144"/>
      <c r="F379" s="145"/>
    </row>
    <row r="380" spans="2:7">
      <c r="B380" s="141" t="s">
        <v>296</v>
      </c>
      <c r="C380" s="142">
        <v>656478.17000000004</v>
      </c>
      <c r="D380" s="146">
        <v>1.7255514185912739E-3</v>
      </c>
      <c r="E380" s="144"/>
      <c r="F380" s="145"/>
    </row>
    <row r="381" spans="2:7">
      <c r="B381" s="141" t="s">
        <v>297</v>
      </c>
      <c r="C381" s="142">
        <v>1686864.98</v>
      </c>
      <c r="D381" s="146">
        <v>4.4339208708355686E-3</v>
      </c>
      <c r="E381" s="144"/>
      <c r="F381" s="145"/>
    </row>
    <row r="382" spans="2:7">
      <c r="B382" s="141" t="s">
        <v>298</v>
      </c>
      <c r="C382" s="142">
        <v>6001776.9000000004</v>
      </c>
      <c r="D382" s="146">
        <v>1.5775657313728098E-2</v>
      </c>
      <c r="E382" s="144"/>
      <c r="F382" s="145"/>
    </row>
    <row r="383" spans="2:7">
      <c r="B383" s="141" t="s">
        <v>299</v>
      </c>
      <c r="C383" s="142">
        <v>73951.429999999993</v>
      </c>
      <c r="D383" s="146">
        <v>1.9438117027311552E-4</v>
      </c>
      <c r="E383" s="144"/>
      <c r="F383" s="145"/>
    </row>
    <row r="384" spans="2:7">
      <c r="B384" s="141" t="s">
        <v>300</v>
      </c>
      <c r="C384" s="142">
        <v>84883.4</v>
      </c>
      <c r="D384" s="146">
        <v>2.2311582925118518E-4</v>
      </c>
      <c r="E384" s="144"/>
      <c r="F384" s="145"/>
    </row>
    <row r="385" spans="1:8">
      <c r="B385" s="141" t="s">
        <v>301</v>
      </c>
      <c r="C385" s="142">
        <v>77480</v>
      </c>
      <c r="D385" s="146">
        <v>2.0365600871762713E-4</v>
      </c>
      <c r="E385" s="144"/>
      <c r="F385" s="145"/>
    </row>
    <row r="386" spans="1:8">
      <c r="B386" s="141" t="s">
        <v>302</v>
      </c>
      <c r="C386" s="142">
        <v>192972.29</v>
      </c>
      <c r="D386" s="146">
        <v>5.0722723766779133E-4</v>
      </c>
      <c r="E386" s="144"/>
      <c r="F386" s="145"/>
    </row>
    <row r="387" spans="1:8">
      <c r="B387" s="141"/>
      <c r="C387" s="142"/>
      <c r="D387" s="146"/>
      <c r="E387" s="144"/>
      <c r="F387" s="145"/>
    </row>
    <row r="388" spans="1:8">
      <c r="B388" s="66"/>
      <c r="C388" s="147"/>
      <c r="D388" s="67"/>
      <c r="E388" s="148">
        <v>0</v>
      </c>
      <c r="F388" s="137"/>
    </row>
    <row r="389" spans="1:8">
      <c r="C389" s="106">
        <f>SUM(C300:C388)</f>
        <v>380445440.75999975</v>
      </c>
      <c r="D389" s="149">
        <f>SUM(D300:D388)</f>
        <v>1.0000000000000009</v>
      </c>
      <c r="E389" s="20"/>
      <c r="F389" s="21"/>
    </row>
    <row r="391" spans="1:8">
      <c r="G391" s="150"/>
    </row>
    <row r="393" spans="1:8">
      <c r="B393" s="11" t="s">
        <v>303</v>
      </c>
    </row>
    <row r="395" spans="1:8">
      <c r="A395" s="151"/>
      <c r="B395" s="91" t="s">
        <v>304</v>
      </c>
      <c r="C395" s="92" t="s">
        <v>59</v>
      </c>
      <c r="D395" s="132" t="s">
        <v>60</v>
      </c>
      <c r="E395" s="132" t="s">
        <v>305</v>
      </c>
      <c r="F395" s="132"/>
      <c r="G395" s="152" t="s">
        <v>9</v>
      </c>
      <c r="H395" s="92" t="s">
        <v>168</v>
      </c>
    </row>
    <row r="396" spans="1:8">
      <c r="B396" s="22" t="s">
        <v>306</v>
      </c>
      <c r="C396" s="23"/>
      <c r="D396" s="23"/>
      <c r="E396" s="23">
        <v>0</v>
      </c>
      <c r="F396" s="23"/>
      <c r="G396" s="23">
        <v>0</v>
      </c>
      <c r="H396" s="24">
        <v>0</v>
      </c>
    </row>
    <row r="397" spans="1:8">
      <c r="B397" s="30" t="s">
        <v>307</v>
      </c>
      <c r="C397" s="31">
        <v>619116962.34000003</v>
      </c>
      <c r="D397" s="31">
        <v>618429471.52999997</v>
      </c>
      <c r="E397" s="31">
        <v>-687490.81</v>
      </c>
      <c r="F397" s="31"/>
      <c r="G397" s="153" t="s">
        <v>308</v>
      </c>
      <c r="H397" s="154" t="s">
        <v>309</v>
      </c>
    </row>
    <row r="398" spans="1:8">
      <c r="B398" s="30" t="s">
        <v>310</v>
      </c>
      <c r="C398" s="31">
        <v>-1752271.32</v>
      </c>
      <c r="D398" s="31">
        <v>-1752271.32</v>
      </c>
      <c r="E398" s="31">
        <v>0</v>
      </c>
      <c r="F398" s="31"/>
      <c r="G398" s="153" t="s">
        <v>311</v>
      </c>
      <c r="H398" s="153" t="s">
        <v>311</v>
      </c>
    </row>
    <row r="399" spans="1:8">
      <c r="B399" s="30" t="s">
        <v>312</v>
      </c>
      <c r="C399" s="31">
        <v>16775405</v>
      </c>
      <c r="D399" s="31">
        <v>22423267.359999999</v>
      </c>
      <c r="E399" s="31">
        <v>5647862.3600000003</v>
      </c>
      <c r="F399" s="31"/>
      <c r="G399" s="153" t="s">
        <v>308</v>
      </c>
      <c r="H399" s="154" t="s">
        <v>309</v>
      </c>
    </row>
    <row r="400" spans="1:8">
      <c r="B400" s="30" t="s">
        <v>313</v>
      </c>
      <c r="C400" s="31">
        <v>2886339.19</v>
      </c>
      <c r="D400" s="31">
        <v>2886339.19</v>
      </c>
      <c r="E400" s="31">
        <v>0</v>
      </c>
      <c r="F400" s="31"/>
      <c r="G400" s="153" t="s">
        <v>308</v>
      </c>
      <c r="H400" s="154" t="s">
        <v>314</v>
      </c>
    </row>
    <row r="401" spans="2:8">
      <c r="B401" s="30" t="s">
        <v>315</v>
      </c>
      <c r="C401" s="31">
        <v>92691.08</v>
      </c>
      <c r="D401" s="31">
        <v>9525464.7200000007</v>
      </c>
      <c r="E401" s="31">
        <v>9432773.6400000006</v>
      </c>
      <c r="F401" s="31"/>
      <c r="G401" s="153" t="s">
        <v>308</v>
      </c>
      <c r="H401" s="153" t="s">
        <v>316</v>
      </c>
    </row>
    <row r="402" spans="2:8">
      <c r="B402" s="30" t="s">
        <v>317</v>
      </c>
      <c r="C402" s="31">
        <v>1082892.53</v>
      </c>
      <c r="D402" s="31">
        <v>0</v>
      </c>
      <c r="E402" s="31">
        <v>-1082892.53</v>
      </c>
      <c r="F402" s="31"/>
      <c r="G402" s="153" t="s">
        <v>308</v>
      </c>
      <c r="H402" s="154" t="s">
        <v>318</v>
      </c>
    </row>
    <row r="403" spans="2:8">
      <c r="B403" s="30" t="s">
        <v>319</v>
      </c>
      <c r="C403" s="31">
        <v>9284487.8399999999</v>
      </c>
      <c r="D403" s="31">
        <v>0</v>
      </c>
      <c r="E403" s="31">
        <v>-9284487.8399999999</v>
      </c>
      <c r="F403" s="31"/>
      <c r="G403" s="153" t="s">
        <v>308</v>
      </c>
      <c r="H403" s="154" t="s">
        <v>318</v>
      </c>
    </row>
    <row r="404" spans="2:8">
      <c r="B404" s="30" t="s">
        <v>320</v>
      </c>
      <c r="C404" s="31">
        <v>1119998.6000000001</v>
      </c>
      <c r="D404" s="31"/>
      <c r="E404" s="31">
        <v>-1119998.6000000001</v>
      </c>
      <c r="F404" s="31"/>
      <c r="G404" s="153" t="s">
        <v>308</v>
      </c>
      <c r="H404" s="154" t="s">
        <v>318</v>
      </c>
    </row>
    <row r="405" spans="2:8">
      <c r="B405" s="30" t="s">
        <v>321</v>
      </c>
      <c r="C405" s="31">
        <v>463062.97</v>
      </c>
      <c r="D405" s="31">
        <v>0</v>
      </c>
      <c r="E405" s="31">
        <v>-463062.97</v>
      </c>
      <c r="F405" s="31"/>
      <c r="G405" s="153" t="s">
        <v>308</v>
      </c>
      <c r="H405" s="154" t="s">
        <v>318</v>
      </c>
    </row>
    <row r="406" spans="2:8">
      <c r="B406" s="30" t="s">
        <v>322</v>
      </c>
      <c r="C406" s="31">
        <v>4992986.99</v>
      </c>
      <c r="D406" s="31">
        <v>4992986.99</v>
      </c>
      <c r="E406" s="31">
        <v>0</v>
      </c>
      <c r="F406" s="31"/>
      <c r="G406" s="153" t="s">
        <v>308</v>
      </c>
      <c r="H406" s="154" t="s">
        <v>323</v>
      </c>
    </row>
    <row r="407" spans="2:8">
      <c r="B407" s="30" t="s">
        <v>324</v>
      </c>
      <c r="C407" s="31">
        <v>4652708.83</v>
      </c>
      <c r="D407" s="31">
        <v>4652708.83</v>
      </c>
      <c r="E407" s="31">
        <v>0</v>
      </c>
      <c r="F407" s="31"/>
      <c r="G407" s="153" t="s">
        <v>308</v>
      </c>
      <c r="H407" s="154" t="s">
        <v>323</v>
      </c>
    </row>
    <row r="408" spans="2:8">
      <c r="B408" s="30" t="s">
        <v>325</v>
      </c>
      <c r="C408" s="31">
        <v>4822747.5599999996</v>
      </c>
      <c r="D408" s="31">
        <v>4822747.5599999996</v>
      </c>
      <c r="E408" s="31">
        <v>0</v>
      </c>
      <c r="F408" s="31"/>
      <c r="G408" s="153" t="s">
        <v>308</v>
      </c>
      <c r="H408" s="154" t="s">
        <v>323</v>
      </c>
    </row>
    <row r="409" spans="2:8">
      <c r="B409" s="30" t="s">
        <v>326</v>
      </c>
      <c r="C409" s="31">
        <v>29961489.920000002</v>
      </c>
      <c r="D409" s="31">
        <v>29961489.920000002</v>
      </c>
      <c r="E409" s="31">
        <v>0</v>
      </c>
      <c r="F409" s="31"/>
      <c r="G409" s="153" t="s">
        <v>308</v>
      </c>
      <c r="H409" s="154" t="s">
        <v>323</v>
      </c>
    </row>
    <row r="410" spans="2:8">
      <c r="B410" s="30" t="s">
        <v>327</v>
      </c>
      <c r="C410" s="31">
        <v>65387021.990000002</v>
      </c>
      <c r="D410" s="31">
        <v>66507020.590000004</v>
      </c>
      <c r="E410" s="31">
        <v>1119998.6000000001</v>
      </c>
      <c r="F410" s="31"/>
      <c r="G410" s="153" t="s">
        <v>308</v>
      </c>
      <c r="H410" s="154" t="s">
        <v>323</v>
      </c>
    </row>
    <row r="411" spans="2:8">
      <c r="B411" s="30" t="s">
        <v>328</v>
      </c>
      <c r="C411" s="31">
        <v>114730309.31999999</v>
      </c>
      <c r="D411" s="31">
        <v>124014797.16</v>
      </c>
      <c r="E411" s="31">
        <v>9284487.8399999999</v>
      </c>
      <c r="F411" s="31"/>
      <c r="G411" s="153" t="s">
        <v>308</v>
      </c>
      <c r="H411" s="154" t="s">
        <v>329</v>
      </c>
    </row>
    <row r="412" spans="2:8">
      <c r="B412" s="30" t="s">
        <v>330</v>
      </c>
      <c r="C412" s="31">
        <v>101281527.15000001</v>
      </c>
      <c r="D412" s="31">
        <v>101374218.23</v>
      </c>
      <c r="E412" s="31">
        <v>92691.08</v>
      </c>
      <c r="F412" s="31"/>
      <c r="G412" s="153" t="s">
        <v>308</v>
      </c>
      <c r="H412" s="154" t="s">
        <v>323</v>
      </c>
    </row>
    <row r="413" spans="2:8">
      <c r="B413" s="30" t="s">
        <v>331</v>
      </c>
      <c r="C413" s="31">
        <v>202735125.11000001</v>
      </c>
      <c r="D413" s="31">
        <v>203818017.63999999</v>
      </c>
      <c r="E413" s="31">
        <v>1082892.53</v>
      </c>
      <c r="F413" s="31"/>
      <c r="G413" s="153" t="s">
        <v>308</v>
      </c>
      <c r="H413" s="154" t="s">
        <v>323</v>
      </c>
    </row>
    <row r="414" spans="2:8">
      <c r="B414" s="30" t="s">
        <v>332</v>
      </c>
      <c r="C414" s="31">
        <v>14472887.1</v>
      </c>
      <c r="D414" s="31">
        <v>14935950.07</v>
      </c>
      <c r="E414" s="31">
        <v>463062.97</v>
      </c>
      <c r="F414" s="31"/>
      <c r="G414" s="153" t="s">
        <v>308</v>
      </c>
      <c r="H414" s="154" t="s">
        <v>323</v>
      </c>
    </row>
    <row r="415" spans="2:8">
      <c r="B415" s="155"/>
      <c r="C415" s="31"/>
      <c r="D415" s="31"/>
      <c r="E415" s="31"/>
      <c r="F415" s="31"/>
      <c r="G415" s="153" t="s">
        <v>308</v>
      </c>
      <c r="H415" s="156" t="s">
        <v>329</v>
      </c>
    </row>
    <row r="416" spans="2:8">
      <c r="C416" s="106">
        <f>SUM(C397:C415)</f>
        <v>1192106372.2</v>
      </c>
      <c r="D416" s="106">
        <f>SUM(D397:D415)</f>
        <v>1206592208.47</v>
      </c>
      <c r="E416" s="106">
        <f>SUM(E397:E415)</f>
        <v>14485836.270000001</v>
      </c>
      <c r="F416" s="157"/>
      <c r="G416" s="157"/>
      <c r="H416" s="158"/>
    </row>
    <row r="417" spans="1:8">
      <c r="B417" s="159"/>
      <c r="C417" s="159"/>
      <c r="D417" s="159"/>
      <c r="E417" s="159"/>
      <c r="F417" s="159"/>
      <c r="G417" s="159"/>
    </row>
    <row r="418" spans="1:8">
      <c r="A418" s="151"/>
      <c r="B418" s="135" t="s">
        <v>333</v>
      </c>
      <c r="C418" s="136" t="s">
        <v>59</v>
      </c>
      <c r="D418" s="20" t="s">
        <v>60</v>
      </c>
      <c r="E418" s="20" t="s">
        <v>305</v>
      </c>
      <c r="F418" s="20"/>
      <c r="G418" s="160" t="s">
        <v>168</v>
      </c>
    </row>
    <row r="419" spans="1:8">
      <c r="B419" s="22" t="s">
        <v>334</v>
      </c>
      <c r="C419" s="23"/>
      <c r="D419" s="23"/>
      <c r="E419" s="23"/>
      <c r="F419" s="23"/>
      <c r="G419" s="23"/>
    </row>
    <row r="420" spans="1:8">
      <c r="B420" s="60" t="s">
        <v>335</v>
      </c>
      <c r="C420" s="31">
        <v>-145962291.75</v>
      </c>
      <c r="D420" s="153">
        <v>90222391.120000005</v>
      </c>
      <c r="E420" s="31">
        <f>+C420-D420</f>
        <v>-236184682.87</v>
      </c>
      <c r="F420" s="31"/>
      <c r="G420" s="31"/>
      <c r="H420" s="3" t="s">
        <v>142</v>
      </c>
    </row>
    <row r="421" spans="1:8">
      <c r="B421" s="60" t="s">
        <v>336</v>
      </c>
      <c r="C421" s="31">
        <v>-14793140.220000001</v>
      </c>
      <c r="D421" s="153">
        <v>-14793140.220000001</v>
      </c>
      <c r="E421" s="31">
        <f t="shared" ref="E421:E447" si="2">+C421-D421</f>
        <v>0</v>
      </c>
      <c r="F421" s="31"/>
      <c r="G421" s="31"/>
      <c r="H421" s="3" t="s">
        <v>142</v>
      </c>
    </row>
    <row r="422" spans="1:8">
      <c r="B422" s="60" t="s">
        <v>337</v>
      </c>
      <c r="C422" s="31">
        <v>-30328524.949999999</v>
      </c>
      <c r="D422" s="153">
        <v>-30328524.949999999</v>
      </c>
      <c r="E422" s="31">
        <f t="shared" si="2"/>
        <v>0</v>
      </c>
      <c r="F422" s="31"/>
      <c r="G422" s="31"/>
      <c r="H422" s="3" t="s">
        <v>142</v>
      </c>
    </row>
    <row r="423" spans="1:8">
      <c r="B423" s="60" t="s">
        <v>338</v>
      </c>
      <c r="C423" s="31">
        <v>-16186674.039999999</v>
      </c>
      <c r="D423" s="153">
        <v>-16186674.039999999</v>
      </c>
      <c r="E423" s="31">
        <f t="shared" si="2"/>
        <v>0</v>
      </c>
      <c r="F423" s="31"/>
      <c r="G423" s="31"/>
      <c r="H423" s="3" t="s">
        <v>142</v>
      </c>
    </row>
    <row r="424" spans="1:8">
      <c r="B424" s="60" t="s">
        <v>339</v>
      </c>
      <c r="C424" s="31">
        <v>-35240427.109999999</v>
      </c>
      <c r="D424" s="153">
        <v>-35240427.109999999</v>
      </c>
      <c r="E424" s="31">
        <f t="shared" si="2"/>
        <v>0</v>
      </c>
      <c r="F424" s="31"/>
      <c r="G424" s="31"/>
      <c r="H424" s="3" t="s">
        <v>142</v>
      </c>
    </row>
    <row r="425" spans="1:8">
      <c r="B425" s="60" t="s">
        <v>340</v>
      </c>
      <c r="C425" s="31">
        <v>-52619365.490000002</v>
      </c>
      <c r="D425" s="153">
        <v>-52619365.490000002</v>
      </c>
      <c r="E425" s="31">
        <f t="shared" si="2"/>
        <v>0</v>
      </c>
      <c r="F425" s="31"/>
      <c r="G425" s="31"/>
      <c r="H425" s="3" t="s">
        <v>142</v>
      </c>
    </row>
    <row r="426" spans="1:8">
      <c r="B426" s="60" t="s">
        <v>341</v>
      </c>
      <c r="C426" s="31">
        <v>-1929210.99</v>
      </c>
      <c r="D426" s="153">
        <v>-1929210.99</v>
      </c>
      <c r="E426" s="31">
        <f t="shared" si="2"/>
        <v>0</v>
      </c>
      <c r="F426" s="31"/>
      <c r="G426" s="31"/>
      <c r="H426" s="3" t="s">
        <v>142</v>
      </c>
    </row>
    <row r="427" spans="1:8">
      <c r="B427" s="60" t="s">
        <v>342</v>
      </c>
      <c r="C427" s="31">
        <v>-32634956.16</v>
      </c>
      <c r="D427" s="153">
        <v>-32634956.16</v>
      </c>
      <c r="E427" s="31">
        <f t="shared" si="2"/>
        <v>0</v>
      </c>
      <c r="F427" s="31"/>
      <c r="G427" s="31"/>
      <c r="H427" s="3" t="s">
        <v>142</v>
      </c>
    </row>
    <row r="428" spans="1:8">
      <c r="B428" s="60" t="s">
        <v>343</v>
      </c>
      <c r="C428" s="31">
        <v>-28499853.82</v>
      </c>
      <c r="D428" s="153">
        <v>-28499853.82</v>
      </c>
      <c r="E428" s="31">
        <f t="shared" si="2"/>
        <v>0</v>
      </c>
      <c r="F428" s="31"/>
      <c r="G428" s="31"/>
      <c r="H428" s="3" t="s">
        <v>142</v>
      </c>
    </row>
    <row r="429" spans="1:8">
      <c r="B429" s="60" t="s">
        <v>344</v>
      </c>
      <c r="C429" s="31">
        <v>-39373439.829999998</v>
      </c>
      <c r="D429" s="153">
        <v>-39373439.829999998</v>
      </c>
      <c r="E429" s="31">
        <f t="shared" si="2"/>
        <v>0</v>
      </c>
      <c r="F429" s="31"/>
      <c r="G429" s="31"/>
      <c r="H429" s="3" t="s">
        <v>142</v>
      </c>
    </row>
    <row r="430" spans="1:8">
      <c r="B430" s="60" t="s">
        <v>345</v>
      </c>
      <c r="C430" s="31">
        <v>-31839080.510000002</v>
      </c>
      <c r="D430" s="153">
        <v>-31839080.510000002</v>
      </c>
      <c r="E430" s="31">
        <f t="shared" si="2"/>
        <v>0</v>
      </c>
      <c r="F430" s="31"/>
      <c r="G430" s="31"/>
      <c r="H430" s="3" t="s">
        <v>142</v>
      </c>
    </row>
    <row r="431" spans="1:8">
      <c r="B431" s="60" t="s">
        <v>346</v>
      </c>
      <c r="C431" s="31">
        <v>-36539678.649999999</v>
      </c>
      <c r="D431" s="153">
        <v>-36539678.649999999</v>
      </c>
      <c r="E431" s="31">
        <f t="shared" si="2"/>
        <v>0</v>
      </c>
      <c r="F431" s="31"/>
      <c r="G431" s="31"/>
      <c r="H431" s="3" t="s">
        <v>142</v>
      </c>
    </row>
    <row r="432" spans="1:8">
      <c r="B432" s="60" t="s">
        <v>347</v>
      </c>
      <c r="C432" s="31">
        <v>-34963846.039999999</v>
      </c>
      <c r="D432" s="153">
        <v>-34963846.039999999</v>
      </c>
      <c r="E432" s="31">
        <f t="shared" si="2"/>
        <v>0</v>
      </c>
      <c r="F432" s="31"/>
      <c r="G432" s="31"/>
      <c r="H432" s="3" t="s">
        <v>142</v>
      </c>
    </row>
    <row r="433" spans="2:8">
      <c r="B433" s="60" t="s">
        <v>348</v>
      </c>
      <c r="C433" s="31">
        <v>-50182058.170000002</v>
      </c>
      <c r="D433" s="153">
        <v>-50182058.170000002</v>
      </c>
      <c r="E433" s="31">
        <f t="shared" si="2"/>
        <v>0</v>
      </c>
      <c r="F433" s="31"/>
      <c r="G433" s="31"/>
    </row>
    <row r="434" spans="2:8">
      <c r="B434" s="60" t="s">
        <v>349</v>
      </c>
      <c r="C434" s="31">
        <v>-63798257.020000003</v>
      </c>
      <c r="D434" s="153">
        <v>-63802668.520000003</v>
      </c>
      <c r="E434" s="31">
        <f t="shared" si="2"/>
        <v>4411.5</v>
      </c>
      <c r="F434" s="31"/>
      <c r="G434" s="31"/>
    </row>
    <row r="435" spans="2:8">
      <c r="B435" s="60" t="s">
        <v>350</v>
      </c>
      <c r="C435" s="31">
        <v>10894838.23</v>
      </c>
      <c r="D435" s="153">
        <v>-238702287.11000001</v>
      </c>
      <c r="E435" s="31">
        <f t="shared" si="2"/>
        <v>249597125.34</v>
      </c>
      <c r="F435" s="31"/>
      <c r="G435" s="31"/>
    </row>
    <row r="436" spans="2:8">
      <c r="B436" s="60" t="s">
        <v>351</v>
      </c>
      <c r="C436" s="31">
        <v>141741624.90000001</v>
      </c>
      <c r="D436" s="153">
        <v>148722974.86000001</v>
      </c>
      <c r="E436" s="31">
        <f t="shared" si="2"/>
        <v>-6981349.9600000083</v>
      </c>
      <c r="F436" s="31"/>
      <c r="G436" s="31"/>
    </row>
    <row r="437" spans="2:8">
      <c r="B437" s="60" t="s">
        <v>352</v>
      </c>
      <c r="C437" s="31">
        <v>87956994.939999998</v>
      </c>
      <c r="D437" s="153">
        <v>87956994.939999998</v>
      </c>
      <c r="E437" s="31">
        <f t="shared" si="2"/>
        <v>0</v>
      </c>
      <c r="F437" s="31"/>
      <c r="G437" s="31"/>
    </row>
    <row r="438" spans="2:8">
      <c r="B438" s="60" t="s">
        <v>353</v>
      </c>
      <c r="C438" s="31">
        <v>157195390.68000001</v>
      </c>
      <c r="D438" s="153">
        <v>157195390.68000001</v>
      </c>
      <c r="E438" s="31">
        <f t="shared" si="2"/>
        <v>0</v>
      </c>
      <c r="F438" s="31"/>
      <c r="G438" s="31"/>
    </row>
    <row r="439" spans="2:8">
      <c r="B439" s="60" t="s">
        <v>354</v>
      </c>
      <c r="C439" s="31">
        <v>1254518.8999999999</v>
      </c>
      <c r="D439" s="153">
        <v>1254518.8999999999</v>
      </c>
      <c r="E439" s="31">
        <f t="shared" si="2"/>
        <v>0</v>
      </c>
      <c r="F439" s="31"/>
      <c r="G439" s="31"/>
    </row>
    <row r="440" spans="2:8">
      <c r="B440" s="60" t="s">
        <v>355</v>
      </c>
      <c r="C440" s="31">
        <v>1827826.45</v>
      </c>
      <c r="D440" s="153">
        <v>1827826.45</v>
      </c>
      <c r="E440" s="31">
        <f t="shared" si="2"/>
        <v>0</v>
      </c>
      <c r="F440" s="31"/>
      <c r="G440" s="31"/>
    </row>
    <row r="441" spans="2:8">
      <c r="B441" s="60" t="s">
        <v>356</v>
      </c>
      <c r="C441" s="31">
        <v>15397338.279999999</v>
      </c>
      <c r="D441" s="153">
        <v>15397338.279999999</v>
      </c>
      <c r="E441" s="31">
        <f t="shared" si="2"/>
        <v>0</v>
      </c>
      <c r="F441" s="31"/>
      <c r="G441" s="31"/>
      <c r="H441" s="3" t="s">
        <v>142</v>
      </c>
    </row>
    <row r="442" spans="2:8">
      <c r="B442" s="60" t="s">
        <v>357</v>
      </c>
      <c r="C442" s="31">
        <v>53249505.75</v>
      </c>
      <c r="D442" s="153">
        <v>59558972.390000001</v>
      </c>
      <c r="E442" s="31">
        <f t="shared" si="2"/>
        <v>-6309466.6400000006</v>
      </c>
      <c r="F442" s="31"/>
      <c r="G442" s="31"/>
      <c r="H442" s="3" t="s">
        <v>142</v>
      </c>
    </row>
    <row r="443" spans="2:8">
      <c r="B443" s="60" t="s">
        <v>358</v>
      </c>
      <c r="C443" s="31">
        <v>459107.2</v>
      </c>
      <c r="D443" s="153">
        <v>459107.2</v>
      </c>
      <c r="E443" s="31">
        <f t="shared" si="2"/>
        <v>0</v>
      </c>
      <c r="F443" s="31"/>
      <c r="G443" s="31"/>
      <c r="H443" s="3" t="s">
        <v>142</v>
      </c>
    </row>
    <row r="444" spans="2:8">
      <c r="B444" s="60" t="s">
        <v>359</v>
      </c>
      <c r="C444" s="31">
        <v>0</v>
      </c>
      <c r="D444" s="153">
        <v>558579.72</v>
      </c>
      <c r="E444" s="31">
        <f t="shared" si="2"/>
        <v>-558579.72</v>
      </c>
      <c r="F444" s="31"/>
      <c r="G444" s="31"/>
      <c r="H444" s="3" t="s">
        <v>142</v>
      </c>
    </row>
    <row r="445" spans="2:8">
      <c r="B445" s="60" t="s">
        <v>360</v>
      </c>
      <c r="C445" s="31">
        <v>0</v>
      </c>
      <c r="D445" s="153">
        <v>3137700</v>
      </c>
      <c r="E445" s="31">
        <f t="shared" si="2"/>
        <v>-3137700</v>
      </c>
      <c r="F445" s="31"/>
      <c r="G445" s="31"/>
      <c r="H445" s="3" t="s">
        <v>142</v>
      </c>
    </row>
    <row r="446" spans="2:8">
      <c r="B446" s="60" t="s">
        <v>361</v>
      </c>
      <c r="C446" s="31">
        <v>0</v>
      </c>
      <c r="D446" s="153">
        <v>21906002.899999999</v>
      </c>
      <c r="E446" s="31">
        <f t="shared" si="2"/>
        <v>-21906002.899999999</v>
      </c>
      <c r="F446" s="31"/>
      <c r="G446" s="31"/>
      <c r="H446" s="3" t="s">
        <v>142</v>
      </c>
    </row>
    <row r="447" spans="2:8">
      <c r="B447" s="155"/>
      <c r="C447" s="33"/>
      <c r="D447" s="33"/>
      <c r="E447" s="31">
        <f t="shared" si="2"/>
        <v>0</v>
      </c>
      <c r="F447" s="33"/>
      <c r="G447" s="33"/>
    </row>
    <row r="448" spans="2:8">
      <c r="C448" s="106">
        <f>SUM(C420:C447)</f>
        <v>-144913659.42000002</v>
      </c>
      <c r="D448" s="106">
        <f>SUM(D420:D447)</f>
        <v>-119437414.17000002</v>
      </c>
      <c r="E448" s="106">
        <f>SUM(E420:E447)</f>
        <v>-25476245.250000007</v>
      </c>
      <c r="F448" s="161"/>
      <c r="G448" s="158"/>
    </row>
    <row r="452" spans="2:6">
      <c r="B452" s="11" t="s">
        <v>362</v>
      </c>
    </row>
    <row r="454" spans="2:6">
      <c r="B454" s="135" t="s">
        <v>363</v>
      </c>
      <c r="C454" s="136" t="s">
        <v>59</v>
      </c>
      <c r="D454" s="20" t="s">
        <v>60</v>
      </c>
      <c r="E454" s="20" t="s">
        <v>61</v>
      </c>
      <c r="F454" s="21"/>
    </row>
    <row r="455" spans="2:6">
      <c r="B455" s="22" t="s">
        <v>364</v>
      </c>
      <c r="C455" s="23"/>
      <c r="D455" s="23"/>
      <c r="E455" s="23"/>
      <c r="F455" s="72"/>
    </row>
    <row r="456" spans="2:6">
      <c r="B456" s="30" t="s">
        <v>365</v>
      </c>
      <c r="C456" s="27">
        <v>7333.15</v>
      </c>
      <c r="D456" s="27">
        <v>0.01</v>
      </c>
      <c r="E456" s="27">
        <v>-7333.14</v>
      </c>
      <c r="F456" s="72"/>
    </row>
    <row r="457" spans="2:6">
      <c r="B457" s="30" t="s">
        <v>366</v>
      </c>
      <c r="C457" s="27">
        <v>15399323.550000001</v>
      </c>
      <c r="D457" s="27">
        <v>15429325.42</v>
      </c>
      <c r="E457" s="27">
        <v>30001.87</v>
      </c>
      <c r="F457" s="72"/>
    </row>
    <row r="458" spans="2:6">
      <c r="B458" s="30" t="s">
        <v>367</v>
      </c>
      <c r="C458" s="27">
        <v>1355613.9</v>
      </c>
      <c r="D458" s="27">
        <v>1213628.22</v>
      </c>
      <c r="E458" s="27">
        <v>-141985.68</v>
      </c>
      <c r="F458" s="72"/>
    </row>
    <row r="459" spans="2:6">
      <c r="B459" s="30" t="s">
        <v>368</v>
      </c>
      <c r="C459" s="27">
        <v>1418057.61</v>
      </c>
      <c r="D459" s="27">
        <v>22755661.600000001</v>
      </c>
      <c r="E459" s="27">
        <v>21337603.989999998</v>
      </c>
      <c r="F459" s="72"/>
    </row>
    <row r="460" spans="2:6">
      <c r="B460" s="60" t="s">
        <v>369</v>
      </c>
      <c r="C460" s="31">
        <v>32658720.41</v>
      </c>
      <c r="D460" s="31">
        <v>64758037.170000002</v>
      </c>
      <c r="E460" s="27">
        <v>32099316.760000002</v>
      </c>
      <c r="F460" s="72"/>
    </row>
    <row r="461" spans="2:6">
      <c r="B461" s="60" t="s">
        <v>370</v>
      </c>
      <c r="C461" s="31">
        <v>121497784.44</v>
      </c>
      <c r="D461" s="31">
        <v>92454564.700000003</v>
      </c>
      <c r="E461" s="27">
        <v>-29043219.739999998</v>
      </c>
      <c r="F461" s="72"/>
    </row>
    <row r="462" spans="2:6">
      <c r="B462" s="60" t="s">
        <v>371</v>
      </c>
      <c r="C462" s="31">
        <v>596418.91</v>
      </c>
      <c r="D462" s="31">
        <v>70194.38</v>
      </c>
      <c r="E462" s="27">
        <v>-526224.53</v>
      </c>
      <c r="F462" s="72"/>
    </row>
    <row r="463" spans="2:6">
      <c r="B463" s="60" t="s">
        <v>372</v>
      </c>
      <c r="C463" s="31">
        <v>12823254.199999999</v>
      </c>
      <c r="D463" s="31">
        <v>17162801.93</v>
      </c>
      <c r="E463" s="27">
        <v>4339547.7300000004</v>
      </c>
      <c r="F463" s="72"/>
    </row>
    <row r="464" spans="2:6">
      <c r="B464" s="60" t="s">
        <v>373</v>
      </c>
      <c r="C464" s="31">
        <v>1182535.56</v>
      </c>
      <c r="D464" s="31">
        <v>0.01</v>
      </c>
      <c r="E464" s="27">
        <v>-1182535.55</v>
      </c>
      <c r="F464" s="72"/>
    </row>
    <row r="465" spans="2:7">
      <c r="B465" s="60" t="s">
        <v>374</v>
      </c>
      <c r="C465" s="31">
        <v>260051.88</v>
      </c>
      <c r="D465" s="31">
        <v>5436499.8799999999</v>
      </c>
      <c r="E465" s="27">
        <v>5176448</v>
      </c>
      <c r="F465" s="72"/>
    </row>
    <row r="466" spans="2:7">
      <c r="B466" s="60" t="s">
        <v>375</v>
      </c>
      <c r="C466" s="31">
        <v>37524579.149999999</v>
      </c>
      <c r="D466" s="31">
        <v>44907719.75</v>
      </c>
      <c r="E466" s="27">
        <v>7383140.5999999996</v>
      </c>
      <c r="F466" s="72"/>
    </row>
    <row r="467" spans="2:7">
      <c r="B467" s="60" t="s">
        <v>376</v>
      </c>
      <c r="C467" s="31">
        <v>979567.21</v>
      </c>
      <c r="D467" s="31">
        <v>559145.77</v>
      </c>
      <c r="E467" s="27">
        <v>-420421.44</v>
      </c>
      <c r="F467" s="72"/>
    </row>
    <row r="468" spans="2:7">
      <c r="B468" s="60" t="s">
        <v>377</v>
      </c>
      <c r="C468" s="31">
        <v>313489.19</v>
      </c>
      <c r="D468" s="31">
        <v>0</v>
      </c>
      <c r="E468" s="27">
        <v>-313489.19</v>
      </c>
      <c r="F468" s="72"/>
    </row>
    <row r="469" spans="2:7">
      <c r="B469" s="60" t="s">
        <v>378</v>
      </c>
      <c r="C469" s="31">
        <v>63505.16</v>
      </c>
      <c r="D469" s="31">
        <v>299960.08</v>
      </c>
      <c r="E469" s="27">
        <v>236454.92</v>
      </c>
      <c r="F469" s="72"/>
    </row>
    <row r="470" spans="2:7">
      <c r="B470" s="60" t="s">
        <v>379</v>
      </c>
      <c r="C470" s="31">
        <v>910187.27</v>
      </c>
      <c r="D470" s="31">
        <v>192480.51</v>
      </c>
      <c r="E470" s="27">
        <v>-717706.76</v>
      </c>
      <c r="F470" s="72"/>
    </row>
    <row r="471" spans="2:7">
      <c r="B471" s="60" t="s">
        <v>380</v>
      </c>
      <c r="C471" s="31">
        <v>2843015.31</v>
      </c>
      <c r="D471" s="31">
        <v>0</v>
      </c>
      <c r="E471" s="27">
        <v>-2843015.31</v>
      </c>
      <c r="F471" s="72"/>
    </row>
    <row r="472" spans="2:7">
      <c r="B472" s="60"/>
      <c r="C472" s="31"/>
      <c r="D472" s="31"/>
      <c r="E472" s="27"/>
      <c r="F472" s="72"/>
      <c r="G472" s="162"/>
    </row>
    <row r="473" spans="2:7">
      <c r="B473" s="155"/>
      <c r="C473" s="31"/>
      <c r="D473" s="31"/>
      <c r="E473" s="31"/>
      <c r="F473" s="163"/>
    </row>
    <row r="474" spans="2:7">
      <c r="C474" s="106">
        <f>SUM(C456:C473)</f>
        <v>229833436.90000001</v>
      </c>
      <c r="D474" s="106">
        <f>SUM(D456:D473)</f>
        <v>265240019.43000001</v>
      </c>
      <c r="E474" s="106">
        <f>SUM(E456:E473)</f>
        <v>35406582.530000001</v>
      </c>
      <c r="F474" s="164"/>
    </row>
    <row r="476" spans="2:7">
      <c r="B476" s="135" t="s">
        <v>381</v>
      </c>
      <c r="C476" s="136" t="s">
        <v>61</v>
      </c>
      <c r="D476" s="20" t="s">
        <v>382</v>
      </c>
      <c r="E476" s="9"/>
      <c r="F476" s="9"/>
    </row>
    <row r="477" spans="2:7">
      <c r="B477" s="60" t="s">
        <v>383</v>
      </c>
      <c r="C477" s="154">
        <v>-1768159.86</v>
      </c>
      <c r="D477" s="165"/>
      <c r="E477" s="9" t="s">
        <v>142</v>
      </c>
      <c r="F477" s="9"/>
    </row>
    <row r="478" spans="2:7">
      <c r="B478" s="60" t="s">
        <v>384</v>
      </c>
      <c r="C478" s="154">
        <v>1061656.75</v>
      </c>
      <c r="D478" s="165"/>
      <c r="E478" s="9" t="s">
        <v>142</v>
      </c>
      <c r="F478" s="9"/>
    </row>
    <row r="479" spans="2:7">
      <c r="B479" s="60" t="s">
        <v>385</v>
      </c>
      <c r="C479" s="154">
        <v>5495469.2800000003</v>
      </c>
      <c r="D479" s="165"/>
      <c r="E479" s="9" t="s">
        <v>142</v>
      </c>
      <c r="F479" s="9"/>
    </row>
    <row r="480" spans="2:7">
      <c r="B480" s="60"/>
      <c r="C480" s="154"/>
      <c r="D480" s="165"/>
      <c r="E480" s="9" t="s">
        <v>142</v>
      </c>
      <c r="F480" s="9"/>
    </row>
    <row r="481" spans="2:8">
      <c r="B481" s="60" t="s">
        <v>70</v>
      </c>
      <c r="C481" s="154">
        <v>518224.03</v>
      </c>
      <c r="D481" s="165"/>
      <c r="E481" s="9"/>
      <c r="F481" s="9"/>
    </row>
    <row r="482" spans="2:8">
      <c r="B482" s="60" t="s">
        <v>71</v>
      </c>
      <c r="C482" s="154">
        <v>-3104.77</v>
      </c>
      <c r="D482" s="165"/>
      <c r="E482" s="9"/>
      <c r="F482" s="9"/>
    </row>
    <row r="483" spans="2:8">
      <c r="B483" s="60" t="s">
        <v>73</v>
      </c>
      <c r="C483" s="154">
        <v>1096060.3400000001</v>
      </c>
      <c r="D483" s="165"/>
      <c r="E483" s="9"/>
      <c r="F483" s="9"/>
    </row>
    <row r="484" spans="2:8">
      <c r="B484" s="60" t="s">
        <v>75</v>
      </c>
      <c r="C484" s="154">
        <v>60949.440000000002</v>
      </c>
      <c r="D484" s="165"/>
      <c r="E484" s="9"/>
      <c r="F484" s="9"/>
    </row>
    <row r="485" spans="2:8">
      <c r="B485" s="60" t="s">
        <v>76</v>
      </c>
      <c r="C485" s="154">
        <v>-132235</v>
      </c>
      <c r="D485" s="165"/>
      <c r="E485" s="9"/>
      <c r="F485" s="9"/>
    </row>
    <row r="486" spans="2:8">
      <c r="B486" s="60" t="s">
        <v>77</v>
      </c>
      <c r="C486" s="154">
        <v>64074.82</v>
      </c>
      <c r="D486" s="165"/>
      <c r="E486" s="9"/>
      <c r="F486" s="9"/>
    </row>
    <row r="487" spans="2:8">
      <c r="B487" s="60" t="s">
        <v>80</v>
      </c>
      <c r="C487" s="154">
        <v>6982328.0599999996</v>
      </c>
      <c r="D487" s="165"/>
      <c r="E487" s="9"/>
      <c r="F487" s="9"/>
    </row>
    <row r="488" spans="2:8">
      <c r="B488" s="60" t="s">
        <v>84</v>
      </c>
      <c r="C488" s="154">
        <v>38880</v>
      </c>
      <c r="D488" s="165"/>
      <c r="E488" s="9"/>
      <c r="F488" s="9"/>
    </row>
    <row r="489" spans="2:8">
      <c r="B489" s="60" t="s">
        <v>86</v>
      </c>
      <c r="C489" s="154">
        <v>165300</v>
      </c>
      <c r="D489" s="165"/>
      <c r="E489" s="9"/>
      <c r="F489" s="9"/>
    </row>
    <row r="490" spans="2:8">
      <c r="B490" s="60" t="s">
        <v>87</v>
      </c>
      <c r="C490" s="154">
        <v>-406530</v>
      </c>
      <c r="D490" s="165"/>
      <c r="E490" s="9"/>
      <c r="F490" s="9"/>
    </row>
    <row r="491" spans="2:8">
      <c r="B491" s="60" t="s">
        <v>88</v>
      </c>
      <c r="C491" s="154">
        <v>-165300</v>
      </c>
      <c r="D491" s="165"/>
      <c r="E491" s="9"/>
      <c r="F491" s="9"/>
    </row>
    <row r="492" spans="2:8">
      <c r="B492" s="155"/>
      <c r="C492" s="156"/>
      <c r="D492" s="60"/>
      <c r="E492" s="9"/>
      <c r="F492" s="9"/>
    </row>
    <row r="493" spans="2:8">
      <c r="C493" s="166">
        <f>SUM(C477:C492)</f>
        <v>13007613.09</v>
      </c>
      <c r="D493" s="167"/>
      <c r="E493" s="9"/>
      <c r="F493" s="9"/>
      <c r="G493" s="9"/>
      <c r="H493" s="9"/>
    </row>
    <row r="494" spans="2:8">
      <c r="G494" s="9"/>
      <c r="H494" s="9"/>
    </row>
    <row r="495" spans="2:8">
      <c r="B495" s="135" t="s">
        <v>386</v>
      </c>
      <c r="C495" s="135" t="s">
        <v>59</v>
      </c>
      <c r="D495" s="135" t="s">
        <v>60</v>
      </c>
      <c r="G495" s="9"/>
      <c r="H495" s="9"/>
    </row>
    <row r="496" spans="2:8">
      <c r="B496" s="22" t="s">
        <v>387</v>
      </c>
      <c r="C496" s="23"/>
      <c r="D496" s="168">
        <v>270452.28999999998</v>
      </c>
      <c r="G496" s="9"/>
      <c r="H496" s="9"/>
    </row>
    <row r="497" spans="2:11">
      <c r="B497" s="30" t="s">
        <v>388</v>
      </c>
      <c r="C497" s="27">
        <v>223887367.34</v>
      </c>
      <c r="D497" s="168"/>
      <c r="G497" s="9"/>
      <c r="H497" s="9"/>
    </row>
    <row r="498" spans="2:11">
      <c r="B498" s="30" t="s">
        <v>389</v>
      </c>
      <c r="C498" s="27">
        <v>117623.77</v>
      </c>
      <c r="D498" s="31">
        <v>77480</v>
      </c>
      <c r="G498" s="9"/>
      <c r="H498" s="9"/>
    </row>
    <row r="499" spans="2:11">
      <c r="B499" s="30" t="s">
        <v>390</v>
      </c>
      <c r="C499" s="27">
        <v>0</v>
      </c>
      <c r="D499" s="31">
        <v>0</v>
      </c>
      <c r="G499" s="9"/>
      <c r="H499" s="9"/>
    </row>
    <row r="500" spans="2:11">
      <c r="B500" s="30" t="s">
        <v>391</v>
      </c>
      <c r="C500" s="169">
        <v>168038278.28</v>
      </c>
      <c r="D500" s="31">
        <v>0</v>
      </c>
      <c r="G500" s="9"/>
      <c r="H500" s="9"/>
    </row>
    <row r="501" spans="2:11">
      <c r="B501" s="60" t="s">
        <v>392</v>
      </c>
      <c r="C501" s="169">
        <v>0</v>
      </c>
      <c r="D501" s="31">
        <v>0</v>
      </c>
      <c r="G501" s="9"/>
      <c r="H501" s="9"/>
    </row>
    <row r="502" spans="2:11">
      <c r="B502" s="60" t="s">
        <v>393</v>
      </c>
      <c r="C502" s="169">
        <v>49464596.18</v>
      </c>
      <c r="D502" s="31">
        <v>0</v>
      </c>
      <c r="G502" s="9"/>
      <c r="H502" s="9"/>
    </row>
    <row r="503" spans="2:11">
      <c r="B503" s="60" t="s">
        <v>394</v>
      </c>
      <c r="C503" s="169">
        <v>0</v>
      </c>
      <c r="D503" s="31">
        <v>0</v>
      </c>
      <c r="G503" s="9"/>
      <c r="H503" s="9"/>
    </row>
    <row r="504" spans="2:11">
      <c r="B504" s="60" t="s">
        <v>395</v>
      </c>
      <c r="C504" s="169">
        <v>0</v>
      </c>
      <c r="D504" s="31">
        <v>0</v>
      </c>
      <c r="G504" s="9"/>
      <c r="H504" s="9"/>
    </row>
    <row r="505" spans="2:11">
      <c r="B505" s="60" t="s">
        <v>396</v>
      </c>
      <c r="C505" s="169">
        <v>6266869.1100000003</v>
      </c>
      <c r="D505" s="153">
        <v>192972.29</v>
      </c>
      <c r="G505" s="9"/>
      <c r="H505" s="9"/>
    </row>
    <row r="506" spans="2:11">
      <c r="B506" s="155"/>
      <c r="C506" s="33"/>
      <c r="D506" s="33"/>
      <c r="G506" s="9"/>
      <c r="H506" s="9"/>
    </row>
    <row r="507" spans="2:11">
      <c r="C507" s="170"/>
      <c r="G507" s="9"/>
      <c r="H507" s="9"/>
    </row>
    <row r="508" spans="2:11">
      <c r="C508" s="170"/>
      <c r="G508" s="9"/>
      <c r="H508" s="9"/>
    </row>
    <row r="509" spans="2:11">
      <c r="B509" s="171" t="s">
        <v>397</v>
      </c>
      <c r="G509" s="9"/>
      <c r="H509" s="9"/>
    </row>
    <row r="510" spans="2:11">
      <c r="B510" s="11" t="s">
        <v>398</v>
      </c>
      <c r="C510" s="172"/>
      <c r="G510" s="9"/>
      <c r="H510" s="9"/>
    </row>
    <row r="511" spans="2:11">
      <c r="B511" s="173"/>
      <c r="C511" s="173"/>
      <c r="D511" s="173"/>
      <c r="E511" s="173"/>
      <c r="F511" s="174"/>
      <c r="G511" s="9"/>
      <c r="H511" s="9"/>
      <c r="K511" s="65"/>
    </row>
    <row r="512" spans="2:11">
      <c r="B512" s="175"/>
      <c r="C512" s="175"/>
      <c r="D512" s="175"/>
      <c r="E512" s="175"/>
      <c r="F512" s="175"/>
      <c r="G512" s="9"/>
      <c r="H512" s="9"/>
      <c r="K512" s="65"/>
    </row>
    <row r="513" spans="2:20" ht="12.75" customHeight="1">
      <c r="B513" s="176" t="s">
        <v>399</v>
      </c>
      <c r="C513" s="177"/>
      <c r="D513" s="177"/>
      <c r="E513" s="177"/>
      <c r="F513" s="178"/>
      <c r="G513" s="9"/>
      <c r="H513" s="9"/>
      <c r="K513" s="65"/>
    </row>
    <row r="514" spans="2:20">
      <c r="B514" s="179" t="s">
        <v>400</v>
      </c>
      <c r="C514" s="180"/>
      <c r="D514" s="180"/>
      <c r="E514" s="180"/>
      <c r="F514" s="181"/>
      <c r="G514" s="9"/>
      <c r="H514" s="182"/>
      <c r="K514" s="65"/>
    </row>
    <row r="515" spans="2:20">
      <c r="B515" s="183" t="s">
        <v>401</v>
      </c>
      <c r="C515" s="184"/>
      <c r="D515" s="184"/>
      <c r="E515" s="184"/>
      <c r="F515" s="181"/>
      <c r="G515" s="9"/>
      <c r="H515" s="182"/>
      <c r="K515" s="65"/>
    </row>
    <row r="516" spans="2:20" ht="15">
      <c r="B516" s="185" t="s">
        <v>402</v>
      </c>
      <c r="C516" s="186"/>
      <c r="D516" s="187"/>
      <c r="E516" s="188">
        <f>+[1]R!H16</f>
        <v>480193296.60000002</v>
      </c>
      <c r="F516" s="189"/>
      <c r="G516" s="9"/>
      <c r="H516" s="182"/>
    </row>
    <row r="517" spans="2:20" ht="15">
      <c r="B517" s="185"/>
      <c r="C517" s="186"/>
      <c r="D517" s="187"/>
      <c r="E517" s="190"/>
      <c r="G517" s="9"/>
      <c r="H517" s="182"/>
      <c r="J517"/>
      <c r="K517" s="65"/>
    </row>
    <row r="518" spans="2:20" ht="15">
      <c r="B518" s="185" t="s">
        <v>403</v>
      </c>
      <c r="C518" s="186"/>
      <c r="D518" s="191"/>
      <c r="E518" s="192"/>
      <c r="F518" s="193"/>
      <c r="G518" s="9"/>
      <c r="H518" s="182"/>
      <c r="J518"/>
      <c r="K518" s="65"/>
    </row>
    <row r="519" spans="2:20" ht="15">
      <c r="B519" s="185" t="s">
        <v>404</v>
      </c>
      <c r="C519" s="186"/>
      <c r="D519" s="194"/>
      <c r="E519" s="195"/>
      <c r="F519" s="193"/>
      <c r="G519" s="9"/>
      <c r="H519" s="182"/>
      <c r="J519"/>
      <c r="K519" s="65"/>
    </row>
    <row r="520" spans="2:20" ht="15">
      <c r="B520" s="185" t="s">
        <v>405</v>
      </c>
      <c r="C520" s="186"/>
      <c r="D520" s="194"/>
      <c r="E520" s="195"/>
      <c r="F520" s="193"/>
      <c r="G520" s="9"/>
      <c r="H520" s="182"/>
      <c r="J520"/>
      <c r="K520" s="65"/>
    </row>
    <row r="521" spans="2:20" ht="15">
      <c r="B521" s="185" t="s">
        <v>406</v>
      </c>
      <c r="C521" s="186"/>
      <c r="D521" s="194"/>
      <c r="E521" s="195"/>
      <c r="F521" s="193"/>
      <c r="G521" s="9"/>
      <c r="H521" s="182"/>
      <c r="J521"/>
      <c r="K521" s="65"/>
    </row>
    <row r="522" spans="2:20" ht="15">
      <c r="B522" s="185" t="s">
        <v>407</v>
      </c>
      <c r="C522" s="186"/>
      <c r="D522" s="194"/>
      <c r="E522" s="195"/>
      <c r="F522" s="193"/>
      <c r="G522" s="9"/>
      <c r="H522" s="182"/>
      <c r="J522"/>
      <c r="K522" s="65"/>
      <c r="M522"/>
      <c r="N522"/>
      <c r="O522"/>
      <c r="P522"/>
      <c r="Q522"/>
      <c r="R522"/>
      <c r="S522"/>
      <c r="T522"/>
    </row>
    <row r="523" spans="2:20" ht="15">
      <c r="B523" s="185" t="s">
        <v>408</v>
      </c>
      <c r="C523" s="186"/>
      <c r="D523" s="194"/>
      <c r="E523" s="195"/>
      <c r="F523" s="193"/>
      <c r="G523" s="9"/>
      <c r="H523" s="182"/>
      <c r="J523"/>
      <c r="K523" s="65"/>
      <c r="M523"/>
      <c r="N523"/>
      <c r="O523"/>
      <c r="P523"/>
      <c r="Q523"/>
      <c r="R523"/>
      <c r="S523"/>
      <c r="T523"/>
    </row>
    <row r="524" spans="2:20" ht="15">
      <c r="B524" s="185"/>
      <c r="C524" s="186"/>
      <c r="D524" s="196"/>
      <c r="E524" s="196"/>
      <c r="F524" s="37"/>
      <c r="G524" s="9"/>
      <c r="H524" s="182"/>
      <c r="J524"/>
      <c r="K524" s="65"/>
      <c r="M524"/>
      <c r="N524"/>
      <c r="O524"/>
      <c r="P524"/>
      <c r="Q524"/>
      <c r="R524"/>
      <c r="S524"/>
      <c r="T524"/>
    </row>
    <row r="525" spans="2:20" ht="15">
      <c r="B525" s="185" t="s">
        <v>409</v>
      </c>
      <c r="C525" s="186"/>
      <c r="D525" s="191"/>
      <c r="E525" s="197">
        <f>+D529</f>
        <v>9525464.7200000007</v>
      </c>
      <c r="F525" s="198"/>
      <c r="G525" s="9"/>
      <c r="H525" s="182"/>
      <c r="J525"/>
      <c r="K525" s="65"/>
      <c r="M525"/>
      <c r="N525"/>
      <c r="O525"/>
      <c r="P525"/>
      <c r="Q525"/>
      <c r="R525"/>
      <c r="S525"/>
      <c r="T525"/>
    </row>
    <row r="526" spans="2:20" ht="15">
      <c r="B526" s="185" t="s">
        <v>410</v>
      </c>
      <c r="C526" s="186"/>
      <c r="D526" s="194"/>
      <c r="E526" s="195"/>
      <c r="F526" s="193"/>
      <c r="G526" s="9"/>
      <c r="H526" s="182"/>
      <c r="J526"/>
      <c r="K526" s="65"/>
      <c r="M526"/>
      <c r="N526"/>
      <c r="O526"/>
      <c r="P526"/>
      <c r="Q526"/>
      <c r="R526"/>
      <c r="S526"/>
      <c r="T526"/>
    </row>
    <row r="527" spans="2:20" ht="15">
      <c r="B527" s="185" t="s">
        <v>411</v>
      </c>
      <c r="C527" s="186"/>
      <c r="D527" s="194"/>
      <c r="E527" s="195"/>
      <c r="F527" s="193"/>
      <c r="G527" s="9"/>
      <c r="H527" s="182"/>
      <c r="J527"/>
      <c r="K527" s="65"/>
      <c r="M527"/>
      <c r="N527"/>
      <c r="O527"/>
      <c r="P527"/>
      <c r="Q527"/>
      <c r="R527"/>
      <c r="S527"/>
      <c r="T527"/>
    </row>
    <row r="528" spans="2:20" ht="15">
      <c r="B528" s="185" t="s">
        <v>412</v>
      </c>
      <c r="C528" s="186"/>
      <c r="D528" s="194"/>
      <c r="E528" s="195"/>
      <c r="F528" s="193"/>
      <c r="G528" s="9"/>
      <c r="H528" s="182"/>
      <c r="J528"/>
      <c r="K528" s="65"/>
      <c r="M528"/>
      <c r="N528"/>
      <c r="O528"/>
      <c r="P528"/>
      <c r="Q528"/>
      <c r="R528"/>
      <c r="S528"/>
      <c r="T528"/>
    </row>
    <row r="529" spans="2:20" ht="15">
      <c r="B529" s="185" t="s">
        <v>413</v>
      </c>
      <c r="C529" s="186"/>
      <c r="D529" s="199">
        <v>9525464.7200000007</v>
      </c>
      <c r="E529" s="200"/>
      <c r="F529" s="201"/>
      <c r="G529" s="9"/>
      <c r="H529" s="182"/>
      <c r="J529"/>
      <c r="K529" s="65"/>
      <c r="M529"/>
      <c r="N529"/>
      <c r="O529"/>
      <c r="P529"/>
      <c r="Q529"/>
      <c r="R529"/>
      <c r="S529"/>
      <c r="T529"/>
    </row>
    <row r="530" spans="2:20" ht="15">
      <c r="B530" s="185"/>
      <c r="C530" s="186"/>
      <c r="D530" s="190"/>
      <c r="E530" s="190"/>
      <c r="G530"/>
      <c r="J530"/>
      <c r="K530" s="65"/>
      <c r="M530"/>
      <c r="N530"/>
      <c r="O530"/>
      <c r="P530"/>
      <c r="Q530"/>
      <c r="R530"/>
      <c r="S530"/>
      <c r="T530"/>
    </row>
    <row r="531" spans="2:20" ht="15">
      <c r="B531" s="185" t="s">
        <v>414</v>
      </c>
      <c r="C531" s="186"/>
      <c r="D531" s="190"/>
      <c r="E531" s="202">
        <f>+E516+E518-E525</f>
        <v>470667831.88</v>
      </c>
      <c r="F531" s="203">
        <f>+E531-[1]EA!D23</f>
        <v>0</v>
      </c>
      <c r="G531" s="9"/>
      <c r="H531" s="182"/>
      <c r="J531"/>
      <c r="K531" s="65"/>
      <c r="M531"/>
      <c r="N531"/>
      <c r="O531"/>
      <c r="P531"/>
      <c r="Q531"/>
      <c r="R531"/>
      <c r="S531"/>
      <c r="T531"/>
    </row>
    <row r="532" spans="2:20" ht="15">
      <c r="B532" s="196"/>
      <c r="C532" s="196"/>
      <c r="D532" s="196"/>
      <c r="E532" s="204"/>
      <c r="F532" s="205"/>
      <c r="G532" s="206"/>
      <c r="H532" s="182"/>
      <c r="J532"/>
      <c r="K532" s="65"/>
      <c r="L532"/>
      <c r="M532"/>
      <c r="N532"/>
      <c r="O532"/>
      <c r="P532"/>
      <c r="Q532"/>
      <c r="R532"/>
      <c r="S532"/>
      <c r="T532"/>
    </row>
    <row r="533" spans="2:20" ht="15">
      <c r="B533" s="196"/>
      <c r="C533" s="196"/>
      <c r="D533" s="196"/>
      <c r="E533" s="196"/>
      <c r="F533" s="207"/>
      <c r="G533" s="9"/>
      <c r="H533" s="65"/>
      <c r="J533"/>
      <c r="K533" s="65"/>
      <c r="L533"/>
      <c r="M533"/>
      <c r="N533"/>
      <c r="O533"/>
      <c r="P533"/>
      <c r="Q533"/>
      <c r="R533"/>
      <c r="S533"/>
      <c r="T533"/>
    </row>
    <row r="534" spans="2:20" ht="15">
      <c r="B534" s="176" t="s">
        <v>415</v>
      </c>
      <c r="C534" s="177"/>
      <c r="D534" s="177"/>
      <c r="E534" s="177"/>
      <c r="F534" s="178"/>
      <c r="G534"/>
      <c r="J534"/>
      <c r="K534" s="65"/>
      <c r="L534"/>
      <c r="M534"/>
      <c r="N534"/>
      <c r="O534"/>
      <c r="P534"/>
      <c r="Q534"/>
      <c r="R534"/>
      <c r="S534"/>
      <c r="T534"/>
    </row>
    <row r="535" spans="2:20" ht="15">
      <c r="B535" s="179" t="s">
        <v>416</v>
      </c>
      <c r="C535" s="180"/>
      <c r="D535" s="180"/>
      <c r="E535" s="180"/>
      <c r="F535" s="181"/>
      <c r="G535" s="9"/>
      <c r="H535" s="65"/>
      <c r="J535" s="9"/>
      <c r="K535" s="65"/>
      <c r="L535"/>
      <c r="M535"/>
      <c r="N535"/>
      <c r="O535"/>
      <c r="P535"/>
      <c r="Q535"/>
      <c r="R535"/>
      <c r="S535"/>
      <c r="T535"/>
    </row>
    <row r="536" spans="2:20" ht="15">
      <c r="B536" s="183" t="s">
        <v>401</v>
      </c>
      <c r="C536" s="184"/>
      <c r="D536" s="184"/>
      <c r="E536" s="184"/>
      <c r="F536" s="181"/>
      <c r="G536" s="9"/>
      <c r="H536" s="65"/>
      <c r="J536" s="9"/>
      <c r="K536" s="65"/>
      <c r="L536"/>
      <c r="M536"/>
      <c r="N536"/>
      <c r="O536"/>
      <c r="P536"/>
      <c r="Q536"/>
      <c r="R536"/>
      <c r="S536"/>
      <c r="T536"/>
    </row>
    <row r="537" spans="2:20" ht="15">
      <c r="B537" s="185" t="s">
        <v>417</v>
      </c>
      <c r="C537" s="186"/>
      <c r="D537" s="187"/>
      <c r="E537" s="208">
        <f>+[1]CA!G23</f>
        <v>394292427.14000016</v>
      </c>
      <c r="F537" s="209"/>
      <c r="G537"/>
      <c r="J537"/>
      <c r="K537" s="65"/>
      <c r="L537"/>
      <c r="M537"/>
      <c r="N537"/>
      <c r="O537"/>
      <c r="P537"/>
      <c r="Q537"/>
      <c r="R537"/>
      <c r="S537"/>
      <c r="T537"/>
    </row>
    <row r="538" spans="2:20" ht="15">
      <c r="B538" s="185"/>
      <c r="C538" s="186"/>
      <c r="D538" s="187"/>
      <c r="E538" s="190"/>
      <c r="G538" s="9"/>
      <c r="J538" s="9"/>
      <c r="K538" s="65"/>
      <c r="L538"/>
      <c r="M538"/>
      <c r="N538"/>
      <c r="O538"/>
      <c r="P538"/>
      <c r="Q538"/>
      <c r="R538"/>
      <c r="S538"/>
      <c r="T538"/>
    </row>
    <row r="539" spans="2:20" ht="15">
      <c r="B539" s="185" t="s">
        <v>418</v>
      </c>
      <c r="C539" s="186"/>
      <c r="D539" s="210"/>
      <c r="E539" s="211">
        <f>SUM(D540:D559)</f>
        <v>14236973.390000001</v>
      </c>
      <c r="F539" s="212"/>
      <c r="G539" s="9"/>
      <c r="J539" s="9"/>
      <c r="K539" s="65"/>
      <c r="L539"/>
      <c r="M539"/>
      <c r="N539"/>
      <c r="O539"/>
      <c r="P539"/>
      <c r="Q539"/>
      <c r="R539"/>
      <c r="S539"/>
      <c r="T539"/>
    </row>
    <row r="540" spans="2:20" ht="15">
      <c r="B540" s="213" t="s">
        <v>419</v>
      </c>
      <c r="C540" s="213"/>
      <c r="D540" s="214">
        <v>517316.03</v>
      </c>
      <c r="E540" s="215"/>
      <c r="F540" s="216"/>
      <c r="G540" s="9"/>
      <c r="J540" s="9"/>
      <c r="K540" s="65"/>
      <c r="L540"/>
      <c r="M540"/>
      <c r="N540"/>
      <c r="O540"/>
      <c r="P540"/>
      <c r="Q540"/>
      <c r="R540"/>
      <c r="S540"/>
      <c r="T540"/>
    </row>
    <row r="541" spans="2:20" ht="15">
      <c r="B541" s="213" t="s">
        <v>420</v>
      </c>
      <c r="C541" s="213"/>
      <c r="D541" s="214">
        <v>0</v>
      </c>
      <c r="E541" s="215"/>
      <c r="F541" s="216"/>
      <c r="G541" s="9"/>
      <c r="J541" s="9"/>
      <c r="K541" s="65"/>
      <c r="L541"/>
      <c r="M541"/>
      <c r="N541"/>
      <c r="O541"/>
      <c r="P541"/>
      <c r="Q541"/>
      <c r="R541"/>
      <c r="S541"/>
      <c r="T541"/>
    </row>
    <row r="542" spans="2:20" ht="15">
      <c r="B542" s="213" t="s">
        <v>421</v>
      </c>
      <c r="C542" s="213"/>
      <c r="D542" s="214">
        <v>1086500.04</v>
      </c>
      <c r="E542" s="215"/>
      <c r="F542" s="216"/>
      <c r="G542" s="9"/>
      <c r="J542" s="9"/>
      <c r="K542" s="65"/>
      <c r="L542"/>
      <c r="M542"/>
      <c r="N542"/>
      <c r="O542"/>
      <c r="P542"/>
      <c r="Q542"/>
      <c r="R542"/>
      <c r="S542"/>
      <c r="T542"/>
    </row>
    <row r="543" spans="2:20" ht="15">
      <c r="B543" s="213" t="s">
        <v>422</v>
      </c>
      <c r="C543" s="213"/>
      <c r="D543" s="214">
        <v>58909.440000000002</v>
      </c>
      <c r="E543" s="215"/>
      <c r="F543" s="216"/>
      <c r="G543" s="182"/>
      <c r="J543" s="182"/>
      <c r="K543" s="65"/>
      <c r="L543"/>
      <c r="M543"/>
      <c r="N543"/>
      <c r="O543"/>
      <c r="P543"/>
      <c r="Q543"/>
      <c r="R543"/>
      <c r="S543"/>
      <c r="T543"/>
    </row>
    <row r="544" spans="2:20" ht="15">
      <c r="B544" s="213" t="s">
        <v>423</v>
      </c>
      <c r="C544" s="213"/>
      <c r="D544" s="214">
        <v>57570.82</v>
      </c>
      <c r="E544" s="215"/>
      <c r="F544" s="216"/>
      <c r="G544" s="9"/>
      <c r="J544" s="9"/>
      <c r="K544" s="65"/>
      <c r="L544"/>
      <c r="M544"/>
      <c r="N544"/>
      <c r="O544"/>
      <c r="P544"/>
      <c r="Q544"/>
      <c r="R544"/>
      <c r="S544"/>
      <c r="T544"/>
    </row>
    <row r="545" spans="2:20" ht="15">
      <c r="B545" s="213" t="s">
        <v>424</v>
      </c>
      <c r="C545" s="213"/>
      <c r="D545" s="214">
        <v>0</v>
      </c>
      <c r="E545" s="215"/>
      <c r="F545" s="216"/>
      <c r="G545" s="182"/>
      <c r="J545" s="182"/>
      <c r="K545" s="65"/>
      <c r="L545"/>
      <c r="M545"/>
      <c r="N545"/>
      <c r="O545"/>
      <c r="P545"/>
      <c r="Q545"/>
      <c r="R545"/>
      <c r="S545"/>
      <c r="T545"/>
    </row>
    <row r="546" spans="2:20" ht="15">
      <c r="B546" s="213" t="s">
        <v>425</v>
      </c>
      <c r="C546" s="213"/>
      <c r="D546" s="214">
        <v>6982328.0599999996</v>
      </c>
      <c r="E546" s="215"/>
      <c r="F546" s="216"/>
      <c r="G546" s="9"/>
      <c r="J546" s="9"/>
      <c r="K546" s="65"/>
      <c r="L546"/>
      <c r="M546"/>
      <c r="N546"/>
      <c r="O546"/>
      <c r="P546"/>
      <c r="Q546"/>
      <c r="R546"/>
      <c r="S546"/>
      <c r="T546"/>
    </row>
    <row r="547" spans="2:20" ht="15">
      <c r="B547" s="213" t="s">
        <v>426</v>
      </c>
      <c r="C547" s="213"/>
      <c r="D547" s="214">
        <v>0</v>
      </c>
      <c r="E547" s="215"/>
      <c r="F547" s="216"/>
      <c r="G547" s="182"/>
      <c r="J547" s="182"/>
      <c r="K547" s="65"/>
      <c r="L547"/>
      <c r="M547"/>
      <c r="N547"/>
      <c r="O547"/>
      <c r="P547"/>
      <c r="Q547"/>
      <c r="R547"/>
      <c r="S547"/>
      <c r="T547"/>
    </row>
    <row r="548" spans="2:20" ht="15">
      <c r="B548" s="213" t="s">
        <v>427</v>
      </c>
      <c r="C548" s="213"/>
      <c r="D548" s="214">
        <v>38880</v>
      </c>
      <c r="E548" s="215"/>
      <c r="F548" s="216"/>
      <c r="G548" s="182"/>
      <c r="J548" s="182"/>
      <c r="K548" s="65"/>
      <c r="L548"/>
      <c r="M548"/>
      <c r="N548"/>
      <c r="O548"/>
      <c r="P548"/>
      <c r="Q548"/>
      <c r="R548"/>
      <c r="S548"/>
      <c r="T548"/>
    </row>
    <row r="549" spans="2:20" ht="15">
      <c r="B549" s="213" t="s">
        <v>428</v>
      </c>
      <c r="C549" s="213"/>
      <c r="D549" s="214" t="s">
        <v>429</v>
      </c>
      <c r="E549" s="215"/>
      <c r="F549" s="216"/>
      <c r="G549" s="9"/>
      <c r="J549" s="9"/>
      <c r="K549" s="65"/>
      <c r="L549"/>
      <c r="M549"/>
      <c r="N549"/>
      <c r="O549"/>
      <c r="P549"/>
      <c r="Q549"/>
      <c r="R549"/>
      <c r="S549"/>
      <c r="T549"/>
    </row>
    <row r="550" spans="2:20" ht="15">
      <c r="B550" s="213" t="s">
        <v>430</v>
      </c>
      <c r="C550" s="213"/>
      <c r="D550" s="214" t="s">
        <v>429</v>
      </c>
      <c r="E550" s="215"/>
      <c r="F550" s="216"/>
      <c r="G550" s="9"/>
      <c r="J550" s="9"/>
      <c r="K550" s="65"/>
      <c r="L550"/>
      <c r="M550"/>
      <c r="N550"/>
      <c r="O550"/>
      <c r="P550"/>
      <c r="Q550"/>
      <c r="R550"/>
      <c r="S550"/>
      <c r="T550"/>
    </row>
    <row r="551" spans="2:20" ht="15">
      <c r="B551" s="213" t="s">
        <v>431</v>
      </c>
      <c r="C551" s="213"/>
      <c r="D551" s="214" t="s">
        <v>429</v>
      </c>
      <c r="E551" s="215"/>
      <c r="F551" s="216"/>
      <c r="G551" s="9"/>
      <c r="J551" s="9"/>
      <c r="K551" s="65"/>
      <c r="L551"/>
      <c r="M551"/>
      <c r="N551"/>
      <c r="O551"/>
      <c r="P551"/>
      <c r="Q551"/>
      <c r="R551"/>
      <c r="S551"/>
      <c r="T551"/>
    </row>
    <row r="552" spans="2:20" ht="15">
      <c r="B552" s="213" t="s">
        <v>432</v>
      </c>
      <c r="C552" s="213"/>
      <c r="D552" s="214" t="s">
        <v>429</v>
      </c>
      <c r="E552" s="215"/>
      <c r="F552" s="216"/>
      <c r="G552" s="182"/>
      <c r="J552" s="9"/>
      <c r="K552" s="65"/>
      <c r="L552"/>
      <c r="M552"/>
      <c r="N552"/>
      <c r="O552"/>
      <c r="P552"/>
      <c r="Q552"/>
      <c r="R552"/>
      <c r="S552"/>
      <c r="T552"/>
    </row>
    <row r="553" spans="2:20" ht="15">
      <c r="B553" s="213" t="s">
        <v>433</v>
      </c>
      <c r="C553" s="213"/>
      <c r="D553" s="214" t="s">
        <v>429</v>
      </c>
      <c r="E553" s="215"/>
      <c r="F553" s="216"/>
      <c r="G553" s="9"/>
      <c r="K553" s="65"/>
      <c r="L553"/>
      <c r="M553"/>
      <c r="N553"/>
      <c r="O553"/>
      <c r="P553"/>
      <c r="Q553"/>
      <c r="R553"/>
      <c r="S553"/>
      <c r="T553"/>
    </row>
    <row r="554" spans="2:20" ht="15">
      <c r="B554" s="213" t="s">
        <v>434</v>
      </c>
      <c r="C554" s="213"/>
      <c r="D554" s="214" t="s">
        <v>429</v>
      </c>
      <c r="E554" s="215"/>
      <c r="F554" s="216"/>
      <c r="G554" s="9"/>
      <c r="K554" s="65"/>
      <c r="L554"/>
      <c r="M554"/>
      <c r="N554"/>
      <c r="O554"/>
      <c r="P554"/>
      <c r="Q554"/>
      <c r="R554"/>
      <c r="S554"/>
      <c r="T554"/>
    </row>
    <row r="555" spans="2:20" ht="12.75" customHeight="1">
      <c r="B555" s="213" t="s">
        <v>435</v>
      </c>
      <c r="C555" s="213"/>
      <c r="D555" s="214" t="s">
        <v>429</v>
      </c>
      <c r="E555" s="215"/>
      <c r="F555" s="216"/>
      <c r="G555" s="9"/>
      <c r="H555" s="217"/>
      <c r="I555" s="218"/>
      <c r="K555" s="65"/>
      <c r="L555"/>
      <c r="M555"/>
      <c r="N555"/>
      <c r="O555"/>
      <c r="P555"/>
      <c r="Q555"/>
      <c r="R555"/>
      <c r="S555"/>
      <c r="T555"/>
    </row>
    <row r="556" spans="2:20" ht="12.75" customHeight="1">
      <c r="B556" s="213" t="s">
        <v>436</v>
      </c>
      <c r="C556" s="213"/>
      <c r="D556" s="214" t="s">
        <v>429</v>
      </c>
      <c r="E556" s="215"/>
      <c r="F556" s="216"/>
      <c r="G556" s="9"/>
      <c r="H556" s="217"/>
      <c r="I556" s="218"/>
      <c r="K556" s="65"/>
      <c r="L556"/>
      <c r="M556"/>
      <c r="N556"/>
      <c r="O556"/>
      <c r="P556"/>
      <c r="Q556"/>
      <c r="R556"/>
      <c r="S556"/>
      <c r="T556"/>
    </row>
    <row r="557" spans="2:20" ht="15">
      <c r="B557" s="213" t="s">
        <v>437</v>
      </c>
      <c r="C557" s="219"/>
      <c r="D557" s="214">
        <v>5495469</v>
      </c>
      <c r="E557" s="215"/>
      <c r="F557" s="216"/>
      <c r="G557" s="9"/>
      <c r="H557" s="220"/>
      <c r="I557" s="220"/>
      <c r="J557" s="220"/>
      <c r="K557" s="65"/>
      <c r="L557"/>
      <c r="M557"/>
      <c r="N557"/>
      <c r="O557"/>
      <c r="P557"/>
      <c r="Q557"/>
      <c r="R557"/>
      <c r="S557"/>
      <c r="T557"/>
    </row>
    <row r="558" spans="2:20" ht="15">
      <c r="B558" s="185" t="s">
        <v>438</v>
      </c>
      <c r="C558" s="186"/>
      <c r="D558" s="194"/>
      <c r="E558" s="215"/>
      <c r="G558" s="9"/>
      <c r="H558" s="220"/>
      <c r="I558" s="220"/>
      <c r="J558" s="220"/>
      <c r="K558" s="65"/>
      <c r="L558"/>
      <c r="M558"/>
      <c r="N558"/>
      <c r="O558"/>
    </row>
    <row r="559" spans="2:20" ht="15">
      <c r="B559" s="185" t="s">
        <v>439</v>
      </c>
      <c r="C559" s="186"/>
      <c r="D559" s="194"/>
      <c r="E559" s="215"/>
      <c r="F559" s="212"/>
      <c r="G559" s="9"/>
      <c r="H559" s="220"/>
      <c r="I559" s="220"/>
      <c r="J559" s="220"/>
      <c r="K559" s="65"/>
      <c r="L559"/>
      <c r="M559"/>
      <c r="N559"/>
      <c r="O559"/>
    </row>
    <row r="560" spans="2:20" ht="15">
      <c r="B560" s="185"/>
      <c r="C560" s="186"/>
      <c r="D560" s="190"/>
      <c r="E560" s="190"/>
      <c r="F560" s="216"/>
      <c r="G560" s="9"/>
      <c r="H560" s="220"/>
      <c r="I560" s="220"/>
      <c r="J560" s="220"/>
      <c r="K560" s="221"/>
      <c r="L560"/>
      <c r="M560"/>
      <c r="N560"/>
      <c r="O560"/>
    </row>
    <row r="561" spans="2:15" ht="15">
      <c r="B561" s="185" t="s">
        <v>440</v>
      </c>
      <c r="C561" s="186"/>
      <c r="D561" s="191"/>
      <c r="E561" s="222">
        <f>SUM(D562:D567)</f>
        <v>389987.29</v>
      </c>
      <c r="F561" s="216"/>
      <c r="G561" s="9"/>
      <c r="H561" s="220"/>
      <c r="I561" s="220"/>
      <c r="J561" s="220"/>
      <c r="K561" s="221"/>
      <c r="L561"/>
      <c r="M561"/>
      <c r="N561"/>
      <c r="O561"/>
    </row>
    <row r="562" spans="2:15" ht="15">
      <c r="B562" s="185" t="s">
        <v>441</v>
      </c>
      <c r="C562" s="186"/>
      <c r="D562" s="223">
        <v>270452.28999999998</v>
      </c>
      <c r="E562" s="215"/>
      <c r="F562" s="216"/>
      <c r="G562" s="9"/>
      <c r="H562" s="220"/>
      <c r="I562" s="220"/>
      <c r="J562" s="220"/>
      <c r="K562" s="221"/>
      <c r="L562"/>
      <c r="M562"/>
      <c r="N562"/>
      <c r="O562"/>
    </row>
    <row r="563" spans="2:15" ht="15">
      <c r="B563" s="185" t="s">
        <v>442</v>
      </c>
      <c r="C563" s="186"/>
      <c r="D563" s="223"/>
      <c r="E563" s="215"/>
      <c r="F563" s="216"/>
      <c r="G563" s="9"/>
      <c r="H563" s="220"/>
      <c r="I563" s="220"/>
      <c r="J563" s="220"/>
      <c r="K563" s="221"/>
      <c r="L563"/>
      <c r="M563"/>
      <c r="N563"/>
      <c r="O563"/>
    </row>
    <row r="564" spans="2:15" ht="15">
      <c r="B564" s="185" t="s">
        <v>443</v>
      </c>
      <c r="C564" s="186"/>
      <c r="D564" s="223"/>
      <c r="E564" s="215"/>
      <c r="F564" s="216"/>
      <c r="G564" s="9"/>
      <c r="H564" s="220"/>
      <c r="I564" s="220"/>
      <c r="J564" s="220"/>
      <c r="K564" s="221"/>
      <c r="L564"/>
      <c r="M564"/>
      <c r="N564"/>
      <c r="O564"/>
    </row>
    <row r="565" spans="2:15" ht="15">
      <c r="B565" s="185" t="s">
        <v>444</v>
      </c>
      <c r="C565" s="186"/>
      <c r="D565" s="224"/>
      <c r="E565" s="215"/>
      <c r="F565" s="216"/>
      <c r="G565" s="9"/>
      <c r="H565" s="225"/>
      <c r="I565" s="37"/>
      <c r="J565" s="220"/>
      <c r="K565" s="221"/>
      <c r="L565"/>
      <c r="M565"/>
      <c r="N565"/>
      <c r="O565"/>
    </row>
    <row r="566" spans="2:15" ht="15">
      <c r="B566" s="185" t="s">
        <v>445</v>
      </c>
      <c r="C566" s="186"/>
      <c r="D566" s="223"/>
      <c r="E566" s="215"/>
      <c r="F566" s="216"/>
      <c r="G566" s="9"/>
      <c r="H566" s="225"/>
      <c r="I566" s="220"/>
      <c r="J566" s="220"/>
      <c r="K566" s="221"/>
      <c r="L566"/>
      <c r="M566"/>
      <c r="N566"/>
      <c r="O566"/>
    </row>
    <row r="567" spans="2:15" ht="15">
      <c r="B567" s="185" t="s">
        <v>446</v>
      </c>
      <c r="C567" s="186"/>
      <c r="D567" s="223">
        <v>119535</v>
      </c>
      <c r="E567" s="215"/>
      <c r="G567" s="9"/>
      <c r="H567" s="225"/>
      <c r="I567" s="220"/>
      <c r="J567" s="220"/>
      <c r="K567" s="221"/>
      <c r="L567"/>
      <c r="M567"/>
      <c r="N567"/>
      <c r="O567"/>
    </row>
    <row r="568" spans="2:15" ht="15">
      <c r="B568" s="185" t="s">
        <v>447</v>
      </c>
      <c r="C568" s="186"/>
      <c r="D568" s="226">
        <v>0</v>
      </c>
      <c r="E568" s="215"/>
      <c r="F568" s="227"/>
      <c r="G568" s="9"/>
      <c r="H568" s="225"/>
      <c r="I568" s="37"/>
      <c r="J568" s="220"/>
      <c r="K568" s="221"/>
      <c r="L568"/>
      <c r="M568"/>
      <c r="N568"/>
      <c r="O568"/>
    </row>
    <row r="569" spans="2:15" ht="15">
      <c r="B569" s="228"/>
      <c r="C569" s="228"/>
      <c r="D569" s="190"/>
      <c r="E569" s="190"/>
      <c r="F569" s="229"/>
      <c r="G569" s="9"/>
      <c r="H569" s="39"/>
      <c r="I569" s="37"/>
      <c r="J569" s="220"/>
      <c r="K569" s="221"/>
      <c r="L569"/>
      <c r="M569"/>
      <c r="N569"/>
      <c r="O569"/>
    </row>
    <row r="570" spans="2:15" ht="15">
      <c r="B570" s="230" t="s">
        <v>448</v>
      </c>
      <c r="C570" s="190"/>
      <c r="D570" s="190"/>
      <c r="E570" s="231">
        <f>+E537-E539+E561</f>
        <v>380445441.0400002</v>
      </c>
      <c r="F570" s="232"/>
      <c r="G570" s="9"/>
      <c r="H570" s="225"/>
      <c r="I570" s="220"/>
      <c r="J570" s="220"/>
      <c r="K570" s="221"/>
      <c r="L570"/>
      <c r="M570"/>
      <c r="N570"/>
      <c r="O570"/>
    </row>
    <row r="571" spans="2:15" ht="15">
      <c r="D571" s="233"/>
      <c r="E571" s="234"/>
      <c r="G571" s="206"/>
      <c r="H571" s="225"/>
      <c r="I571" s="220"/>
      <c r="J571" s="220"/>
      <c r="K571" s="221"/>
      <c r="L571"/>
      <c r="M571"/>
      <c r="N571"/>
      <c r="O571"/>
    </row>
    <row r="572" spans="2:15" ht="15">
      <c r="D572" s="172"/>
      <c r="E572" s="65"/>
      <c r="G572" s="235"/>
      <c r="H572" s="225"/>
      <c r="I572" s="220"/>
      <c r="J572" s="220"/>
      <c r="K572" s="221"/>
      <c r="L572"/>
      <c r="M572"/>
      <c r="N572"/>
      <c r="O572"/>
    </row>
    <row r="573" spans="2:15" ht="15">
      <c r="G573" s="235"/>
      <c r="H573" s="225"/>
      <c r="I573" s="37"/>
      <c r="J573" s="220"/>
      <c r="K573" s="221"/>
      <c r="L573"/>
      <c r="M573"/>
      <c r="N573"/>
      <c r="O573"/>
    </row>
    <row r="574" spans="2:15" ht="15">
      <c r="B574" s="236" t="s">
        <v>449</v>
      </c>
      <c r="C574" s="236"/>
      <c r="D574" s="236"/>
      <c r="E574" s="236"/>
      <c r="F574" s="236"/>
      <c r="G574" s="236"/>
      <c r="H574" s="39"/>
      <c r="I574" s="37"/>
      <c r="J574" s="220"/>
      <c r="K574" s="221"/>
      <c r="L574"/>
      <c r="M574"/>
      <c r="N574"/>
      <c r="O574"/>
    </row>
    <row r="575" spans="2:15" ht="15">
      <c r="B575" s="237"/>
      <c r="C575" s="237"/>
      <c r="D575" s="237"/>
      <c r="E575" s="237"/>
      <c r="F575" s="237"/>
      <c r="G575" s="237"/>
      <c r="H575" s="39"/>
      <c r="I575" s="37"/>
      <c r="J575" s="220"/>
      <c r="K575" s="221"/>
      <c r="L575"/>
      <c r="M575"/>
      <c r="N575"/>
      <c r="O575"/>
    </row>
    <row r="576" spans="2:15" ht="15">
      <c r="B576" s="237"/>
      <c r="C576" s="237"/>
      <c r="D576" s="237"/>
      <c r="E576" s="237"/>
      <c r="F576" s="237"/>
      <c r="G576" s="237"/>
      <c r="H576" s="39"/>
      <c r="I576" s="37"/>
      <c r="J576" s="220"/>
      <c r="K576" s="221"/>
      <c r="L576"/>
      <c r="M576"/>
      <c r="N576"/>
      <c r="O576"/>
    </row>
    <row r="577" spans="2:15" ht="15">
      <c r="B577" s="91" t="s">
        <v>450</v>
      </c>
      <c r="C577" s="92" t="s">
        <v>59</v>
      </c>
      <c r="D577" s="132" t="s">
        <v>60</v>
      </c>
      <c r="E577" s="132" t="s">
        <v>61</v>
      </c>
      <c r="F577" s="21"/>
      <c r="G577" s="9"/>
      <c r="H577" s="39"/>
      <c r="I577" s="37"/>
      <c r="J577" s="220"/>
      <c r="K577" s="221"/>
      <c r="L577"/>
      <c r="M577"/>
      <c r="N577"/>
      <c r="O577"/>
    </row>
    <row r="578" spans="2:15" ht="15">
      <c r="B578" s="54" t="s">
        <v>451</v>
      </c>
      <c r="C578" s="156">
        <v>0</v>
      </c>
      <c r="D578" s="28">
        <v>204734.4</v>
      </c>
      <c r="E578" s="28">
        <v>204734.4</v>
      </c>
      <c r="F578" s="25"/>
      <c r="G578" s="9"/>
      <c r="H578" s="39"/>
      <c r="I578" s="37"/>
      <c r="J578" s="220"/>
      <c r="K578" s="238"/>
      <c r="L578"/>
      <c r="M578"/>
      <c r="N578"/>
      <c r="O578"/>
    </row>
    <row r="579" spans="2:15" ht="15">
      <c r="B579" s="54" t="s">
        <v>452</v>
      </c>
      <c r="C579" s="156">
        <v>0</v>
      </c>
      <c r="D579" s="28">
        <v>-204734.4</v>
      </c>
      <c r="E579" s="28">
        <v>-204734.4</v>
      </c>
      <c r="F579" s="25"/>
      <c r="G579" s="9"/>
      <c r="H579" s="39"/>
      <c r="I579" s="37"/>
      <c r="J579" s="220"/>
      <c r="K579" s="221"/>
      <c r="L579"/>
      <c r="M579"/>
      <c r="N579"/>
      <c r="O579"/>
    </row>
    <row r="580" spans="2:15" ht="15">
      <c r="B580" s="66"/>
      <c r="C580" s="156"/>
      <c r="D580" s="28"/>
      <c r="E580" s="28"/>
      <c r="F580" s="25"/>
      <c r="G580" s="9"/>
      <c r="H580" s="9"/>
      <c r="J580" s="65"/>
      <c r="K580"/>
      <c r="L580"/>
      <c r="M580"/>
      <c r="N580"/>
      <c r="O580"/>
    </row>
    <row r="581" spans="2:15" ht="15">
      <c r="C581" s="20" t="s">
        <v>453</v>
      </c>
      <c r="D581" s="20" t="s">
        <v>453</v>
      </c>
      <c r="E581" s="20" t="s">
        <v>453</v>
      </c>
      <c r="F581" s="21"/>
      <c r="G581" s="9"/>
      <c r="H581" s="9"/>
      <c r="J581" s="65"/>
      <c r="K581"/>
      <c r="L581"/>
      <c r="M581"/>
      <c r="N581"/>
      <c r="O581"/>
    </row>
    <row r="582" spans="2:15" ht="15">
      <c r="G582" s="9"/>
      <c r="H582" s="9"/>
      <c r="K582"/>
      <c r="L582"/>
      <c r="M582"/>
      <c r="N582"/>
      <c r="O582"/>
    </row>
    <row r="583" spans="2:15" ht="15">
      <c r="B583" s="239" t="s">
        <v>454</v>
      </c>
      <c r="G583" s="9"/>
      <c r="H583" s="9"/>
      <c r="K583"/>
      <c r="L583"/>
      <c r="M583"/>
      <c r="N583"/>
      <c r="O583"/>
    </row>
    <row r="584" spans="2:15" ht="15">
      <c r="G584" s="9"/>
      <c r="H584" s="9"/>
      <c r="K584"/>
      <c r="L584"/>
      <c r="M584"/>
      <c r="N584"/>
      <c r="O584"/>
    </row>
    <row r="585" spans="2:15" ht="15">
      <c r="G585" s="9"/>
      <c r="H585" s="9"/>
      <c r="K585"/>
      <c r="L585"/>
      <c r="M585"/>
      <c r="N585"/>
      <c r="O585"/>
    </row>
    <row r="586" spans="2:15" ht="12" customHeight="1">
      <c r="G586" s="9"/>
      <c r="H586" s="9"/>
      <c r="K586"/>
      <c r="L586"/>
      <c r="M586"/>
      <c r="N586"/>
      <c r="O586"/>
    </row>
    <row r="587" spans="2:15" ht="12" customHeight="1">
      <c r="G587" s="9"/>
      <c r="H587" s="9"/>
    </row>
    <row r="588" spans="2:15">
      <c r="B588" s="240"/>
      <c r="C588" s="241"/>
      <c r="D588" s="241"/>
      <c r="E588" s="241"/>
      <c r="F588" s="175"/>
    </row>
    <row r="589" spans="2:15">
      <c r="B589" s="242" t="s">
        <v>455</v>
      </c>
      <c r="C589" s="241"/>
      <c r="D589" s="243" t="s">
        <v>456</v>
      </c>
      <c r="E589" s="241"/>
      <c r="F589" s="175"/>
    </row>
    <row r="590" spans="2:15">
      <c r="B590" s="244" t="s">
        <v>457</v>
      </c>
      <c r="C590" s="241"/>
      <c r="D590" s="244" t="s">
        <v>458</v>
      </c>
      <c r="E590" s="241"/>
      <c r="F590" s="175"/>
    </row>
    <row r="591" spans="2:15">
      <c r="B591" s="244" t="s">
        <v>459</v>
      </c>
      <c r="C591" s="241"/>
      <c r="D591" s="244" t="s">
        <v>460</v>
      </c>
      <c r="E591" s="241"/>
      <c r="F591" s="175"/>
    </row>
    <row r="592" spans="2:15">
      <c r="H592" s="9"/>
    </row>
    <row r="593" spans="2:8">
      <c r="B593" s="175"/>
      <c r="C593" s="175"/>
      <c r="D593" s="175"/>
      <c r="E593" s="175"/>
      <c r="F593" s="175"/>
      <c r="G593" s="175"/>
      <c r="H593" s="175"/>
    </row>
    <row r="594" spans="2:8">
      <c r="B594" s="175"/>
      <c r="C594" s="175"/>
      <c r="D594" s="175"/>
      <c r="E594" s="175"/>
      <c r="F594" s="175"/>
      <c r="G594" s="175"/>
      <c r="H594" s="175"/>
    </row>
    <row r="598" spans="2:8" ht="12.75" customHeight="1"/>
    <row r="601" spans="2:8" ht="12.75" customHeight="1"/>
  </sheetData>
  <mergeCells count="50">
    <mergeCell ref="B569:C569"/>
    <mergeCell ref="B574:G574"/>
    <mergeCell ref="B563:C563"/>
    <mergeCell ref="B564:C564"/>
    <mergeCell ref="B565:C565"/>
    <mergeCell ref="B566:C566"/>
    <mergeCell ref="B567:C567"/>
    <mergeCell ref="B568:C568"/>
    <mergeCell ref="B539:C539"/>
    <mergeCell ref="B558:C558"/>
    <mergeCell ref="B559:C559"/>
    <mergeCell ref="B560:C560"/>
    <mergeCell ref="B561:C561"/>
    <mergeCell ref="B562:C562"/>
    <mergeCell ref="B531:C531"/>
    <mergeCell ref="B534:E534"/>
    <mergeCell ref="B535:E535"/>
    <mergeCell ref="B536:E536"/>
    <mergeCell ref="B537:C537"/>
    <mergeCell ref="B538:C538"/>
    <mergeCell ref="B525:C525"/>
    <mergeCell ref="B526:C526"/>
    <mergeCell ref="B527:C527"/>
    <mergeCell ref="B528:C528"/>
    <mergeCell ref="B529:C529"/>
    <mergeCell ref="B530:C530"/>
    <mergeCell ref="B519:C519"/>
    <mergeCell ref="B520:C520"/>
    <mergeCell ref="B521:C521"/>
    <mergeCell ref="B522:C522"/>
    <mergeCell ref="B523:C523"/>
    <mergeCell ref="B524:C524"/>
    <mergeCell ref="B513:E513"/>
    <mergeCell ref="B514:E514"/>
    <mergeCell ref="B515:E515"/>
    <mergeCell ref="B516:C516"/>
    <mergeCell ref="B517:C517"/>
    <mergeCell ref="B518:C518"/>
    <mergeCell ref="D231:E231"/>
    <mergeCell ref="D238:E238"/>
    <mergeCell ref="D245:E245"/>
    <mergeCell ref="D278:E278"/>
    <mergeCell ref="D292:E292"/>
    <mergeCell ref="B511:E511"/>
    <mergeCell ref="B1:H1"/>
    <mergeCell ref="B2:H2"/>
    <mergeCell ref="B3:H3"/>
    <mergeCell ref="B5:H5"/>
    <mergeCell ref="D84:E84"/>
    <mergeCell ref="D224:E224"/>
  </mergeCells>
  <dataValidations count="4">
    <dataValidation allowBlank="1" showInputMessage="1" showErrorMessage="1" prompt="Especificar origen de dicho recurso: Federal, Estatal, Municipal, Particulares." sqref="D220 IZ220 SV220 ACR220 AMN220 AWJ220 BGF220 BQB220 BZX220 CJT220 CTP220 DDL220 DNH220 DXD220 EGZ220 EQV220 FAR220 FKN220 FUJ220 GEF220 GOB220 GXX220 HHT220 HRP220 IBL220 ILH220 IVD220 JEZ220 JOV220 JYR220 KIN220 KSJ220 LCF220 LMB220 LVX220 MFT220 MPP220 MZL220 NJH220 NTD220 OCZ220 OMV220 OWR220 PGN220 PQJ220 QAF220 QKB220 QTX220 RDT220 RNP220 RXL220 SHH220 SRD220 TAZ220 TKV220 TUR220 UEN220 UOJ220 UYF220 VIB220 VRX220 WBT220 WLP220 WVL220 D65766 IZ65766 SV65766 ACR65766 AMN65766 AWJ65766 BGF65766 BQB65766 BZX65766 CJT65766 CTP65766 DDL65766 DNH65766 DXD65766 EGZ65766 EQV65766 FAR65766 FKN65766 FUJ65766 GEF65766 GOB65766 GXX65766 HHT65766 HRP65766 IBL65766 ILH65766 IVD65766 JEZ65766 JOV65766 JYR65766 KIN65766 KSJ65766 LCF65766 LMB65766 LVX65766 MFT65766 MPP65766 MZL65766 NJH65766 NTD65766 OCZ65766 OMV65766 OWR65766 PGN65766 PQJ65766 QAF65766 QKB65766 QTX65766 RDT65766 RNP65766 RXL65766 SHH65766 SRD65766 TAZ65766 TKV65766 TUR65766 UEN65766 UOJ65766 UYF65766 VIB65766 VRX65766 WBT65766 WLP65766 WVL65766 D131302 IZ131302 SV131302 ACR131302 AMN131302 AWJ131302 BGF131302 BQB131302 BZX131302 CJT131302 CTP131302 DDL131302 DNH131302 DXD131302 EGZ131302 EQV131302 FAR131302 FKN131302 FUJ131302 GEF131302 GOB131302 GXX131302 HHT131302 HRP131302 IBL131302 ILH131302 IVD131302 JEZ131302 JOV131302 JYR131302 KIN131302 KSJ131302 LCF131302 LMB131302 LVX131302 MFT131302 MPP131302 MZL131302 NJH131302 NTD131302 OCZ131302 OMV131302 OWR131302 PGN131302 PQJ131302 QAF131302 QKB131302 QTX131302 RDT131302 RNP131302 RXL131302 SHH131302 SRD131302 TAZ131302 TKV131302 TUR131302 UEN131302 UOJ131302 UYF131302 VIB131302 VRX131302 WBT131302 WLP131302 WVL131302 D196838 IZ196838 SV196838 ACR196838 AMN196838 AWJ196838 BGF196838 BQB196838 BZX196838 CJT196838 CTP196838 DDL196838 DNH196838 DXD196838 EGZ196838 EQV196838 FAR196838 FKN196838 FUJ196838 GEF196838 GOB196838 GXX196838 HHT196838 HRP196838 IBL196838 ILH196838 IVD196838 JEZ196838 JOV196838 JYR196838 KIN196838 KSJ196838 LCF196838 LMB196838 LVX196838 MFT196838 MPP196838 MZL196838 NJH196838 NTD196838 OCZ196838 OMV196838 OWR196838 PGN196838 PQJ196838 QAF196838 QKB196838 QTX196838 RDT196838 RNP196838 RXL196838 SHH196838 SRD196838 TAZ196838 TKV196838 TUR196838 UEN196838 UOJ196838 UYF196838 VIB196838 VRX196838 WBT196838 WLP196838 WVL196838 D262374 IZ262374 SV262374 ACR262374 AMN262374 AWJ262374 BGF262374 BQB262374 BZX262374 CJT262374 CTP262374 DDL262374 DNH262374 DXD262374 EGZ262374 EQV262374 FAR262374 FKN262374 FUJ262374 GEF262374 GOB262374 GXX262374 HHT262374 HRP262374 IBL262374 ILH262374 IVD262374 JEZ262374 JOV262374 JYR262374 KIN262374 KSJ262374 LCF262374 LMB262374 LVX262374 MFT262374 MPP262374 MZL262374 NJH262374 NTD262374 OCZ262374 OMV262374 OWR262374 PGN262374 PQJ262374 QAF262374 QKB262374 QTX262374 RDT262374 RNP262374 RXL262374 SHH262374 SRD262374 TAZ262374 TKV262374 TUR262374 UEN262374 UOJ262374 UYF262374 VIB262374 VRX262374 WBT262374 WLP262374 WVL262374 D327910 IZ327910 SV327910 ACR327910 AMN327910 AWJ327910 BGF327910 BQB327910 BZX327910 CJT327910 CTP327910 DDL327910 DNH327910 DXD327910 EGZ327910 EQV327910 FAR327910 FKN327910 FUJ327910 GEF327910 GOB327910 GXX327910 HHT327910 HRP327910 IBL327910 ILH327910 IVD327910 JEZ327910 JOV327910 JYR327910 KIN327910 KSJ327910 LCF327910 LMB327910 LVX327910 MFT327910 MPP327910 MZL327910 NJH327910 NTD327910 OCZ327910 OMV327910 OWR327910 PGN327910 PQJ327910 QAF327910 QKB327910 QTX327910 RDT327910 RNP327910 RXL327910 SHH327910 SRD327910 TAZ327910 TKV327910 TUR327910 UEN327910 UOJ327910 UYF327910 VIB327910 VRX327910 WBT327910 WLP327910 WVL327910 D393446 IZ393446 SV393446 ACR393446 AMN393446 AWJ393446 BGF393446 BQB393446 BZX393446 CJT393446 CTP393446 DDL393446 DNH393446 DXD393446 EGZ393446 EQV393446 FAR393446 FKN393446 FUJ393446 GEF393446 GOB393446 GXX393446 HHT393446 HRP393446 IBL393446 ILH393446 IVD393446 JEZ393446 JOV393446 JYR393446 KIN393446 KSJ393446 LCF393446 LMB393446 LVX393446 MFT393446 MPP393446 MZL393446 NJH393446 NTD393446 OCZ393446 OMV393446 OWR393446 PGN393446 PQJ393446 QAF393446 QKB393446 QTX393446 RDT393446 RNP393446 RXL393446 SHH393446 SRD393446 TAZ393446 TKV393446 TUR393446 UEN393446 UOJ393446 UYF393446 VIB393446 VRX393446 WBT393446 WLP393446 WVL393446 D458982 IZ458982 SV458982 ACR458982 AMN458982 AWJ458982 BGF458982 BQB458982 BZX458982 CJT458982 CTP458982 DDL458982 DNH458982 DXD458982 EGZ458982 EQV458982 FAR458982 FKN458982 FUJ458982 GEF458982 GOB458982 GXX458982 HHT458982 HRP458982 IBL458982 ILH458982 IVD458982 JEZ458982 JOV458982 JYR458982 KIN458982 KSJ458982 LCF458982 LMB458982 LVX458982 MFT458982 MPP458982 MZL458982 NJH458982 NTD458982 OCZ458982 OMV458982 OWR458982 PGN458982 PQJ458982 QAF458982 QKB458982 QTX458982 RDT458982 RNP458982 RXL458982 SHH458982 SRD458982 TAZ458982 TKV458982 TUR458982 UEN458982 UOJ458982 UYF458982 VIB458982 VRX458982 WBT458982 WLP458982 WVL458982 D524518 IZ524518 SV524518 ACR524518 AMN524518 AWJ524518 BGF524518 BQB524518 BZX524518 CJT524518 CTP524518 DDL524518 DNH524518 DXD524518 EGZ524518 EQV524518 FAR524518 FKN524518 FUJ524518 GEF524518 GOB524518 GXX524518 HHT524518 HRP524518 IBL524518 ILH524518 IVD524518 JEZ524518 JOV524518 JYR524518 KIN524518 KSJ524518 LCF524518 LMB524518 LVX524518 MFT524518 MPP524518 MZL524518 NJH524518 NTD524518 OCZ524518 OMV524518 OWR524518 PGN524518 PQJ524518 QAF524518 QKB524518 QTX524518 RDT524518 RNP524518 RXL524518 SHH524518 SRD524518 TAZ524518 TKV524518 TUR524518 UEN524518 UOJ524518 UYF524518 VIB524518 VRX524518 WBT524518 WLP524518 WVL524518 D590054 IZ590054 SV590054 ACR590054 AMN590054 AWJ590054 BGF590054 BQB590054 BZX590054 CJT590054 CTP590054 DDL590054 DNH590054 DXD590054 EGZ590054 EQV590054 FAR590054 FKN590054 FUJ590054 GEF590054 GOB590054 GXX590054 HHT590054 HRP590054 IBL590054 ILH590054 IVD590054 JEZ590054 JOV590054 JYR590054 KIN590054 KSJ590054 LCF590054 LMB590054 LVX590054 MFT590054 MPP590054 MZL590054 NJH590054 NTD590054 OCZ590054 OMV590054 OWR590054 PGN590054 PQJ590054 QAF590054 QKB590054 QTX590054 RDT590054 RNP590054 RXL590054 SHH590054 SRD590054 TAZ590054 TKV590054 TUR590054 UEN590054 UOJ590054 UYF590054 VIB590054 VRX590054 WBT590054 WLP590054 WVL590054 D655590 IZ655590 SV655590 ACR655590 AMN655590 AWJ655590 BGF655590 BQB655590 BZX655590 CJT655590 CTP655590 DDL655590 DNH655590 DXD655590 EGZ655590 EQV655590 FAR655590 FKN655590 FUJ655590 GEF655590 GOB655590 GXX655590 HHT655590 HRP655590 IBL655590 ILH655590 IVD655590 JEZ655590 JOV655590 JYR655590 KIN655590 KSJ655590 LCF655590 LMB655590 LVX655590 MFT655590 MPP655590 MZL655590 NJH655590 NTD655590 OCZ655590 OMV655590 OWR655590 PGN655590 PQJ655590 QAF655590 QKB655590 QTX655590 RDT655590 RNP655590 RXL655590 SHH655590 SRD655590 TAZ655590 TKV655590 TUR655590 UEN655590 UOJ655590 UYF655590 VIB655590 VRX655590 WBT655590 WLP655590 WVL655590 D721126 IZ721126 SV721126 ACR721126 AMN721126 AWJ721126 BGF721126 BQB721126 BZX721126 CJT721126 CTP721126 DDL721126 DNH721126 DXD721126 EGZ721126 EQV721126 FAR721126 FKN721126 FUJ721126 GEF721126 GOB721126 GXX721126 HHT721126 HRP721126 IBL721126 ILH721126 IVD721126 JEZ721126 JOV721126 JYR721126 KIN721126 KSJ721126 LCF721126 LMB721126 LVX721126 MFT721126 MPP721126 MZL721126 NJH721126 NTD721126 OCZ721126 OMV721126 OWR721126 PGN721126 PQJ721126 QAF721126 QKB721126 QTX721126 RDT721126 RNP721126 RXL721126 SHH721126 SRD721126 TAZ721126 TKV721126 TUR721126 UEN721126 UOJ721126 UYF721126 VIB721126 VRX721126 WBT721126 WLP721126 WVL721126 D786662 IZ786662 SV786662 ACR786662 AMN786662 AWJ786662 BGF786662 BQB786662 BZX786662 CJT786662 CTP786662 DDL786662 DNH786662 DXD786662 EGZ786662 EQV786662 FAR786662 FKN786662 FUJ786662 GEF786662 GOB786662 GXX786662 HHT786662 HRP786662 IBL786662 ILH786662 IVD786662 JEZ786662 JOV786662 JYR786662 KIN786662 KSJ786662 LCF786662 LMB786662 LVX786662 MFT786662 MPP786662 MZL786662 NJH786662 NTD786662 OCZ786662 OMV786662 OWR786662 PGN786662 PQJ786662 QAF786662 QKB786662 QTX786662 RDT786662 RNP786662 RXL786662 SHH786662 SRD786662 TAZ786662 TKV786662 TUR786662 UEN786662 UOJ786662 UYF786662 VIB786662 VRX786662 WBT786662 WLP786662 WVL786662 D852198 IZ852198 SV852198 ACR852198 AMN852198 AWJ852198 BGF852198 BQB852198 BZX852198 CJT852198 CTP852198 DDL852198 DNH852198 DXD852198 EGZ852198 EQV852198 FAR852198 FKN852198 FUJ852198 GEF852198 GOB852198 GXX852198 HHT852198 HRP852198 IBL852198 ILH852198 IVD852198 JEZ852198 JOV852198 JYR852198 KIN852198 KSJ852198 LCF852198 LMB852198 LVX852198 MFT852198 MPP852198 MZL852198 NJH852198 NTD852198 OCZ852198 OMV852198 OWR852198 PGN852198 PQJ852198 QAF852198 QKB852198 QTX852198 RDT852198 RNP852198 RXL852198 SHH852198 SRD852198 TAZ852198 TKV852198 TUR852198 UEN852198 UOJ852198 UYF852198 VIB852198 VRX852198 WBT852198 WLP852198 WVL852198 D917734 IZ917734 SV917734 ACR917734 AMN917734 AWJ917734 BGF917734 BQB917734 BZX917734 CJT917734 CTP917734 DDL917734 DNH917734 DXD917734 EGZ917734 EQV917734 FAR917734 FKN917734 FUJ917734 GEF917734 GOB917734 GXX917734 HHT917734 HRP917734 IBL917734 ILH917734 IVD917734 JEZ917734 JOV917734 JYR917734 KIN917734 KSJ917734 LCF917734 LMB917734 LVX917734 MFT917734 MPP917734 MZL917734 NJH917734 NTD917734 OCZ917734 OMV917734 OWR917734 PGN917734 PQJ917734 QAF917734 QKB917734 QTX917734 RDT917734 RNP917734 RXL917734 SHH917734 SRD917734 TAZ917734 TKV917734 TUR917734 UEN917734 UOJ917734 UYF917734 VIB917734 VRX917734 WBT917734 WLP917734 WVL917734 D983270 IZ983270 SV983270 ACR983270 AMN983270 AWJ983270 BGF983270 BQB983270 BZX983270 CJT983270 CTP983270 DDL983270 DNH983270 DXD983270 EGZ983270 EQV983270 FAR983270 FKN983270 FUJ983270 GEF983270 GOB983270 GXX983270 HHT983270 HRP983270 IBL983270 ILH983270 IVD983270 JEZ983270 JOV983270 JYR983270 KIN983270 KSJ983270 LCF983270 LMB983270 LVX983270 MFT983270 MPP983270 MZL983270 NJH983270 NTD983270 OCZ983270 OMV983270 OWR983270 PGN983270 PQJ983270 QAF983270 QKB983270 QTX983270 RDT983270 RNP983270 RXL983270 SHH983270 SRD983270 TAZ983270 TKV983270 TUR983270 UEN983270 UOJ983270 UYF983270 VIB983270 VRX983270 WBT983270 WLP983270 WVL983270 D227 IZ227 SV227 ACR227 AMN227 AWJ227 BGF227 BQB227 BZX227 CJT227 CTP227 DDL227 DNH227 DXD227 EGZ227 EQV227 FAR227 FKN227 FUJ227 GEF227 GOB227 GXX227 HHT227 HRP227 IBL227 ILH227 IVD227 JEZ227 JOV227 JYR227 KIN227 KSJ227 LCF227 LMB227 LVX227 MFT227 MPP227 MZL227 NJH227 NTD227 OCZ227 OMV227 OWR227 PGN227 PQJ227 QAF227 QKB227 QTX227 RDT227 RNP227 RXL227 SHH227 SRD227 TAZ227 TKV227 TUR227 UEN227 UOJ227 UYF227 VIB227 VRX227 WBT227 WLP227 WVL227 D65773:D65775 IZ65773:IZ65775 SV65773:SV65775 ACR65773:ACR65775 AMN65773:AMN65775 AWJ65773:AWJ65775 BGF65773:BGF65775 BQB65773:BQB65775 BZX65773:BZX65775 CJT65773:CJT65775 CTP65773:CTP65775 DDL65773:DDL65775 DNH65773:DNH65775 DXD65773:DXD65775 EGZ65773:EGZ65775 EQV65773:EQV65775 FAR65773:FAR65775 FKN65773:FKN65775 FUJ65773:FUJ65775 GEF65773:GEF65775 GOB65773:GOB65775 GXX65773:GXX65775 HHT65773:HHT65775 HRP65773:HRP65775 IBL65773:IBL65775 ILH65773:ILH65775 IVD65773:IVD65775 JEZ65773:JEZ65775 JOV65773:JOV65775 JYR65773:JYR65775 KIN65773:KIN65775 KSJ65773:KSJ65775 LCF65773:LCF65775 LMB65773:LMB65775 LVX65773:LVX65775 MFT65773:MFT65775 MPP65773:MPP65775 MZL65773:MZL65775 NJH65773:NJH65775 NTD65773:NTD65775 OCZ65773:OCZ65775 OMV65773:OMV65775 OWR65773:OWR65775 PGN65773:PGN65775 PQJ65773:PQJ65775 QAF65773:QAF65775 QKB65773:QKB65775 QTX65773:QTX65775 RDT65773:RDT65775 RNP65773:RNP65775 RXL65773:RXL65775 SHH65773:SHH65775 SRD65773:SRD65775 TAZ65773:TAZ65775 TKV65773:TKV65775 TUR65773:TUR65775 UEN65773:UEN65775 UOJ65773:UOJ65775 UYF65773:UYF65775 VIB65773:VIB65775 VRX65773:VRX65775 WBT65773:WBT65775 WLP65773:WLP65775 WVL65773:WVL65775 D131309:D131311 IZ131309:IZ131311 SV131309:SV131311 ACR131309:ACR131311 AMN131309:AMN131311 AWJ131309:AWJ131311 BGF131309:BGF131311 BQB131309:BQB131311 BZX131309:BZX131311 CJT131309:CJT131311 CTP131309:CTP131311 DDL131309:DDL131311 DNH131309:DNH131311 DXD131309:DXD131311 EGZ131309:EGZ131311 EQV131309:EQV131311 FAR131309:FAR131311 FKN131309:FKN131311 FUJ131309:FUJ131311 GEF131309:GEF131311 GOB131309:GOB131311 GXX131309:GXX131311 HHT131309:HHT131311 HRP131309:HRP131311 IBL131309:IBL131311 ILH131309:ILH131311 IVD131309:IVD131311 JEZ131309:JEZ131311 JOV131309:JOV131311 JYR131309:JYR131311 KIN131309:KIN131311 KSJ131309:KSJ131311 LCF131309:LCF131311 LMB131309:LMB131311 LVX131309:LVX131311 MFT131309:MFT131311 MPP131309:MPP131311 MZL131309:MZL131311 NJH131309:NJH131311 NTD131309:NTD131311 OCZ131309:OCZ131311 OMV131309:OMV131311 OWR131309:OWR131311 PGN131309:PGN131311 PQJ131309:PQJ131311 QAF131309:QAF131311 QKB131309:QKB131311 QTX131309:QTX131311 RDT131309:RDT131311 RNP131309:RNP131311 RXL131309:RXL131311 SHH131309:SHH131311 SRD131309:SRD131311 TAZ131309:TAZ131311 TKV131309:TKV131311 TUR131309:TUR131311 UEN131309:UEN131311 UOJ131309:UOJ131311 UYF131309:UYF131311 VIB131309:VIB131311 VRX131309:VRX131311 WBT131309:WBT131311 WLP131309:WLP131311 WVL131309:WVL131311 D196845:D196847 IZ196845:IZ196847 SV196845:SV196847 ACR196845:ACR196847 AMN196845:AMN196847 AWJ196845:AWJ196847 BGF196845:BGF196847 BQB196845:BQB196847 BZX196845:BZX196847 CJT196845:CJT196847 CTP196845:CTP196847 DDL196845:DDL196847 DNH196845:DNH196847 DXD196845:DXD196847 EGZ196845:EGZ196847 EQV196845:EQV196847 FAR196845:FAR196847 FKN196845:FKN196847 FUJ196845:FUJ196847 GEF196845:GEF196847 GOB196845:GOB196847 GXX196845:GXX196847 HHT196845:HHT196847 HRP196845:HRP196847 IBL196845:IBL196847 ILH196845:ILH196847 IVD196845:IVD196847 JEZ196845:JEZ196847 JOV196845:JOV196847 JYR196845:JYR196847 KIN196845:KIN196847 KSJ196845:KSJ196847 LCF196845:LCF196847 LMB196845:LMB196847 LVX196845:LVX196847 MFT196845:MFT196847 MPP196845:MPP196847 MZL196845:MZL196847 NJH196845:NJH196847 NTD196845:NTD196847 OCZ196845:OCZ196847 OMV196845:OMV196847 OWR196845:OWR196847 PGN196845:PGN196847 PQJ196845:PQJ196847 QAF196845:QAF196847 QKB196845:QKB196847 QTX196845:QTX196847 RDT196845:RDT196847 RNP196845:RNP196847 RXL196845:RXL196847 SHH196845:SHH196847 SRD196845:SRD196847 TAZ196845:TAZ196847 TKV196845:TKV196847 TUR196845:TUR196847 UEN196845:UEN196847 UOJ196845:UOJ196847 UYF196845:UYF196847 VIB196845:VIB196847 VRX196845:VRX196847 WBT196845:WBT196847 WLP196845:WLP196847 WVL196845:WVL196847 D262381:D262383 IZ262381:IZ262383 SV262381:SV262383 ACR262381:ACR262383 AMN262381:AMN262383 AWJ262381:AWJ262383 BGF262381:BGF262383 BQB262381:BQB262383 BZX262381:BZX262383 CJT262381:CJT262383 CTP262381:CTP262383 DDL262381:DDL262383 DNH262381:DNH262383 DXD262381:DXD262383 EGZ262381:EGZ262383 EQV262381:EQV262383 FAR262381:FAR262383 FKN262381:FKN262383 FUJ262381:FUJ262383 GEF262381:GEF262383 GOB262381:GOB262383 GXX262381:GXX262383 HHT262381:HHT262383 HRP262381:HRP262383 IBL262381:IBL262383 ILH262381:ILH262383 IVD262381:IVD262383 JEZ262381:JEZ262383 JOV262381:JOV262383 JYR262381:JYR262383 KIN262381:KIN262383 KSJ262381:KSJ262383 LCF262381:LCF262383 LMB262381:LMB262383 LVX262381:LVX262383 MFT262381:MFT262383 MPP262381:MPP262383 MZL262381:MZL262383 NJH262381:NJH262383 NTD262381:NTD262383 OCZ262381:OCZ262383 OMV262381:OMV262383 OWR262381:OWR262383 PGN262381:PGN262383 PQJ262381:PQJ262383 QAF262381:QAF262383 QKB262381:QKB262383 QTX262381:QTX262383 RDT262381:RDT262383 RNP262381:RNP262383 RXL262381:RXL262383 SHH262381:SHH262383 SRD262381:SRD262383 TAZ262381:TAZ262383 TKV262381:TKV262383 TUR262381:TUR262383 UEN262381:UEN262383 UOJ262381:UOJ262383 UYF262381:UYF262383 VIB262381:VIB262383 VRX262381:VRX262383 WBT262381:WBT262383 WLP262381:WLP262383 WVL262381:WVL262383 D327917:D327919 IZ327917:IZ327919 SV327917:SV327919 ACR327917:ACR327919 AMN327917:AMN327919 AWJ327917:AWJ327919 BGF327917:BGF327919 BQB327917:BQB327919 BZX327917:BZX327919 CJT327917:CJT327919 CTP327917:CTP327919 DDL327917:DDL327919 DNH327917:DNH327919 DXD327917:DXD327919 EGZ327917:EGZ327919 EQV327917:EQV327919 FAR327917:FAR327919 FKN327917:FKN327919 FUJ327917:FUJ327919 GEF327917:GEF327919 GOB327917:GOB327919 GXX327917:GXX327919 HHT327917:HHT327919 HRP327917:HRP327919 IBL327917:IBL327919 ILH327917:ILH327919 IVD327917:IVD327919 JEZ327917:JEZ327919 JOV327917:JOV327919 JYR327917:JYR327919 KIN327917:KIN327919 KSJ327917:KSJ327919 LCF327917:LCF327919 LMB327917:LMB327919 LVX327917:LVX327919 MFT327917:MFT327919 MPP327917:MPP327919 MZL327917:MZL327919 NJH327917:NJH327919 NTD327917:NTD327919 OCZ327917:OCZ327919 OMV327917:OMV327919 OWR327917:OWR327919 PGN327917:PGN327919 PQJ327917:PQJ327919 QAF327917:QAF327919 QKB327917:QKB327919 QTX327917:QTX327919 RDT327917:RDT327919 RNP327917:RNP327919 RXL327917:RXL327919 SHH327917:SHH327919 SRD327917:SRD327919 TAZ327917:TAZ327919 TKV327917:TKV327919 TUR327917:TUR327919 UEN327917:UEN327919 UOJ327917:UOJ327919 UYF327917:UYF327919 VIB327917:VIB327919 VRX327917:VRX327919 WBT327917:WBT327919 WLP327917:WLP327919 WVL327917:WVL327919 D393453:D393455 IZ393453:IZ393455 SV393453:SV393455 ACR393453:ACR393455 AMN393453:AMN393455 AWJ393453:AWJ393455 BGF393453:BGF393455 BQB393453:BQB393455 BZX393453:BZX393455 CJT393453:CJT393455 CTP393453:CTP393455 DDL393453:DDL393455 DNH393453:DNH393455 DXD393453:DXD393455 EGZ393453:EGZ393455 EQV393453:EQV393455 FAR393453:FAR393455 FKN393453:FKN393455 FUJ393453:FUJ393455 GEF393453:GEF393455 GOB393453:GOB393455 GXX393453:GXX393455 HHT393453:HHT393455 HRP393453:HRP393455 IBL393453:IBL393455 ILH393453:ILH393455 IVD393453:IVD393455 JEZ393453:JEZ393455 JOV393453:JOV393455 JYR393453:JYR393455 KIN393453:KIN393455 KSJ393453:KSJ393455 LCF393453:LCF393455 LMB393453:LMB393455 LVX393453:LVX393455 MFT393453:MFT393455 MPP393453:MPP393455 MZL393453:MZL393455 NJH393453:NJH393455 NTD393453:NTD393455 OCZ393453:OCZ393455 OMV393453:OMV393455 OWR393453:OWR393455 PGN393453:PGN393455 PQJ393453:PQJ393455 QAF393453:QAF393455 QKB393453:QKB393455 QTX393453:QTX393455 RDT393453:RDT393455 RNP393453:RNP393455 RXL393453:RXL393455 SHH393453:SHH393455 SRD393453:SRD393455 TAZ393453:TAZ393455 TKV393453:TKV393455 TUR393453:TUR393455 UEN393453:UEN393455 UOJ393453:UOJ393455 UYF393453:UYF393455 VIB393453:VIB393455 VRX393453:VRX393455 WBT393453:WBT393455 WLP393453:WLP393455 WVL393453:WVL393455 D458989:D458991 IZ458989:IZ458991 SV458989:SV458991 ACR458989:ACR458991 AMN458989:AMN458991 AWJ458989:AWJ458991 BGF458989:BGF458991 BQB458989:BQB458991 BZX458989:BZX458991 CJT458989:CJT458991 CTP458989:CTP458991 DDL458989:DDL458991 DNH458989:DNH458991 DXD458989:DXD458991 EGZ458989:EGZ458991 EQV458989:EQV458991 FAR458989:FAR458991 FKN458989:FKN458991 FUJ458989:FUJ458991 GEF458989:GEF458991 GOB458989:GOB458991 GXX458989:GXX458991 HHT458989:HHT458991 HRP458989:HRP458991 IBL458989:IBL458991 ILH458989:ILH458991 IVD458989:IVD458991 JEZ458989:JEZ458991 JOV458989:JOV458991 JYR458989:JYR458991 KIN458989:KIN458991 KSJ458989:KSJ458991 LCF458989:LCF458991 LMB458989:LMB458991 LVX458989:LVX458991 MFT458989:MFT458991 MPP458989:MPP458991 MZL458989:MZL458991 NJH458989:NJH458991 NTD458989:NTD458991 OCZ458989:OCZ458991 OMV458989:OMV458991 OWR458989:OWR458991 PGN458989:PGN458991 PQJ458989:PQJ458991 QAF458989:QAF458991 QKB458989:QKB458991 QTX458989:QTX458991 RDT458989:RDT458991 RNP458989:RNP458991 RXL458989:RXL458991 SHH458989:SHH458991 SRD458989:SRD458991 TAZ458989:TAZ458991 TKV458989:TKV458991 TUR458989:TUR458991 UEN458989:UEN458991 UOJ458989:UOJ458991 UYF458989:UYF458991 VIB458989:VIB458991 VRX458989:VRX458991 WBT458989:WBT458991 WLP458989:WLP458991 WVL458989:WVL458991 D524525:D524527 IZ524525:IZ524527 SV524525:SV524527 ACR524525:ACR524527 AMN524525:AMN524527 AWJ524525:AWJ524527 BGF524525:BGF524527 BQB524525:BQB524527 BZX524525:BZX524527 CJT524525:CJT524527 CTP524525:CTP524527 DDL524525:DDL524527 DNH524525:DNH524527 DXD524525:DXD524527 EGZ524525:EGZ524527 EQV524525:EQV524527 FAR524525:FAR524527 FKN524525:FKN524527 FUJ524525:FUJ524527 GEF524525:GEF524527 GOB524525:GOB524527 GXX524525:GXX524527 HHT524525:HHT524527 HRP524525:HRP524527 IBL524525:IBL524527 ILH524525:ILH524527 IVD524525:IVD524527 JEZ524525:JEZ524527 JOV524525:JOV524527 JYR524525:JYR524527 KIN524525:KIN524527 KSJ524525:KSJ524527 LCF524525:LCF524527 LMB524525:LMB524527 LVX524525:LVX524527 MFT524525:MFT524527 MPP524525:MPP524527 MZL524525:MZL524527 NJH524525:NJH524527 NTD524525:NTD524527 OCZ524525:OCZ524527 OMV524525:OMV524527 OWR524525:OWR524527 PGN524525:PGN524527 PQJ524525:PQJ524527 QAF524525:QAF524527 QKB524525:QKB524527 QTX524525:QTX524527 RDT524525:RDT524527 RNP524525:RNP524527 RXL524525:RXL524527 SHH524525:SHH524527 SRD524525:SRD524527 TAZ524525:TAZ524527 TKV524525:TKV524527 TUR524525:TUR524527 UEN524525:UEN524527 UOJ524525:UOJ524527 UYF524525:UYF524527 VIB524525:VIB524527 VRX524525:VRX524527 WBT524525:WBT524527 WLP524525:WLP524527 WVL524525:WVL524527 D590061:D590063 IZ590061:IZ590063 SV590061:SV590063 ACR590061:ACR590063 AMN590061:AMN590063 AWJ590061:AWJ590063 BGF590061:BGF590063 BQB590061:BQB590063 BZX590061:BZX590063 CJT590061:CJT590063 CTP590061:CTP590063 DDL590061:DDL590063 DNH590061:DNH590063 DXD590061:DXD590063 EGZ590061:EGZ590063 EQV590061:EQV590063 FAR590061:FAR590063 FKN590061:FKN590063 FUJ590061:FUJ590063 GEF590061:GEF590063 GOB590061:GOB590063 GXX590061:GXX590063 HHT590061:HHT590063 HRP590061:HRP590063 IBL590061:IBL590063 ILH590061:ILH590063 IVD590061:IVD590063 JEZ590061:JEZ590063 JOV590061:JOV590063 JYR590061:JYR590063 KIN590061:KIN590063 KSJ590061:KSJ590063 LCF590061:LCF590063 LMB590061:LMB590063 LVX590061:LVX590063 MFT590061:MFT590063 MPP590061:MPP590063 MZL590061:MZL590063 NJH590061:NJH590063 NTD590061:NTD590063 OCZ590061:OCZ590063 OMV590061:OMV590063 OWR590061:OWR590063 PGN590061:PGN590063 PQJ590061:PQJ590063 QAF590061:QAF590063 QKB590061:QKB590063 QTX590061:QTX590063 RDT590061:RDT590063 RNP590061:RNP590063 RXL590061:RXL590063 SHH590061:SHH590063 SRD590061:SRD590063 TAZ590061:TAZ590063 TKV590061:TKV590063 TUR590061:TUR590063 UEN590061:UEN590063 UOJ590061:UOJ590063 UYF590061:UYF590063 VIB590061:VIB590063 VRX590061:VRX590063 WBT590061:WBT590063 WLP590061:WLP590063 WVL590061:WVL590063 D655597:D655599 IZ655597:IZ655599 SV655597:SV655599 ACR655597:ACR655599 AMN655597:AMN655599 AWJ655597:AWJ655599 BGF655597:BGF655599 BQB655597:BQB655599 BZX655597:BZX655599 CJT655597:CJT655599 CTP655597:CTP655599 DDL655597:DDL655599 DNH655597:DNH655599 DXD655597:DXD655599 EGZ655597:EGZ655599 EQV655597:EQV655599 FAR655597:FAR655599 FKN655597:FKN655599 FUJ655597:FUJ655599 GEF655597:GEF655599 GOB655597:GOB655599 GXX655597:GXX655599 HHT655597:HHT655599 HRP655597:HRP655599 IBL655597:IBL655599 ILH655597:ILH655599 IVD655597:IVD655599 JEZ655597:JEZ655599 JOV655597:JOV655599 JYR655597:JYR655599 KIN655597:KIN655599 KSJ655597:KSJ655599 LCF655597:LCF655599 LMB655597:LMB655599 LVX655597:LVX655599 MFT655597:MFT655599 MPP655597:MPP655599 MZL655597:MZL655599 NJH655597:NJH655599 NTD655597:NTD655599 OCZ655597:OCZ655599 OMV655597:OMV655599 OWR655597:OWR655599 PGN655597:PGN655599 PQJ655597:PQJ655599 QAF655597:QAF655599 QKB655597:QKB655599 QTX655597:QTX655599 RDT655597:RDT655599 RNP655597:RNP655599 RXL655597:RXL655599 SHH655597:SHH655599 SRD655597:SRD655599 TAZ655597:TAZ655599 TKV655597:TKV655599 TUR655597:TUR655599 UEN655597:UEN655599 UOJ655597:UOJ655599 UYF655597:UYF655599 VIB655597:VIB655599 VRX655597:VRX655599 WBT655597:WBT655599 WLP655597:WLP655599 WVL655597:WVL655599 D721133:D721135 IZ721133:IZ721135 SV721133:SV721135 ACR721133:ACR721135 AMN721133:AMN721135 AWJ721133:AWJ721135 BGF721133:BGF721135 BQB721133:BQB721135 BZX721133:BZX721135 CJT721133:CJT721135 CTP721133:CTP721135 DDL721133:DDL721135 DNH721133:DNH721135 DXD721133:DXD721135 EGZ721133:EGZ721135 EQV721133:EQV721135 FAR721133:FAR721135 FKN721133:FKN721135 FUJ721133:FUJ721135 GEF721133:GEF721135 GOB721133:GOB721135 GXX721133:GXX721135 HHT721133:HHT721135 HRP721133:HRP721135 IBL721133:IBL721135 ILH721133:ILH721135 IVD721133:IVD721135 JEZ721133:JEZ721135 JOV721133:JOV721135 JYR721133:JYR721135 KIN721133:KIN721135 KSJ721133:KSJ721135 LCF721133:LCF721135 LMB721133:LMB721135 LVX721133:LVX721135 MFT721133:MFT721135 MPP721133:MPP721135 MZL721133:MZL721135 NJH721133:NJH721135 NTD721133:NTD721135 OCZ721133:OCZ721135 OMV721133:OMV721135 OWR721133:OWR721135 PGN721133:PGN721135 PQJ721133:PQJ721135 QAF721133:QAF721135 QKB721133:QKB721135 QTX721133:QTX721135 RDT721133:RDT721135 RNP721133:RNP721135 RXL721133:RXL721135 SHH721133:SHH721135 SRD721133:SRD721135 TAZ721133:TAZ721135 TKV721133:TKV721135 TUR721133:TUR721135 UEN721133:UEN721135 UOJ721133:UOJ721135 UYF721133:UYF721135 VIB721133:VIB721135 VRX721133:VRX721135 WBT721133:WBT721135 WLP721133:WLP721135 WVL721133:WVL721135 D786669:D786671 IZ786669:IZ786671 SV786669:SV786671 ACR786669:ACR786671 AMN786669:AMN786671 AWJ786669:AWJ786671 BGF786669:BGF786671 BQB786669:BQB786671 BZX786669:BZX786671 CJT786669:CJT786671 CTP786669:CTP786671 DDL786669:DDL786671 DNH786669:DNH786671 DXD786669:DXD786671 EGZ786669:EGZ786671 EQV786669:EQV786671 FAR786669:FAR786671 FKN786669:FKN786671 FUJ786669:FUJ786671 GEF786669:GEF786671 GOB786669:GOB786671 GXX786669:GXX786671 HHT786669:HHT786671 HRP786669:HRP786671 IBL786669:IBL786671 ILH786669:ILH786671 IVD786669:IVD786671 JEZ786669:JEZ786671 JOV786669:JOV786671 JYR786669:JYR786671 KIN786669:KIN786671 KSJ786669:KSJ786671 LCF786669:LCF786671 LMB786669:LMB786671 LVX786669:LVX786671 MFT786669:MFT786671 MPP786669:MPP786671 MZL786669:MZL786671 NJH786669:NJH786671 NTD786669:NTD786671 OCZ786669:OCZ786671 OMV786669:OMV786671 OWR786669:OWR786671 PGN786669:PGN786671 PQJ786669:PQJ786671 QAF786669:QAF786671 QKB786669:QKB786671 QTX786669:QTX786671 RDT786669:RDT786671 RNP786669:RNP786671 RXL786669:RXL786671 SHH786669:SHH786671 SRD786669:SRD786671 TAZ786669:TAZ786671 TKV786669:TKV786671 TUR786669:TUR786671 UEN786669:UEN786671 UOJ786669:UOJ786671 UYF786669:UYF786671 VIB786669:VIB786671 VRX786669:VRX786671 WBT786669:WBT786671 WLP786669:WLP786671 WVL786669:WVL786671 D852205:D852207 IZ852205:IZ852207 SV852205:SV852207 ACR852205:ACR852207 AMN852205:AMN852207 AWJ852205:AWJ852207 BGF852205:BGF852207 BQB852205:BQB852207 BZX852205:BZX852207 CJT852205:CJT852207 CTP852205:CTP852207 DDL852205:DDL852207 DNH852205:DNH852207 DXD852205:DXD852207 EGZ852205:EGZ852207 EQV852205:EQV852207 FAR852205:FAR852207 FKN852205:FKN852207 FUJ852205:FUJ852207 GEF852205:GEF852207 GOB852205:GOB852207 GXX852205:GXX852207 HHT852205:HHT852207 HRP852205:HRP852207 IBL852205:IBL852207 ILH852205:ILH852207 IVD852205:IVD852207 JEZ852205:JEZ852207 JOV852205:JOV852207 JYR852205:JYR852207 KIN852205:KIN852207 KSJ852205:KSJ852207 LCF852205:LCF852207 LMB852205:LMB852207 LVX852205:LVX852207 MFT852205:MFT852207 MPP852205:MPP852207 MZL852205:MZL852207 NJH852205:NJH852207 NTD852205:NTD852207 OCZ852205:OCZ852207 OMV852205:OMV852207 OWR852205:OWR852207 PGN852205:PGN852207 PQJ852205:PQJ852207 QAF852205:QAF852207 QKB852205:QKB852207 QTX852205:QTX852207 RDT852205:RDT852207 RNP852205:RNP852207 RXL852205:RXL852207 SHH852205:SHH852207 SRD852205:SRD852207 TAZ852205:TAZ852207 TKV852205:TKV852207 TUR852205:TUR852207 UEN852205:UEN852207 UOJ852205:UOJ852207 UYF852205:UYF852207 VIB852205:VIB852207 VRX852205:VRX852207 WBT852205:WBT852207 WLP852205:WLP852207 WVL852205:WVL852207 D917741:D917743 IZ917741:IZ917743 SV917741:SV917743 ACR917741:ACR917743 AMN917741:AMN917743 AWJ917741:AWJ917743 BGF917741:BGF917743 BQB917741:BQB917743 BZX917741:BZX917743 CJT917741:CJT917743 CTP917741:CTP917743 DDL917741:DDL917743 DNH917741:DNH917743 DXD917741:DXD917743 EGZ917741:EGZ917743 EQV917741:EQV917743 FAR917741:FAR917743 FKN917741:FKN917743 FUJ917741:FUJ917743 GEF917741:GEF917743 GOB917741:GOB917743 GXX917741:GXX917743 HHT917741:HHT917743 HRP917741:HRP917743 IBL917741:IBL917743 ILH917741:ILH917743 IVD917741:IVD917743 JEZ917741:JEZ917743 JOV917741:JOV917743 JYR917741:JYR917743 KIN917741:KIN917743 KSJ917741:KSJ917743 LCF917741:LCF917743 LMB917741:LMB917743 LVX917741:LVX917743 MFT917741:MFT917743 MPP917741:MPP917743 MZL917741:MZL917743 NJH917741:NJH917743 NTD917741:NTD917743 OCZ917741:OCZ917743 OMV917741:OMV917743 OWR917741:OWR917743 PGN917741:PGN917743 PQJ917741:PQJ917743 QAF917741:QAF917743 QKB917741:QKB917743 QTX917741:QTX917743 RDT917741:RDT917743 RNP917741:RNP917743 RXL917741:RXL917743 SHH917741:SHH917743 SRD917741:SRD917743 TAZ917741:TAZ917743 TKV917741:TKV917743 TUR917741:TUR917743 UEN917741:UEN917743 UOJ917741:UOJ917743 UYF917741:UYF917743 VIB917741:VIB917743 VRX917741:VRX917743 WBT917741:WBT917743 WLP917741:WLP917743 WVL917741:WVL917743 D983277:D983279 IZ983277:IZ983279 SV983277:SV983279 ACR983277:ACR983279 AMN983277:AMN983279 AWJ983277:AWJ983279 BGF983277:BGF983279 BQB983277:BQB983279 BZX983277:BZX983279 CJT983277:CJT983279 CTP983277:CTP983279 DDL983277:DDL983279 DNH983277:DNH983279 DXD983277:DXD983279 EGZ983277:EGZ983279 EQV983277:EQV983279 FAR983277:FAR983279 FKN983277:FKN983279 FUJ983277:FUJ983279 GEF983277:GEF983279 GOB983277:GOB983279 GXX983277:GXX983279 HHT983277:HHT983279 HRP983277:HRP983279 IBL983277:IBL983279 ILH983277:ILH983279 IVD983277:IVD983279 JEZ983277:JEZ983279 JOV983277:JOV983279 JYR983277:JYR983279 KIN983277:KIN983279 KSJ983277:KSJ983279 LCF983277:LCF983279 LMB983277:LMB983279 LVX983277:LVX983279 MFT983277:MFT983279 MPP983277:MPP983279 MZL983277:MZL983279 NJH983277:NJH983279 NTD983277:NTD983279 OCZ983277:OCZ983279 OMV983277:OMV983279 OWR983277:OWR983279 PGN983277:PGN983279 PQJ983277:PQJ983279 QAF983277:QAF983279 QKB983277:QKB983279 QTX983277:QTX983279 RDT983277:RDT983279 RNP983277:RNP983279 RXL983277:RXL983279 SHH983277:SHH983279 SRD983277:SRD983279 TAZ983277:TAZ983279 TKV983277:TKV983279 TUR983277:TUR983279 UEN983277:UEN983279 UOJ983277:UOJ983279 UYF983277:UYF983279 VIB983277:VIB983279 VRX983277:VRX983279 WBT983277:WBT983279 WLP983277:WLP983279 WVL983277:WVL983279 D234 IZ234 SV234 ACR234 AMN234 AWJ234 BGF234 BQB234 BZX234 CJT234 CTP234 DDL234 DNH234 DXD234 EGZ234 EQV234 FAR234 FKN234 FUJ234 GEF234 GOB234 GXX234 HHT234 HRP234 IBL234 ILH234 IVD234 JEZ234 JOV234 JYR234 KIN234 KSJ234 LCF234 LMB234 LVX234 MFT234 MPP234 MZL234 NJH234 NTD234 OCZ234 OMV234 OWR234 PGN234 PQJ234 QAF234 QKB234 QTX234 RDT234 RNP234 RXL234 SHH234 SRD234 TAZ234 TKV234 TUR234 UEN234 UOJ234 UYF234 VIB234 VRX234 WBT234 WLP234 WVL234 D65782 IZ65782 SV65782 ACR65782 AMN65782 AWJ65782 BGF65782 BQB65782 BZX65782 CJT65782 CTP65782 DDL65782 DNH65782 DXD65782 EGZ65782 EQV65782 FAR65782 FKN65782 FUJ65782 GEF65782 GOB65782 GXX65782 HHT65782 HRP65782 IBL65782 ILH65782 IVD65782 JEZ65782 JOV65782 JYR65782 KIN65782 KSJ65782 LCF65782 LMB65782 LVX65782 MFT65782 MPP65782 MZL65782 NJH65782 NTD65782 OCZ65782 OMV65782 OWR65782 PGN65782 PQJ65782 QAF65782 QKB65782 QTX65782 RDT65782 RNP65782 RXL65782 SHH65782 SRD65782 TAZ65782 TKV65782 TUR65782 UEN65782 UOJ65782 UYF65782 VIB65782 VRX65782 WBT65782 WLP65782 WVL65782 D131318 IZ131318 SV131318 ACR131318 AMN131318 AWJ131318 BGF131318 BQB131318 BZX131318 CJT131318 CTP131318 DDL131318 DNH131318 DXD131318 EGZ131318 EQV131318 FAR131318 FKN131318 FUJ131318 GEF131318 GOB131318 GXX131318 HHT131318 HRP131318 IBL131318 ILH131318 IVD131318 JEZ131318 JOV131318 JYR131318 KIN131318 KSJ131318 LCF131318 LMB131318 LVX131318 MFT131318 MPP131318 MZL131318 NJH131318 NTD131318 OCZ131318 OMV131318 OWR131318 PGN131318 PQJ131318 QAF131318 QKB131318 QTX131318 RDT131318 RNP131318 RXL131318 SHH131318 SRD131318 TAZ131318 TKV131318 TUR131318 UEN131318 UOJ131318 UYF131318 VIB131318 VRX131318 WBT131318 WLP131318 WVL131318 D196854 IZ196854 SV196854 ACR196854 AMN196854 AWJ196854 BGF196854 BQB196854 BZX196854 CJT196854 CTP196854 DDL196854 DNH196854 DXD196854 EGZ196854 EQV196854 FAR196854 FKN196854 FUJ196854 GEF196854 GOB196854 GXX196854 HHT196854 HRP196854 IBL196854 ILH196854 IVD196854 JEZ196854 JOV196854 JYR196854 KIN196854 KSJ196854 LCF196854 LMB196854 LVX196854 MFT196854 MPP196854 MZL196854 NJH196854 NTD196854 OCZ196854 OMV196854 OWR196854 PGN196854 PQJ196854 QAF196854 QKB196854 QTX196854 RDT196854 RNP196854 RXL196854 SHH196854 SRD196854 TAZ196854 TKV196854 TUR196854 UEN196854 UOJ196854 UYF196854 VIB196854 VRX196854 WBT196854 WLP196854 WVL196854 D262390 IZ262390 SV262390 ACR262390 AMN262390 AWJ262390 BGF262390 BQB262390 BZX262390 CJT262390 CTP262390 DDL262390 DNH262390 DXD262390 EGZ262390 EQV262390 FAR262390 FKN262390 FUJ262390 GEF262390 GOB262390 GXX262390 HHT262390 HRP262390 IBL262390 ILH262390 IVD262390 JEZ262390 JOV262390 JYR262390 KIN262390 KSJ262390 LCF262390 LMB262390 LVX262390 MFT262390 MPP262390 MZL262390 NJH262390 NTD262390 OCZ262390 OMV262390 OWR262390 PGN262390 PQJ262390 QAF262390 QKB262390 QTX262390 RDT262390 RNP262390 RXL262390 SHH262390 SRD262390 TAZ262390 TKV262390 TUR262390 UEN262390 UOJ262390 UYF262390 VIB262390 VRX262390 WBT262390 WLP262390 WVL262390 D327926 IZ327926 SV327926 ACR327926 AMN327926 AWJ327926 BGF327926 BQB327926 BZX327926 CJT327926 CTP327926 DDL327926 DNH327926 DXD327926 EGZ327926 EQV327926 FAR327926 FKN327926 FUJ327926 GEF327926 GOB327926 GXX327926 HHT327926 HRP327926 IBL327926 ILH327926 IVD327926 JEZ327926 JOV327926 JYR327926 KIN327926 KSJ327926 LCF327926 LMB327926 LVX327926 MFT327926 MPP327926 MZL327926 NJH327926 NTD327926 OCZ327926 OMV327926 OWR327926 PGN327926 PQJ327926 QAF327926 QKB327926 QTX327926 RDT327926 RNP327926 RXL327926 SHH327926 SRD327926 TAZ327926 TKV327926 TUR327926 UEN327926 UOJ327926 UYF327926 VIB327926 VRX327926 WBT327926 WLP327926 WVL327926 D393462 IZ393462 SV393462 ACR393462 AMN393462 AWJ393462 BGF393462 BQB393462 BZX393462 CJT393462 CTP393462 DDL393462 DNH393462 DXD393462 EGZ393462 EQV393462 FAR393462 FKN393462 FUJ393462 GEF393462 GOB393462 GXX393462 HHT393462 HRP393462 IBL393462 ILH393462 IVD393462 JEZ393462 JOV393462 JYR393462 KIN393462 KSJ393462 LCF393462 LMB393462 LVX393462 MFT393462 MPP393462 MZL393462 NJH393462 NTD393462 OCZ393462 OMV393462 OWR393462 PGN393462 PQJ393462 QAF393462 QKB393462 QTX393462 RDT393462 RNP393462 RXL393462 SHH393462 SRD393462 TAZ393462 TKV393462 TUR393462 UEN393462 UOJ393462 UYF393462 VIB393462 VRX393462 WBT393462 WLP393462 WVL393462 D458998 IZ458998 SV458998 ACR458998 AMN458998 AWJ458998 BGF458998 BQB458998 BZX458998 CJT458998 CTP458998 DDL458998 DNH458998 DXD458998 EGZ458998 EQV458998 FAR458998 FKN458998 FUJ458998 GEF458998 GOB458998 GXX458998 HHT458998 HRP458998 IBL458998 ILH458998 IVD458998 JEZ458998 JOV458998 JYR458998 KIN458998 KSJ458998 LCF458998 LMB458998 LVX458998 MFT458998 MPP458998 MZL458998 NJH458998 NTD458998 OCZ458998 OMV458998 OWR458998 PGN458998 PQJ458998 QAF458998 QKB458998 QTX458998 RDT458998 RNP458998 RXL458998 SHH458998 SRD458998 TAZ458998 TKV458998 TUR458998 UEN458998 UOJ458998 UYF458998 VIB458998 VRX458998 WBT458998 WLP458998 WVL458998 D524534 IZ524534 SV524534 ACR524534 AMN524534 AWJ524534 BGF524534 BQB524534 BZX524534 CJT524534 CTP524534 DDL524534 DNH524534 DXD524534 EGZ524534 EQV524534 FAR524534 FKN524534 FUJ524534 GEF524534 GOB524534 GXX524534 HHT524534 HRP524534 IBL524534 ILH524534 IVD524534 JEZ524534 JOV524534 JYR524534 KIN524534 KSJ524534 LCF524534 LMB524534 LVX524534 MFT524534 MPP524534 MZL524534 NJH524534 NTD524534 OCZ524534 OMV524534 OWR524534 PGN524534 PQJ524534 QAF524534 QKB524534 QTX524534 RDT524534 RNP524534 RXL524534 SHH524534 SRD524534 TAZ524534 TKV524534 TUR524534 UEN524534 UOJ524534 UYF524534 VIB524534 VRX524534 WBT524534 WLP524534 WVL524534 D590070 IZ590070 SV590070 ACR590070 AMN590070 AWJ590070 BGF590070 BQB590070 BZX590070 CJT590070 CTP590070 DDL590070 DNH590070 DXD590070 EGZ590070 EQV590070 FAR590070 FKN590070 FUJ590070 GEF590070 GOB590070 GXX590070 HHT590070 HRP590070 IBL590070 ILH590070 IVD590070 JEZ590070 JOV590070 JYR590070 KIN590070 KSJ590070 LCF590070 LMB590070 LVX590070 MFT590070 MPP590070 MZL590070 NJH590070 NTD590070 OCZ590070 OMV590070 OWR590070 PGN590070 PQJ590070 QAF590070 QKB590070 QTX590070 RDT590070 RNP590070 RXL590070 SHH590070 SRD590070 TAZ590070 TKV590070 TUR590070 UEN590070 UOJ590070 UYF590070 VIB590070 VRX590070 WBT590070 WLP590070 WVL590070 D655606 IZ655606 SV655606 ACR655606 AMN655606 AWJ655606 BGF655606 BQB655606 BZX655606 CJT655606 CTP655606 DDL655606 DNH655606 DXD655606 EGZ655606 EQV655606 FAR655606 FKN655606 FUJ655606 GEF655606 GOB655606 GXX655606 HHT655606 HRP655606 IBL655606 ILH655606 IVD655606 JEZ655606 JOV655606 JYR655606 KIN655606 KSJ655606 LCF655606 LMB655606 LVX655606 MFT655606 MPP655606 MZL655606 NJH655606 NTD655606 OCZ655606 OMV655606 OWR655606 PGN655606 PQJ655606 QAF655606 QKB655606 QTX655606 RDT655606 RNP655606 RXL655606 SHH655606 SRD655606 TAZ655606 TKV655606 TUR655606 UEN655606 UOJ655606 UYF655606 VIB655606 VRX655606 WBT655606 WLP655606 WVL655606 D721142 IZ721142 SV721142 ACR721142 AMN721142 AWJ721142 BGF721142 BQB721142 BZX721142 CJT721142 CTP721142 DDL721142 DNH721142 DXD721142 EGZ721142 EQV721142 FAR721142 FKN721142 FUJ721142 GEF721142 GOB721142 GXX721142 HHT721142 HRP721142 IBL721142 ILH721142 IVD721142 JEZ721142 JOV721142 JYR721142 KIN721142 KSJ721142 LCF721142 LMB721142 LVX721142 MFT721142 MPP721142 MZL721142 NJH721142 NTD721142 OCZ721142 OMV721142 OWR721142 PGN721142 PQJ721142 QAF721142 QKB721142 QTX721142 RDT721142 RNP721142 RXL721142 SHH721142 SRD721142 TAZ721142 TKV721142 TUR721142 UEN721142 UOJ721142 UYF721142 VIB721142 VRX721142 WBT721142 WLP721142 WVL721142 D786678 IZ786678 SV786678 ACR786678 AMN786678 AWJ786678 BGF786678 BQB786678 BZX786678 CJT786678 CTP786678 DDL786678 DNH786678 DXD786678 EGZ786678 EQV786678 FAR786678 FKN786678 FUJ786678 GEF786678 GOB786678 GXX786678 HHT786678 HRP786678 IBL786678 ILH786678 IVD786678 JEZ786678 JOV786678 JYR786678 KIN786678 KSJ786678 LCF786678 LMB786678 LVX786678 MFT786678 MPP786678 MZL786678 NJH786678 NTD786678 OCZ786678 OMV786678 OWR786678 PGN786678 PQJ786678 QAF786678 QKB786678 QTX786678 RDT786678 RNP786678 RXL786678 SHH786678 SRD786678 TAZ786678 TKV786678 TUR786678 UEN786678 UOJ786678 UYF786678 VIB786678 VRX786678 WBT786678 WLP786678 WVL786678 D852214 IZ852214 SV852214 ACR852214 AMN852214 AWJ852214 BGF852214 BQB852214 BZX852214 CJT852214 CTP852214 DDL852214 DNH852214 DXD852214 EGZ852214 EQV852214 FAR852214 FKN852214 FUJ852214 GEF852214 GOB852214 GXX852214 HHT852214 HRP852214 IBL852214 ILH852214 IVD852214 JEZ852214 JOV852214 JYR852214 KIN852214 KSJ852214 LCF852214 LMB852214 LVX852214 MFT852214 MPP852214 MZL852214 NJH852214 NTD852214 OCZ852214 OMV852214 OWR852214 PGN852214 PQJ852214 QAF852214 QKB852214 QTX852214 RDT852214 RNP852214 RXL852214 SHH852214 SRD852214 TAZ852214 TKV852214 TUR852214 UEN852214 UOJ852214 UYF852214 VIB852214 VRX852214 WBT852214 WLP852214 WVL852214 D917750 IZ917750 SV917750 ACR917750 AMN917750 AWJ917750 BGF917750 BQB917750 BZX917750 CJT917750 CTP917750 DDL917750 DNH917750 DXD917750 EGZ917750 EQV917750 FAR917750 FKN917750 FUJ917750 GEF917750 GOB917750 GXX917750 HHT917750 HRP917750 IBL917750 ILH917750 IVD917750 JEZ917750 JOV917750 JYR917750 KIN917750 KSJ917750 LCF917750 LMB917750 LVX917750 MFT917750 MPP917750 MZL917750 NJH917750 NTD917750 OCZ917750 OMV917750 OWR917750 PGN917750 PQJ917750 QAF917750 QKB917750 QTX917750 RDT917750 RNP917750 RXL917750 SHH917750 SRD917750 TAZ917750 TKV917750 TUR917750 UEN917750 UOJ917750 UYF917750 VIB917750 VRX917750 WBT917750 WLP917750 WVL917750 D983286 IZ983286 SV983286 ACR983286 AMN983286 AWJ983286 BGF983286 BQB983286 BZX983286 CJT983286 CTP983286 DDL983286 DNH983286 DXD983286 EGZ983286 EQV983286 FAR983286 FKN983286 FUJ983286 GEF983286 GOB983286 GXX983286 HHT983286 HRP983286 IBL983286 ILH983286 IVD983286 JEZ983286 JOV983286 JYR983286 KIN983286 KSJ983286 LCF983286 LMB983286 LVX983286 MFT983286 MPP983286 MZL983286 NJH983286 NTD983286 OCZ983286 OMV983286 OWR983286 PGN983286 PQJ983286 QAF983286 QKB983286 QTX983286 RDT983286 RNP983286 RXL983286 SHH983286 SRD983286 TAZ983286 TKV983286 TUR983286 UEN983286 UOJ983286 UYF983286 VIB983286 VRX983286 WBT983286 WLP983286 WVL983286"/>
    <dataValidation allowBlank="1" showInputMessage="1" showErrorMessage="1" prompt="Características cualitativas significativas que les impacten financieramente." sqref="D179:F179 IZ179:JB179 SV179:SX179 ACR179:ACT179 AMN179:AMP179 AWJ179:AWL179 BGF179:BGH179 BQB179:BQD179 BZX179:BZZ179 CJT179:CJV179 CTP179:CTR179 DDL179:DDN179 DNH179:DNJ179 DXD179:DXF179 EGZ179:EHB179 EQV179:EQX179 FAR179:FAT179 FKN179:FKP179 FUJ179:FUL179 GEF179:GEH179 GOB179:GOD179 GXX179:GXZ179 HHT179:HHV179 HRP179:HRR179 IBL179:IBN179 ILH179:ILJ179 IVD179:IVF179 JEZ179:JFB179 JOV179:JOX179 JYR179:JYT179 KIN179:KIP179 KSJ179:KSL179 LCF179:LCH179 LMB179:LMD179 LVX179:LVZ179 MFT179:MFV179 MPP179:MPR179 MZL179:MZN179 NJH179:NJJ179 NTD179:NTF179 OCZ179:ODB179 OMV179:OMX179 OWR179:OWT179 PGN179:PGP179 PQJ179:PQL179 QAF179:QAH179 QKB179:QKD179 QTX179:QTZ179 RDT179:RDV179 RNP179:RNR179 RXL179:RXN179 SHH179:SHJ179 SRD179:SRF179 TAZ179:TBB179 TKV179:TKX179 TUR179:TUT179 UEN179:UEP179 UOJ179:UOL179 UYF179:UYH179 VIB179:VID179 VRX179:VRZ179 WBT179:WBV179 WLP179:WLR179 WVL179:WVN179 D65718:F65718 IZ65718:JB65718 SV65718:SX65718 ACR65718:ACT65718 AMN65718:AMP65718 AWJ65718:AWL65718 BGF65718:BGH65718 BQB65718:BQD65718 BZX65718:BZZ65718 CJT65718:CJV65718 CTP65718:CTR65718 DDL65718:DDN65718 DNH65718:DNJ65718 DXD65718:DXF65718 EGZ65718:EHB65718 EQV65718:EQX65718 FAR65718:FAT65718 FKN65718:FKP65718 FUJ65718:FUL65718 GEF65718:GEH65718 GOB65718:GOD65718 GXX65718:GXZ65718 HHT65718:HHV65718 HRP65718:HRR65718 IBL65718:IBN65718 ILH65718:ILJ65718 IVD65718:IVF65718 JEZ65718:JFB65718 JOV65718:JOX65718 JYR65718:JYT65718 KIN65718:KIP65718 KSJ65718:KSL65718 LCF65718:LCH65718 LMB65718:LMD65718 LVX65718:LVZ65718 MFT65718:MFV65718 MPP65718:MPR65718 MZL65718:MZN65718 NJH65718:NJJ65718 NTD65718:NTF65718 OCZ65718:ODB65718 OMV65718:OMX65718 OWR65718:OWT65718 PGN65718:PGP65718 PQJ65718:PQL65718 QAF65718:QAH65718 QKB65718:QKD65718 QTX65718:QTZ65718 RDT65718:RDV65718 RNP65718:RNR65718 RXL65718:RXN65718 SHH65718:SHJ65718 SRD65718:SRF65718 TAZ65718:TBB65718 TKV65718:TKX65718 TUR65718:TUT65718 UEN65718:UEP65718 UOJ65718:UOL65718 UYF65718:UYH65718 VIB65718:VID65718 VRX65718:VRZ65718 WBT65718:WBV65718 WLP65718:WLR65718 WVL65718:WVN65718 D131254:F131254 IZ131254:JB131254 SV131254:SX131254 ACR131254:ACT131254 AMN131254:AMP131254 AWJ131254:AWL131254 BGF131254:BGH131254 BQB131254:BQD131254 BZX131254:BZZ131254 CJT131254:CJV131254 CTP131254:CTR131254 DDL131254:DDN131254 DNH131254:DNJ131254 DXD131254:DXF131254 EGZ131254:EHB131254 EQV131254:EQX131254 FAR131254:FAT131254 FKN131254:FKP131254 FUJ131254:FUL131254 GEF131254:GEH131254 GOB131254:GOD131254 GXX131254:GXZ131254 HHT131254:HHV131254 HRP131254:HRR131254 IBL131254:IBN131254 ILH131254:ILJ131254 IVD131254:IVF131254 JEZ131254:JFB131254 JOV131254:JOX131254 JYR131254:JYT131254 KIN131254:KIP131254 KSJ131254:KSL131254 LCF131254:LCH131254 LMB131254:LMD131254 LVX131254:LVZ131254 MFT131254:MFV131254 MPP131254:MPR131254 MZL131254:MZN131254 NJH131254:NJJ131254 NTD131254:NTF131254 OCZ131254:ODB131254 OMV131254:OMX131254 OWR131254:OWT131254 PGN131254:PGP131254 PQJ131254:PQL131254 QAF131254:QAH131254 QKB131254:QKD131254 QTX131254:QTZ131254 RDT131254:RDV131254 RNP131254:RNR131254 RXL131254:RXN131254 SHH131254:SHJ131254 SRD131254:SRF131254 TAZ131254:TBB131254 TKV131254:TKX131254 TUR131254:TUT131254 UEN131254:UEP131254 UOJ131254:UOL131254 UYF131254:UYH131254 VIB131254:VID131254 VRX131254:VRZ131254 WBT131254:WBV131254 WLP131254:WLR131254 WVL131254:WVN131254 D196790:F196790 IZ196790:JB196790 SV196790:SX196790 ACR196790:ACT196790 AMN196790:AMP196790 AWJ196790:AWL196790 BGF196790:BGH196790 BQB196790:BQD196790 BZX196790:BZZ196790 CJT196790:CJV196790 CTP196790:CTR196790 DDL196790:DDN196790 DNH196790:DNJ196790 DXD196790:DXF196790 EGZ196790:EHB196790 EQV196790:EQX196790 FAR196790:FAT196790 FKN196790:FKP196790 FUJ196790:FUL196790 GEF196790:GEH196790 GOB196790:GOD196790 GXX196790:GXZ196790 HHT196790:HHV196790 HRP196790:HRR196790 IBL196790:IBN196790 ILH196790:ILJ196790 IVD196790:IVF196790 JEZ196790:JFB196790 JOV196790:JOX196790 JYR196790:JYT196790 KIN196790:KIP196790 KSJ196790:KSL196790 LCF196790:LCH196790 LMB196790:LMD196790 LVX196790:LVZ196790 MFT196790:MFV196790 MPP196790:MPR196790 MZL196790:MZN196790 NJH196790:NJJ196790 NTD196790:NTF196790 OCZ196790:ODB196790 OMV196790:OMX196790 OWR196790:OWT196790 PGN196790:PGP196790 PQJ196790:PQL196790 QAF196790:QAH196790 QKB196790:QKD196790 QTX196790:QTZ196790 RDT196790:RDV196790 RNP196790:RNR196790 RXL196790:RXN196790 SHH196790:SHJ196790 SRD196790:SRF196790 TAZ196790:TBB196790 TKV196790:TKX196790 TUR196790:TUT196790 UEN196790:UEP196790 UOJ196790:UOL196790 UYF196790:UYH196790 VIB196790:VID196790 VRX196790:VRZ196790 WBT196790:WBV196790 WLP196790:WLR196790 WVL196790:WVN196790 D262326:F262326 IZ262326:JB262326 SV262326:SX262326 ACR262326:ACT262326 AMN262326:AMP262326 AWJ262326:AWL262326 BGF262326:BGH262326 BQB262326:BQD262326 BZX262326:BZZ262326 CJT262326:CJV262326 CTP262326:CTR262326 DDL262326:DDN262326 DNH262326:DNJ262326 DXD262326:DXF262326 EGZ262326:EHB262326 EQV262326:EQX262326 FAR262326:FAT262326 FKN262326:FKP262326 FUJ262326:FUL262326 GEF262326:GEH262326 GOB262326:GOD262326 GXX262326:GXZ262326 HHT262326:HHV262326 HRP262326:HRR262326 IBL262326:IBN262326 ILH262326:ILJ262326 IVD262326:IVF262326 JEZ262326:JFB262326 JOV262326:JOX262326 JYR262326:JYT262326 KIN262326:KIP262326 KSJ262326:KSL262326 LCF262326:LCH262326 LMB262326:LMD262326 LVX262326:LVZ262326 MFT262326:MFV262326 MPP262326:MPR262326 MZL262326:MZN262326 NJH262326:NJJ262326 NTD262326:NTF262326 OCZ262326:ODB262326 OMV262326:OMX262326 OWR262326:OWT262326 PGN262326:PGP262326 PQJ262326:PQL262326 QAF262326:QAH262326 QKB262326:QKD262326 QTX262326:QTZ262326 RDT262326:RDV262326 RNP262326:RNR262326 RXL262326:RXN262326 SHH262326:SHJ262326 SRD262326:SRF262326 TAZ262326:TBB262326 TKV262326:TKX262326 TUR262326:TUT262326 UEN262326:UEP262326 UOJ262326:UOL262326 UYF262326:UYH262326 VIB262326:VID262326 VRX262326:VRZ262326 WBT262326:WBV262326 WLP262326:WLR262326 WVL262326:WVN262326 D327862:F327862 IZ327862:JB327862 SV327862:SX327862 ACR327862:ACT327862 AMN327862:AMP327862 AWJ327862:AWL327862 BGF327862:BGH327862 BQB327862:BQD327862 BZX327862:BZZ327862 CJT327862:CJV327862 CTP327862:CTR327862 DDL327862:DDN327862 DNH327862:DNJ327862 DXD327862:DXF327862 EGZ327862:EHB327862 EQV327862:EQX327862 FAR327862:FAT327862 FKN327862:FKP327862 FUJ327862:FUL327862 GEF327862:GEH327862 GOB327862:GOD327862 GXX327862:GXZ327862 HHT327862:HHV327862 HRP327862:HRR327862 IBL327862:IBN327862 ILH327862:ILJ327862 IVD327862:IVF327862 JEZ327862:JFB327862 JOV327862:JOX327862 JYR327862:JYT327862 KIN327862:KIP327862 KSJ327862:KSL327862 LCF327862:LCH327862 LMB327862:LMD327862 LVX327862:LVZ327862 MFT327862:MFV327862 MPP327862:MPR327862 MZL327862:MZN327862 NJH327862:NJJ327862 NTD327862:NTF327862 OCZ327862:ODB327862 OMV327862:OMX327862 OWR327862:OWT327862 PGN327862:PGP327862 PQJ327862:PQL327862 QAF327862:QAH327862 QKB327862:QKD327862 QTX327862:QTZ327862 RDT327862:RDV327862 RNP327862:RNR327862 RXL327862:RXN327862 SHH327862:SHJ327862 SRD327862:SRF327862 TAZ327862:TBB327862 TKV327862:TKX327862 TUR327862:TUT327862 UEN327862:UEP327862 UOJ327862:UOL327862 UYF327862:UYH327862 VIB327862:VID327862 VRX327862:VRZ327862 WBT327862:WBV327862 WLP327862:WLR327862 WVL327862:WVN327862 D393398:F393398 IZ393398:JB393398 SV393398:SX393398 ACR393398:ACT393398 AMN393398:AMP393398 AWJ393398:AWL393398 BGF393398:BGH393398 BQB393398:BQD393398 BZX393398:BZZ393398 CJT393398:CJV393398 CTP393398:CTR393398 DDL393398:DDN393398 DNH393398:DNJ393398 DXD393398:DXF393398 EGZ393398:EHB393398 EQV393398:EQX393398 FAR393398:FAT393398 FKN393398:FKP393398 FUJ393398:FUL393398 GEF393398:GEH393398 GOB393398:GOD393398 GXX393398:GXZ393398 HHT393398:HHV393398 HRP393398:HRR393398 IBL393398:IBN393398 ILH393398:ILJ393398 IVD393398:IVF393398 JEZ393398:JFB393398 JOV393398:JOX393398 JYR393398:JYT393398 KIN393398:KIP393398 KSJ393398:KSL393398 LCF393398:LCH393398 LMB393398:LMD393398 LVX393398:LVZ393398 MFT393398:MFV393398 MPP393398:MPR393398 MZL393398:MZN393398 NJH393398:NJJ393398 NTD393398:NTF393398 OCZ393398:ODB393398 OMV393398:OMX393398 OWR393398:OWT393398 PGN393398:PGP393398 PQJ393398:PQL393398 QAF393398:QAH393398 QKB393398:QKD393398 QTX393398:QTZ393398 RDT393398:RDV393398 RNP393398:RNR393398 RXL393398:RXN393398 SHH393398:SHJ393398 SRD393398:SRF393398 TAZ393398:TBB393398 TKV393398:TKX393398 TUR393398:TUT393398 UEN393398:UEP393398 UOJ393398:UOL393398 UYF393398:UYH393398 VIB393398:VID393398 VRX393398:VRZ393398 WBT393398:WBV393398 WLP393398:WLR393398 WVL393398:WVN393398 D458934:F458934 IZ458934:JB458934 SV458934:SX458934 ACR458934:ACT458934 AMN458934:AMP458934 AWJ458934:AWL458934 BGF458934:BGH458934 BQB458934:BQD458934 BZX458934:BZZ458934 CJT458934:CJV458934 CTP458934:CTR458934 DDL458934:DDN458934 DNH458934:DNJ458934 DXD458934:DXF458934 EGZ458934:EHB458934 EQV458934:EQX458934 FAR458934:FAT458934 FKN458934:FKP458934 FUJ458934:FUL458934 GEF458934:GEH458934 GOB458934:GOD458934 GXX458934:GXZ458934 HHT458934:HHV458934 HRP458934:HRR458934 IBL458934:IBN458934 ILH458934:ILJ458934 IVD458934:IVF458934 JEZ458934:JFB458934 JOV458934:JOX458934 JYR458934:JYT458934 KIN458934:KIP458934 KSJ458934:KSL458934 LCF458934:LCH458934 LMB458934:LMD458934 LVX458934:LVZ458934 MFT458934:MFV458934 MPP458934:MPR458934 MZL458934:MZN458934 NJH458934:NJJ458934 NTD458934:NTF458934 OCZ458934:ODB458934 OMV458934:OMX458934 OWR458934:OWT458934 PGN458934:PGP458934 PQJ458934:PQL458934 QAF458934:QAH458934 QKB458934:QKD458934 QTX458934:QTZ458934 RDT458934:RDV458934 RNP458934:RNR458934 RXL458934:RXN458934 SHH458934:SHJ458934 SRD458934:SRF458934 TAZ458934:TBB458934 TKV458934:TKX458934 TUR458934:TUT458934 UEN458934:UEP458934 UOJ458934:UOL458934 UYF458934:UYH458934 VIB458934:VID458934 VRX458934:VRZ458934 WBT458934:WBV458934 WLP458934:WLR458934 WVL458934:WVN458934 D524470:F524470 IZ524470:JB524470 SV524470:SX524470 ACR524470:ACT524470 AMN524470:AMP524470 AWJ524470:AWL524470 BGF524470:BGH524470 BQB524470:BQD524470 BZX524470:BZZ524470 CJT524470:CJV524470 CTP524470:CTR524470 DDL524470:DDN524470 DNH524470:DNJ524470 DXD524470:DXF524470 EGZ524470:EHB524470 EQV524470:EQX524470 FAR524470:FAT524470 FKN524470:FKP524470 FUJ524470:FUL524470 GEF524470:GEH524470 GOB524470:GOD524470 GXX524470:GXZ524470 HHT524470:HHV524470 HRP524470:HRR524470 IBL524470:IBN524470 ILH524470:ILJ524470 IVD524470:IVF524470 JEZ524470:JFB524470 JOV524470:JOX524470 JYR524470:JYT524470 KIN524470:KIP524470 KSJ524470:KSL524470 LCF524470:LCH524470 LMB524470:LMD524470 LVX524470:LVZ524470 MFT524470:MFV524470 MPP524470:MPR524470 MZL524470:MZN524470 NJH524470:NJJ524470 NTD524470:NTF524470 OCZ524470:ODB524470 OMV524470:OMX524470 OWR524470:OWT524470 PGN524470:PGP524470 PQJ524470:PQL524470 QAF524470:QAH524470 QKB524470:QKD524470 QTX524470:QTZ524470 RDT524470:RDV524470 RNP524470:RNR524470 RXL524470:RXN524470 SHH524470:SHJ524470 SRD524470:SRF524470 TAZ524470:TBB524470 TKV524470:TKX524470 TUR524470:TUT524470 UEN524470:UEP524470 UOJ524470:UOL524470 UYF524470:UYH524470 VIB524470:VID524470 VRX524470:VRZ524470 WBT524470:WBV524470 WLP524470:WLR524470 WVL524470:WVN524470 D590006:F590006 IZ590006:JB590006 SV590006:SX590006 ACR590006:ACT590006 AMN590006:AMP590006 AWJ590006:AWL590006 BGF590006:BGH590006 BQB590006:BQD590006 BZX590006:BZZ590006 CJT590006:CJV590006 CTP590006:CTR590006 DDL590006:DDN590006 DNH590006:DNJ590006 DXD590006:DXF590006 EGZ590006:EHB590006 EQV590006:EQX590006 FAR590006:FAT590006 FKN590006:FKP590006 FUJ590006:FUL590006 GEF590006:GEH590006 GOB590006:GOD590006 GXX590006:GXZ590006 HHT590006:HHV590006 HRP590006:HRR590006 IBL590006:IBN590006 ILH590006:ILJ590006 IVD590006:IVF590006 JEZ590006:JFB590006 JOV590006:JOX590006 JYR590006:JYT590006 KIN590006:KIP590006 KSJ590006:KSL590006 LCF590006:LCH590006 LMB590006:LMD590006 LVX590006:LVZ590006 MFT590006:MFV590006 MPP590006:MPR590006 MZL590006:MZN590006 NJH590006:NJJ590006 NTD590006:NTF590006 OCZ590006:ODB590006 OMV590006:OMX590006 OWR590006:OWT590006 PGN590006:PGP590006 PQJ590006:PQL590006 QAF590006:QAH590006 QKB590006:QKD590006 QTX590006:QTZ590006 RDT590006:RDV590006 RNP590006:RNR590006 RXL590006:RXN590006 SHH590006:SHJ590006 SRD590006:SRF590006 TAZ590006:TBB590006 TKV590006:TKX590006 TUR590006:TUT590006 UEN590006:UEP590006 UOJ590006:UOL590006 UYF590006:UYH590006 VIB590006:VID590006 VRX590006:VRZ590006 WBT590006:WBV590006 WLP590006:WLR590006 WVL590006:WVN590006 D655542:F655542 IZ655542:JB655542 SV655542:SX655542 ACR655542:ACT655542 AMN655542:AMP655542 AWJ655542:AWL655542 BGF655542:BGH655542 BQB655542:BQD655542 BZX655542:BZZ655542 CJT655542:CJV655542 CTP655542:CTR655542 DDL655542:DDN655542 DNH655542:DNJ655542 DXD655542:DXF655542 EGZ655542:EHB655542 EQV655542:EQX655542 FAR655542:FAT655542 FKN655542:FKP655542 FUJ655542:FUL655542 GEF655542:GEH655542 GOB655542:GOD655542 GXX655542:GXZ655542 HHT655542:HHV655542 HRP655542:HRR655542 IBL655542:IBN655542 ILH655542:ILJ655542 IVD655542:IVF655542 JEZ655542:JFB655542 JOV655542:JOX655542 JYR655542:JYT655542 KIN655542:KIP655542 KSJ655542:KSL655542 LCF655542:LCH655542 LMB655542:LMD655542 LVX655542:LVZ655542 MFT655542:MFV655542 MPP655542:MPR655542 MZL655542:MZN655542 NJH655542:NJJ655542 NTD655542:NTF655542 OCZ655542:ODB655542 OMV655542:OMX655542 OWR655542:OWT655542 PGN655542:PGP655542 PQJ655542:PQL655542 QAF655542:QAH655542 QKB655542:QKD655542 QTX655542:QTZ655542 RDT655542:RDV655542 RNP655542:RNR655542 RXL655542:RXN655542 SHH655542:SHJ655542 SRD655542:SRF655542 TAZ655542:TBB655542 TKV655542:TKX655542 TUR655542:TUT655542 UEN655542:UEP655542 UOJ655542:UOL655542 UYF655542:UYH655542 VIB655542:VID655542 VRX655542:VRZ655542 WBT655542:WBV655542 WLP655542:WLR655542 WVL655542:WVN655542 D721078:F721078 IZ721078:JB721078 SV721078:SX721078 ACR721078:ACT721078 AMN721078:AMP721078 AWJ721078:AWL721078 BGF721078:BGH721078 BQB721078:BQD721078 BZX721078:BZZ721078 CJT721078:CJV721078 CTP721078:CTR721078 DDL721078:DDN721078 DNH721078:DNJ721078 DXD721078:DXF721078 EGZ721078:EHB721078 EQV721078:EQX721078 FAR721078:FAT721078 FKN721078:FKP721078 FUJ721078:FUL721078 GEF721078:GEH721078 GOB721078:GOD721078 GXX721078:GXZ721078 HHT721078:HHV721078 HRP721078:HRR721078 IBL721078:IBN721078 ILH721078:ILJ721078 IVD721078:IVF721078 JEZ721078:JFB721078 JOV721078:JOX721078 JYR721078:JYT721078 KIN721078:KIP721078 KSJ721078:KSL721078 LCF721078:LCH721078 LMB721078:LMD721078 LVX721078:LVZ721078 MFT721078:MFV721078 MPP721078:MPR721078 MZL721078:MZN721078 NJH721078:NJJ721078 NTD721078:NTF721078 OCZ721078:ODB721078 OMV721078:OMX721078 OWR721078:OWT721078 PGN721078:PGP721078 PQJ721078:PQL721078 QAF721078:QAH721078 QKB721078:QKD721078 QTX721078:QTZ721078 RDT721078:RDV721078 RNP721078:RNR721078 RXL721078:RXN721078 SHH721078:SHJ721078 SRD721078:SRF721078 TAZ721078:TBB721078 TKV721078:TKX721078 TUR721078:TUT721078 UEN721078:UEP721078 UOJ721078:UOL721078 UYF721078:UYH721078 VIB721078:VID721078 VRX721078:VRZ721078 WBT721078:WBV721078 WLP721078:WLR721078 WVL721078:WVN721078 D786614:F786614 IZ786614:JB786614 SV786614:SX786614 ACR786614:ACT786614 AMN786614:AMP786614 AWJ786614:AWL786614 BGF786614:BGH786614 BQB786614:BQD786614 BZX786614:BZZ786614 CJT786614:CJV786614 CTP786614:CTR786614 DDL786614:DDN786614 DNH786614:DNJ786614 DXD786614:DXF786614 EGZ786614:EHB786614 EQV786614:EQX786614 FAR786614:FAT786614 FKN786614:FKP786614 FUJ786614:FUL786614 GEF786614:GEH786614 GOB786614:GOD786614 GXX786614:GXZ786614 HHT786614:HHV786614 HRP786614:HRR786614 IBL786614:IBN786614 ILH786614:ILJ786614 IVD786614:IVF786614 JEZ786614:JFB786614 JOV786614:JOX786614 JYR786614:JYT786614 KIN786614:KIP786614 KSJ786614:KSL786614 LCF786614:LCH786614 LMB786614:LMD786614 LVX786614:LVZ786614 MFT786614:MFV786614 MPP786614:MPR786614 MZL786614:MZN786614 NJH786614:NJJ786614 NTD786614:NTF786614 OCZ786614:ODB786614 OMV786614:OMX786614 OWR786614:OWT786614 PGN786614:PGP786614 PQJ786614:PQL786614 QAF786614:QAH786614 QKB786614:QKD786614 QTX786614:QTZ786614 RDT786614:RDV786614 RNP786614:RNR786614 RXL786614:RXN786614 SHH786614:SHJ786614 SRD786614:SRF786614 TAZ786614:TBB786614 TKV786614:TKX786614 TUR786614:TUT786614 UEN786614:UEP786614 UOJ786614:UOL786614 UYF786614:UYH786614 VIB786614:VID786614 VRX786614:VRZ786614 WBT786614:WBV786614 WLP786614:WLR786614 WVL786614:WVN786614 D852150:F852150 IZ852150:JB852150 SV852150:SX852150 ACR852150:ACT852150 AMN852150:AMP852150 AWJ852150:AWL852150 BGF852150:BGH852150 BQB852150:BQD852150 BZX852150:BZZ852150 CJT852150:CJV852150 CTP852150:CTR852150 DDL852150:DDN852150 DNH852150:DNJ852150 DXD852150:DXF852150 EGZ852150:EHB852150 EQV852150:EQX852150 FAR852150:FAT852150 FKN852150:FKP852150 FUJ852150:FUL852150 GEF852150:GEH852150 GOB852150:GOD852150 GXX852150:GXZ852150 HHT852150:HHV852150 HRP852150:HRR852150 IBL852150:IBN852150 ILH852150:ILJ852150 IVD852150:IVF852150 JEZ852150:JFB852150 JOV852150:JOX852150 JYR852150:JYT852150 KIN852150:KIP852150 KSJ852150:KSL852150 LCF852150:LCH852150 LMB852150:LMD852150 LVX852150:LVZ852150 MFT852150:MFV852150 MPP852150:MPR852150 MZL852150:MZN852150 NJH852150:NJJ852150 NTD852150:NTF852150 OCZ852150:ODB852150 OMV852150:OMX852150 OWR852150:OWT852150 PGN852150:PGP852150 PQJ852150:PQL852150 QAF852150:QAH852150 QKB852150:QKD852150 QTX852150:QTZ852150 RDT852150:RDV852150 RNP852150:RNR852150 RXL852150:RXN852150 SHH852150:SHJ852150 SRD852150:SRF852150 TAZ852150:TBB852150 TKV852150:TKX852150 TUR852150:TUT852150 UEN852150:UEP852150 UOJ852150:UOL852150 UYF852150:UYH852150 VIB852150:VID852150 VRX852150:VRZ852150 WBT852150:WBV852150 WLP852150:WLR852150 WVL852150:WVN852150 D917686:F917686 IZ917686:JB917686 SV917686:SX917686 ACR917686:ACT917686 AMN917686:AMP917686 AWJ917686:AWL917686 BGF917686:BGH917686 BQB917686:BQD917686 BZX917686:BZZ917686 CJT917686:CJV917686 CTP917686:CTR917686 DDL917686:DDN917686 DNH917686:DNJ917686 DXD917686:DXF917686 EGZ917686:EHB917686 EQV917686:EQX917686 FAR917686:FAT917686 FKN917686:FKP917686 FUJ917686:FUL917686 GEF917686:GEH917686 GOB917686:GOD917686 GXX917686:GXZ917686 HHT917686:HHV917686 HRP917686:HRR917686 IBL917686:IBN917686 ILH917686:ILJ917686 IVD917686:IVF917686 JEZ917686:JFB917686 JOV917686:JOX917686 JYR917686:JYT917686 KIN917686:KIP917686 KSJ917686:KSL917686 LCF917686:LCH917686 LMB917686:LMD917686 LVX917686:LVZ917686 MFT917686:MFV917686 MPP917686:MPR917686 MZL917686:MZN917686 NJH917686:NJJ917686 NTD917686:NTF917686 OCZ917686:ODB917686 OMV917686:OMX917686 OWR917686:OWT917686 PGN917686:PGP917686 PQJ917686:PQL917686 QAF917686:QAH917686 QKB917686:QKD917686 QTX917686:QTZ917686 RDT917686:RDV917686 RNP917686:RNR917686 RXL917686:RXN917686 SHH917686:SHJ917686 SRD917686:SRF917686 TAZ917686:TBB917686 TKV917686:TKX917686 TUR917686:TUT917686 UEN917686:UEP917686 UOJ917686:UOL917686 UYF917686:UYH917686 VIB917686:VID917686 VRX917686:VRZ917686 WBT917686:WBV917686 WLP917686:WLR917686 WVL917686:WVN917686 D983222:F983222 IZ983222:JB983222 SV983222:SX983222 ACR983222:ACT983222 AMN983222:AMP983222 AWJ983222:AWL983222 BGF983222:BGH983222 BQB983222:BQD983222 BZX983222:BZZ983222 CJT983222:CJV983222 CTP983222:CTR983222 DDL983222:DDN983222 DNH983222:DNJ983222 DXD983222:DXF983222 EGZ983222:EHB983222 EQV983222:EQX983222 FAR983222:FAT983222 FKN983222:FKP983222 FUJ983222:FUL983222 GEF983222:GEH983222 GOB983222:GOD983222 GXX983222:GXZ983222 HHT983222:HHV983222 HRP983222:HRR983222 IBL983222:IBN983222 ILH983222:ILJ983222 IVD983222:IVF983222 JEZ983222:JFB983222 JOV983222:JOX983222 JYR983222:JYT983222 KIN983222:KIP983222 KSJ983222:KSL983222 LCF983222:LCH983222 LMB983222:LMD983222 LVX983222:LVZ983222 MFT983222:MFV983222 MPP983222:MPR983222 MZL983222:MZN983222 NJH983222:NJJ983222 NTD983222:NTF983222 OCZ983222:ODB983222 OMV983222:OMX983222 OWR983222:OWT983222 PGN983222:PGP983222 PQJ983222:PQL983222 QAF983222:QAH983222 QKB983222:QKD983222 QTX983222:QTZ983222 RDT983222:RDV983222 RNP983222:RNR983222 RXL983222:RXN983222 SHH983222:SHJ983222 SRD983222:SRF983222 TAZ983222:TBB983222 TKV983222:TKX983222 TUR983222:TUT983222 UEN983222:UEP983222 UOJ983222:UOL983222 UYF983222:UYH983222 VIB983222:VID983222 VRX983222:VRZ983222 WBT983222:WBV983222 WLP983222:WLR983222 WVL983222:WVN983222 E220:F220 JA220:JB220 SW220:SX220 ACS220:ACT220 AMO220:AMP220 AWK220:AWL220 BGG220:BGH220 BQC220:BQD220 BZY220:BZZ220 CJU220:CJV220 CTQ220:CTR220 DDM220:DDN220 DNI220:DNJ220 DXE220:DXF220 EHA220:EHB220 EQW220:EQX220 FAS220:FAT220 FKO220:FKP220 FUK220:FUL220 GEG220:GEH220 GOC220:GOD220 GXY220:GXZ220 HHU220:HHV220 HRQ220:HRR220 IBM220:IBN220 ILI220:ILJ220 IVE220:IVF220 JFA220:JFB220 JOW220:JOX220 JYS220:JYT220 KIO220:KIP220 KSK220:KSL220 LCG220:LCH220 LMC220:LMD220 LVY220:LVZ220 MFU220:MFV220 MPQ220:MPR220 MZM220:MZN220 NJI220:NJJ220 NTE220:NTF220 ODA220:ODB220 OMW220:OMX220 OWS220:OWT220 PGO220:PGP220 PQK220:PQL220 QAG220:QAH220 QKC220:QKD220 QTY220:QTZ220 RDU220:RDV220 RNQ220:RNR220 RXM220:RXN220 SHI220:SHJ220 SRE220:SRF220 TBA220:TBB220 TKW220:TKX220 TUS220:TUT220 UEO220:UEP220 UOK220:UOL220 UYG220:UYH220 VIC220:VID220 VRY220:VRZ220 WBU220:WBV220 WLQ220:WLR220 WVM220:WVN220 E65766:F65766 JA65766:JB65766 SW65766:SX65766 ACS65766:ACT65766 AMO65766:AMP65766 AWK65766:AWL65766 BGG65766:BGH65766 BQC65766:BQD65766 BZY65766:BZZ65766 CJU65766:CJV65766 CTQ65766:CTR65766 DDM65766:DDN65766 DNI65766:DNJ65766 DXE65766:DXF65766 EHA65766:EHB65766 EQW65766:EQX65766 FAS65766:FAT65766 FKO65766:FKP65766 FUK65766:FUL65766 GEG65766:GEH65766 GOC65766:GOD65766 GXY65766:GXZ65766 HHU65766:HHV65766 HRQ65766:HRR65766 IBM65766:IBN65766 ILI65766:ILJ65766 IVE65766:IVF65766 JFA65766:JFB65766 JOW65766:JOX65766 JYS65766:JYT65766 KIO65766:KIP65766 KSK65766:KSL65766 LCG65766:LCH65766 LMC65766:LMD65766 LVY65766:LVZ65766 MFU65766:MFV65766 MPQ65766:MPR65766 MZM65766:MZN65766 NJI65766:NJJ65766 NTE65766:NTF65766 ODA65766:ODB65766 OMW65766:OMX65766 OWS65766:OWT65766 PGO65766:PGP65766 PQK65766:PQL65766 QAG65766:QAH65766 QKC65766:QKD65766 QTY65766:QTZ65766 RDU65766:RDV65766 RNQ65766:RNR65766 RXM65766:RXN65766 SHI65766:SHJ65766 SRE65766:SRF65766 TBA65766:TBB65766 TKW65766:TKX65766 TUS65766:TUT65766 UEO65766:UEP65766 UOK65766:UOL65766 UYG65766:UYH65766 VIC65766:VID65766 VRY65766:VRZ65766 WBU65766:WBV65766 WLQ65766:WLR65766 WVM65766:WVN65766 E131302:F131302 JA131302:JB131302 SW131302:SX131302 ACS131302:ACT131302 AMO131302:AMP131302 AWK131302:AWL131302 BGG131302:BGH131302 BQC131302:BQD131302 BZY131302:BZZ131302 CJU131302:CJV131302 CTQ131302:CTR131302 DDM131302:DDN131302 DNI131302:DNJ131302 DXE131302:DXF131302 EHA131302:EHB131302 EQW131302:EQX131302 FAS131302:FAT131302 FKO131302:FKP131302 FUK131302:FUL131302 GEG131302:GEH131302 GOC131302:GOD131302 GXY131302:GXZ131302 HHU131302:HHV131302 HRQ131302:HRR131302 IBM131302:IBN131302 ILI131302:ILJ131302 IVE131302:IVF131302 JFA131302:JFB131302 JOW131302:JOX131302 JYS131302:JYT131302 KIO131302:KIP131302 KSK131302:KSL131302 LCG131302:LCH131302 LMC131302:LMD131302 LVY131302:LVZ131302 MFU131302:MFV131302 MPQ131302:MPR131302 MZM131302:MZN131302 NJI131302:NJJ131302 NTE131302:NTF131302 ODA131302:ODB131302 OMW131302:OMX131302 OWS131302:OWT131302 PGO131302:PGP131302 PQK131302:PQL131302 QAG131302:QAH131302 QKC131302:QKD131302 QTY131302:QTZ131302 RDU131302:RDV131302 RNQ131302:RNR131302 RXM131302:RXN131302 SHI131302:SHJ131302 SRE131302:SRF131302 TBA131302:TBB131302 TKW131302:TKX131302 TUS131302:TUT131302 UEO131302:UEP131302 UOK131302:UOL131302 UYG131302:UYH131302 VIC131302:VID131302 VRY131302:VRZ131302 WBU131302:WBV131302 WLQ131302:WLR131302 WVM131302:WVN131302 E196838:F196838 JA196838:JB196838 SW196838:SX196838 ACS196838:ACT196838 AMO196838:AMP196838 AWK196838:AWL196838 BGG196838:BGH196838 BQC196838:BQD196838 BZY196838:BZZ196838 CJU196838:CJV196838 CTQ196838:CTR196838 DDM196838:DDN196838 DNI196838:DNJ196838 DXE196838:DXF196838 EHA196838:EHB196838 EQW196838:EQX196838 FAS196838:FAT196838 FKO196838:FKP196838 FUK196838:FUL196838 GEG196838:GEH196838 GOC196838:GOD196838 GXY196838:GXZ196838 HHU196838:HHV196838 HRQ196838:HRR196838 IBM196838:IBN196838 ILI196838:ILJ196838 IVE196838:IVF196838 JFA196838:JFB196838 JOW196838:JOX196838 JYS196838:JYT196838 KIO196838:KIP196838 KSK196838:KSL196838 LCG196838:LCH196838 LMC196838:LMD196838 LVY196838:LVZ196838 MFU196838:MFV196838 MPQ196838:MPR196838 MZM196838:MZN196838 NJI196838:NJJ196838 NTE196838:NTF196838 ODA196838:ODB196838 OMW196838:OMX196838 OWS196838:OWT196838 PGO196838:PGP196838 PQK196838:PQL196838 QAG196838:QAH196838 QKC196838:QKD196838 QTY196838:QTZ196838 RDU196838:RDV196838 RNQ196838:RNR196838 RXM196838:RXN196838 SHI196838:SHJ196838 SRE196838:SRF196838 TBA196838:TBB196838 TKW196838:TKX196838 TUS196838:TUT196838 UEO196838:UEP196838 UOK196838:UOL196838 UYG196838:UYH196838 VIC196838:VID196838 VRY196838:VRZ196838 WBU196838:WBV196838 WLQ196838:WLR196838 WVM196838:WVN196838 E262374:F262374 JA262374:JB262374 SW262374:SX262374 ACS262374:ACT262374 AMO262374:AMP262374 AWK262374:AWL262374 BGG262374:BGH262374 BQC262374:BQD262374 BZY262374:BZZ262374 CJU262374:CJV262374 CTQ262374:CTR262374 DDM262374:DDN262374 DNI262374:DNJ262374 DXE262374:DXF262374 EHA262374:EHB262374 EQW262374:EQX262374 FAS262374:FAT262374 FKO262374:FKP262374 FUK262374:FUL262374 GEG262374:GEH262374 GOC262374:GOD262374 GXY262374:GXZ262374 HHU262374:HHV262374 HRQ262374:HRR262374 IBM262374:IBN262374 ILI262374:ILJ262374 IVE262374:IVF262374 JFA262374:JFB262374 JOW262374:JOX262374 JYS262374:JYT262374 KIO262374:KIP262374 KSK262374:KSL262374 LCG262374:LCH262374 LMC262374:LMD262374 LVY262374:LVZ262374 MFU262374:MFV262374 MPQ262374:MPR262374 MZM262374:MZN262374 NJI262374:NJJ262374 NTE262374:NTF262374 ODA262374:ODB262374 OMW262374:OMX262374 OWS262374:OWT262374 PGO262374:PGP262374 PQK262374:PQL262374 QAG262374:QAH262374 QKC262374:QKD262374 QTY262374:QTZ262374 RDU262374:RDV262374 RNQ262374:RNR262374 RXM262374:RXN262374 SHI262374:SHJ262374 SRE262374:SRF262374 TBA262374:TBB262374 TKW262374:TKX262374 TUS262374:TUT262374 UEO262374:UEP262374 UOK262374:UOL262374 UYG262374:UYH262374 VIC262374:VID262374 VRY262374:VRZ262374 WBU262374:WBV262374 WLQ262374:WLR262374 WVM262374:WVN262374 E327910:F327910 JA327910:JB327910 SW327910:SX327910 ACS327910:ACT327910 AMO327910:AMP327910 AWK327910:AWL327910 BGG327910:BGH327910 BQC327910:BQD327910 BZY327910:BZZ327910 CJU327910:CJV327910 CTQ327910:CTR327910 DDM327910:DDN327910 DNI327910:DNJ327910 DXE327910:DXF327910 EHA327910:EHB327910 EQW327910:EQX327910 FAS327910:FAT327910 FKO327910:FKP327910 FUK327910:FUL327910 GEG327910:GEH327910 GOC327910:GOD327910 GXY327910:GXZ327910 HHU327910:HHV327910 HRQ327910:HRR327910 IBM327910:IBN327910 ILI327910:ILJ327910 IVE327910:IVF327910 JFA327910:JFB327910 JOW327910:JOX327910 JYS327910:JYT327910 KIO327910:KIP327910 KSK327910:KSL327910 LCG327910:LCH327910 LMC327910:LMD327910 LVY327910:LVZ327910 MFU327910:MFV327910 MPQ327910:MPR327910 MZM327910:MZN327910 NJI327910:NJJ327910 NTE327910:NTF327910 ODA327910:ODB327910 OMW327910:OMX327910 OWS327910:OWT327910 PGO327910:PGP327910 PQK327910:PQL327910 QAG327910:QAH327910 QKC327910:QKD327910 QTY327910:QTZ327910 RDU327910:RDV327910 RNQ327910:RNR327910 RXM327910:RXN327910 SHI327910:SHJ327910 SRE327910:SRF327910 TBA327910:TBB327910 TKW327910:TKX327910 TUS327910:TUT327910 UEO327910:UEP327910 UOK327910:UOL327910 UYG327910:UYH327910 VIC327910:VID327910 VRY327910:VRZ327910 WBU327910:WBV327910 WLQ327910:WLR327910 WVM327910:WVN327910 E393446:F393446 JA393446:JB393446 SW393446:SX393446 ACS393446:ACT393446 AMO393446:AMP393446 AWK393446:AWL393446 BGG393446:BGH393446 BQC393446:BQD393446 BZY393446:BZZ393446 CJU393446:CJV393446 CTQ393446:CTR393446 DDM393446:DDN393446 DNI393446:DNJ393446 DXE393446:DXF393446 EHA393446:EHB393446 EQW393446:EQX393446 FAS393446:FAT393446 FKO393446:FKP393446 FUK393446:FUL393446 GEG393446:GEH393446 GOC393446:GOD393446 GXY393446:GXZ393446 HHU393446:HHV393446 HRQ393446:HRR393446 IBM393446:IBN393446 ILI393446:ILJ393446 IVE393446:IVF393446 JFA393446:JFB393446 JOW393446:JOX393446 JYS393446:JYT393446 KIO393446:KIP393446 KSK393446:KSL393446 LCG393446:LCH393446 LMC393446:LMD393446 LVY393446:LVZ393446 MFU393446:MFV393446 MPQ393446:MPR393446 MZM393446:MZN393446 NJI393446:NJJ393446 NTE393446:NTF393446 ODA393446:ODB393446 OMW393446:OMX393446 OWS393446:OWT393446 PGO393446:PGP393446 PQK393446:PQL393446 QAG393446:QAH393446 QKC393446:QKD393446 QTY393446:QTZ393446 RDU393446:RDV393446 RNQ393446:RNR393446 RXM393446:RXN393446 SHI393446:SHJ393446 SRE393446:SRF393446 TBA393446:TBB393446 TKW393446:TKX393446 TUS393446:TUT393446 UEO393446:UEP393446 UOK393446:UOL393446 UYG393446:UYH393446 VIC393446:VID393446 VRY393446:VRZ393446 WBU393446:WBV393446 WLQ393446:WLR393446 WVM393446:WVN393446 E458982:F458982 JA458982:JB458982 SW458982:SX458982 ACS458982:ACT458982 AMO458982:AMP458982 AWK458982:AWL458982 BGG458982:BGH458982 BQC458982:BQD458982 BZY458982:BZZ458982 CJU458982:CJV458982 CTQ458982:CTR458982 DDM458982:DDN458982 DNI458982:DNJ458982 DXE458982:DXF458982 EHA458982:EHB458982 EQW458982:EQX458982 FAS458982:FAT458982 FKO458982:FKP458982 FUK458982:FUL458982 GEG458982:GEH458982 GOC458982:GOD458982 GXY458982:GXZ458982 HHU458982:HHV458982 HRQ458982:HRR458982 IBM458982:IBN458982 ILI458982:ILJ458982 IVE458982:IVF458982 JFA458982:JFB458982 JOW458982:JOX458982 JYS458982:JYT458982 KIO458982:KIP458982 KSK458982:KSL458982 LCG458982:LCH458982 LMC458982:LMD458982 LVY458982:LVZ458982 MFU458982:MFV458982 MPQ458982:MPR458982 MZM458982:MZN458982 NJI458982:NJJ458982 NTE458982:NTF458982 ODA458982:ODB458982 OMW458982:OMX458982 OWS458982:OWT458982 PGO458982:PGP458982 PQK458982:PQL458982 QAG458982:QAH458982 QKC458982:QKD458982 QTY458982:QTZ458982 RDU458982:RDV458982 RNQ458982:RNR458982 RXM458982:RXN458982 SHI458982:SHJ458982 SRE458982:SRF458982 TBA458982:TBB458982 TKW458982:TKX458982 TUS458982:TUT458982 UEO458982:UEP458982 UOK458982:UOL458982 UYG458982:UYH458982 VIC458982:VID458982 VRY458982:VRZ458982 WBU458982:WBV458982 WLQ458982:WLR458982 WVM458982:WVN458982 E524518:F524518 JA524518:JB524518 SW524518:SX524518 ACS524518:ACT524518 AMO524518:AMP524518 AWK524518:AWL524518 BGG524518:BGH524518 BQC524518:BQD524518 BZY524518:BZZ524518 CJU524518:CJV524518 CTQ524518:CTR524518 DDM524518:DDN524518 DNI524518:DNJ524518 DXE524518:DXF524518 EHA524518:EHB524518 EQW524518:EQX524518 FAS524518:FAT524518 FKO524518:FKP524518 FUK524518:FUL524518 GEG524518:GEH524518 GOC524518:GOD524518 GXY524518:GXZ524518 HHU524518:HHV524518 HRQ524518:HRR524518 IBM524518:IBN524518 ILI524518:ILJ524518 IVE524518:IVF524518 JFA524518:JFB524518 JOW524518:JOX524518 JYS524518:JYT524518 KIO524518:KIP524518 KSK524518:KSL524518 LCG524518:LCH524518 LMC524518:LMD524518 LVY524518:LVZ524518 MFU524518:MFV524518 MPQ524518:MPR524518 MZM524518:MZN524518 NJI524518:NJJ524518 NTE524518:NTF524518 ODA524518:ODB524518 OMW524518:OMX524518 OWS524518:OWT524518 PGO524518:PGP524518 PQK524518:PQL524518 QAG524518:QAH524518 QKC524518:QKD524518 QTY524518:QTZ524518 RDU524518:RDV524518 RNQ524518:RNR524518 RXM524518:RXN524518 SHI524518:SHJ524518 SRE524518:SRF524518 TBA524518:TBB524518 TKW524518:TKX524518 TUS524518:TUT524518 UEO524518:UEP524518 UOK524518:UOL524518 UYG524518:UYH524518 VIC524518:VID524518 VRY524518:VRZ524518 WBU524518:WBV524518 WLQ524518:WLR524518 WVM524518:WVN524518 E590054:F590054 JA590054:JB590054 SW590054:SX590054 ACS590054:ACT590054 AMO590054:AMP590054 AWK590054:AWL590054 BGG590054:BGH590054 BQC590054:BQD590054 BZY590054:BZZ590054 CJU590054:CJV590054 CTQ590054:CTR590054 DDM590054:DDN590054 DNI590054:DNJ590054 DXE590054:DXF590054 EHA590054:EHB590054 EQW590054:EQX590054 FAS590054:FAT590054 FKO590054:FKP590054 FUK590054:FUL590054 GEG590054:GEH590054 GOC590054:GOD590054 GXY590054:GXZ590054 HHU590054:HHV590054 HRQ590054:HRR590054 IBM590054:IBN590054 ILI590054:ILJ590054 IVE590054:IVF590054 JFA590054:JFB590054 JOW590054:JOX590054 JYS590054:JYT590054 KIO590054:KIP590054 KSK590054:KSL590054 LCG590054:LCH590054 LMC590054:LMD590054 LVY590054:LVZ590054 MFU590054:MFV590054 MPQ590054:MPR590054 MZM590054:MZN590054 NJI590054:NJJ590054 NTE590054:NTF590054 ODA590054:ODB590054 OMW590054:OMX590054 OWS590054:OWT590054 PGO590054:PGP590054 PQK590054:PQL590054 QAG590054:QAH590054 QKC590054:QKD590054 QTY590054:QTZ590054 RDU590054:RDV590054 RNQ590054:RNR590054 RXM590054:RXN590054 SHI590054:SHJ590054 SRE590054:SRF590054 TBA590054:TBB590054 TKW590054:TKX590054 TUS590054:TUT590054 UEO590054:UEP590054 UOK590054:UOL590054 UYG590054:UYH590054 VIC590054:VID590054 VRY590054:VRZ590054 WBU590054:WBV590054 WLQ590054:WLR590054 WVM590054:WVN590054 E655590:F655590 JA655590:JB655590 SW655590:SX655590 ACS655590:ACT655590 AMO655590:AMP655590 AWK655590:AWL655590 BGG655590:BGH655590 BQC655590:BQD655590 BZY655590:BZZ655590 CJU655590:CJV655590 CTQ655590:CTR655590 DDM655590:DDN655590 DNI655590:DNJ655590 DXE655590:DXF655590 EHA655590:EHB655590 EQW655590:EQX655590 FAS655590:FAT655590 FKO655590:FKP655590 FUK655590:FUL655590 GEG655590:GEH655590 GOC655590:GOD655590 GXY655590:GXZ655590 HHU655590:HHV655590 HRQ655590:HRR655590 IBM655590:IBN655590 ILI655590:ILJ655590 IVE655590:IVF655590 JFA655590:JFB655590 JOW655590:JOX655590 JYS655590:JYT655590 KIO655590:KIP655590 KSK655590:KSL655590 LCG655590:LCH655590 LMC655590:LMD655590 LVY655590:LVZ655590 MFU655590:MFV655590 MPQ655590:MPR655590 MZM655590:MZN655590 NJI655590:NJJ655590 NTE655590:NTF655590 ODA655590:ODB655590 OMW655590:OMX655590 OWS655590:OWT655590 PGO655590:PGP655590 PQK655590:PQL655590 QAG655590:QAH655590 QKC655590:QKD655590 QTY655590:QTZ655590 RDU655590:RDV655590 RNQ655590:RNR655590 RXM655590:RXN655590 SHI655590:SHJ655590 SRE655590:SRF655590 TBA655590:TBB655590 TKW655590:TKX655590 TUS655590:TUT655590 UEO655590:UEP655590 UOK655590:UOL655590 UYG655590:UYH655590 VIC655590:VID655590 VRY655590:VRZ655590 WBU655590:WBV655590 WLQ655590:WLR655590 WVM655590:WVN655590 E721126:F721126 JA721126:JB721126 SW721126:SX721126 ACS721126:ACT721126 AMO721126:AMP721126 AWK721126:AWL721126 BGG721126:BGH721126 BQC721126:BQD721126 BZY721126:BZZ721126 CJU721126:CJV721126 CTQ721126:CTR721126 DDM721126:DDN721126 DNI721126:DNJ721126 DXE721126:DXF721126 EHA721126:EHB721126 EQW721126:EQX721126 FAS721126:FAT721126 FKO721126:FKP721126 FUK721126:FUL721126 GEG721126:GEH721126 GOC721126:GOD721126 GXY721126:GXZ721126 HHU721126:HHV721126 HRQ721126:HRR721126 IBM721126:IBN721126 ILI721126:ILJ721126 IVE721126:IVF721126 JFA721126:JFB721126 JOW721126:JOX721126 JYS721126:JYT721126 KIO721126:KIP721126 KSK721126:KSL721126 LCG721126:LCH721126 LMC721126:LMD721126 LVY721126:LVZ721126 MFU721126:MFV721126 MPQ721126:MPR721126 MZM721126:MZN721126 NJI721126:NJJ721126 NTE721126:NTF721126 ODA721126:ODB721126 OMW721126:OMX721126 OWS721126:OWT721126 PGO721126:PGP721126 PQK721126:PQL721126 QAG721126:QAH721126 QKC721126:QKD721126 QTY721126:QTZ721126 RDU721126:RDV721126 RNQ721126:RNR721126 RXM721126:RXN721126 SHI721126:SHJ721126 SRE721126:SRF721126 TBA721126:TBB721126 TKW721126:TKX721126 TUS721126:TUT721126 UEO721126:UEP721126 UOK721126:UOL721126 UYG721126:UYH721126 VIC721126:VID721126 VRY721126:VRZ721126 WBU721126:WBV721126 WLQ721126:WLR721126 WVM721126:WVN721126 E786662:F786662 JA786662:JB786662 SW786662:SX786662 ACS786662:ACT786662 AMO786662:AMP786662 AWK786662:AWL786662 BGG786662:BGH786662 BQC786662:BQD786662 BZY786662:BZZ786662 CJU786662:CJV786662 CTQ786662:CTR786662 DDM786662:DDN786662 DNI786662:DNJ786662 DXE786662:DXF786662 EHA786662:EHB786662 EQW786662:EQX786662 FAS786662:FAT786662 FKO786662:FKP786662 FUK786662:FUL786662 GEG786662:GEH786662 GOC786662:GOD786662 GXY786662:GXZ786662 HHU786662:HHV786662 HRQ786662:HRR786662 IBM786662:IBN786662 ILI786662:ILJ786662 IVE786662:IVF786662 JFA786662:JFB786662 JOW786662:JOX786662 JYS786662:JYT786662 KIO786662:KIP786662 KSK786662:KSL786662 LCG786662:LCH786662 LMC786662:LMD786662 LVY786662:LVZ786662 MFU786662:MFV786662 MPQ786662:MPR786662 MZM786662:MZN786662 NJI786662:NJJ786662 NTE786662:NTF786662 ODA786662:ODB786662 OMW786662:OMX786662 OWS786662:OWT786662 PGO786662:PGP786662 PQK786662:PQL786662 QAG786662:QAH786662 QKC786662:QKD786662 QTY786662:QTZ786662 RDU786662:RDV786662 RNQ786662:RNR786662 RXM786662:RXN786662 SHI786662:SHJ786662 SRE786662:SRF786662 TBA786662:TBB786662 TKW786662:TKX786662 TUS786662:TUT786662 UEO786662:UEP786662 UOK786662:UOL786662 UYG786662:UYH786662 VIC786662:VID786662 VRY786662:VRZ786662 WBU786662:WBV786662 WLQ786662:WLR786662 WVM786662:WVN786662 E852198:F852198 JA852198:JB852198 SW852198:SX852198 ACS852198:ACT852198 AMO852198:AMP852198 AWK852198:AWL852198 BGG852198:BGH852198 BQC852198:BQD852198 BZY852198:BZZ852198 CJU852198:CJV852198 CTQ852198:CTR852198 DDM852198:DDN852198 DNI852198:DNJ852198 DXE852198:DXF852198 EHA852198:EHB852198 EQW852198:EQX852198 FAS852198:FAT852198 FKO852198:FKP852198 FUK852198:FUL852198 GEG852198:GEH852198 GOC852198:GOD852198 GXY852198:GXZ852198 HHU852198:HHV852198 HRQ852198:HRR852198 IBM852198:IBN852198 ILI852198:ILJ852198 IVE852198:IVF852198 JFA852198:JFB852198 JOW852198:JOX852198 JYS852198:JYT852198 KIO852198:KIP852198 KSK852198:KSL852198 LCG852198:LCH852198 LMC852198:LMD852198 LVY852198:LVZ852198 MFU852198:MFV852198 MPQ852198:MPR852198 MZM852198:MZN852198 NJI852198:NJJ852198 NTE852198:NTF852198 ODA852198:ODB852198 OMW852198:OMX852198 OWS852198:OWT852198 PGO852198:PGP852198 PQK852198:PQL852198 QAG852198:QAH852198 QKC852198:QKD852198 QTY852198:QTZ852198 RDU852198:RDV852198 RNQ852198:RNR852198 RXM852198:RXN852198 SHI852198:SHJ852198 SRE852198:SRF852198 TBA852198:TBB852198 TKW852198:TKX852198 TUS852198:TUT852198 UEO852198:UEP852198 UOK852198:UOL852198 UYG852198:UYH852198 VIC852198:VID852198 VRY852198:VRZ852198 WBU852198:WBV852198 WLQ852198:WLR852198 WVM852198:WVN852198 E917734:F917734 JA917734:JB917734 SW917734:SX917734 ACS917734:ACT917734 AMO917734:AMP917734 AWK917734:AWL917734 BGG917734:BGH917734 BQC917734:BQD917734 BZY917734:BZZ917734 CJU917734:CJV917734 CTQ917734:CTR917734 DDM917734:DDN917734 DNI917734:DNJ917734 DXE917734:DXF917734 EHA917734:EHB917734 EQW917734:EQX917734 FAS917734:FAT917734 FKO917734:FKP917734 FUK917734:FUL917734 GEG917734:GEH917734 GOC917734:GOD917734 GXY917734:GXZ917734 HHU917734:HHV917734 HRQ917734:HRR917734 IBM917734:IBN917734 ILI917734:ILJ917734 IVE917734:IVF917734 JFA917734:JFB917734 JOW917734:JOX917734 JYS917734:JYT917734 KIO917734:KIP917734 KSK917734:KSL917734 LCG917734:LCH917734 LMC917734:LMD917734 LVY917734:LVZ917734 MFU917734:MFV917734 MPQ917734:MPR917734 MZM917734:MZN917734 NJI917734:NJJ917734 NTE917734:NTF917734 ODA917734:ODB917734 OMW917734:OMX917734 OWS917734:OWT917734 PGO917734:PGP917734 PQK917734:PQL917734 QAG917734:QAH917734 QKC917734:QKD917734 QTY917734:QTZ917734 RDU917734:RDV917734 RNQ917734:RNR917734 RXM917734:RXN917734 SHI917734:SHJ917734 SRE917734:SRF917734 TBA917734:TBB917734 TKW917734:TKX917734 TUS917734:TUT917734 UEO917734:UEP917734 UOK917734:UOL917734 UYG917734:UYH917734 VIC917734:VID917734 VRY917734:VRZ917734 WBU917734:WBV917734 WLQ917734:WLR917734 WVM917734:WVN917734 E983270:F983270 JA983270:JB983270 SW983270:SX983270 ACS983270:ACT983270 AMO983270:AMP983270 AWK983270:AWL983270 BGG983270:BGH983270 BQC983270:BQD983270 BZY983270:BZZ983270 CJU983270:CJV983270 CTQ983270:CTR983270 DDM983270:DDN983270 DNI983270:DNJ983270 DXE983270:DXF983270 EHA983270:EHB983270 EQW983270:EQX983270 FAS983270:FAT983270 FKO983270:FKP983270 FUK983270:FUL983270 GEG983270:GEH983270 GOC983270:GOD983270 GXY983270:GXZ983270 HHU983270:HHV983270 HRQ983270:HRR983270 IBM983270:IBN983270 ILI983270:ILJ983270 IVE983270:IVF983270 JFA983270:JFB983270 JOW983270:JOX983270 JYS983270:JYT983270 KIO983270:KIP983270 KSK983270:KSL983270 LCG983270:LCH983270 LMC983270:LMD983270 LVY983270:LVZ983270 MFU983270:MFV983270 MPQ983270:MPR983270 MZM983270:MZN983270 NJI983270:NJJ983270 NTE983270:NTF983270 ODA983270:ODB983270 OMW983270:OMX983270 OWS983270:OWT983270 PGO983270:PGP983270 PQK983270:PQL983270 QAG983270:QAH983270 QKC983270:QKD983270 QTY983270:QTZ983270 RDU983270:RDV983270 RNQ983270:RNR983270 RXM983270:RXN983270 SHI983270:SHJ983270 SRE983270:SRF983270 TBA983270:TBB983270 TKW983270:TKX983270 TUS983270:TUT983270 UEO983270:UEP983270 UOK983270:UOL983270 UYG983270:UYH983270 VIC983270:VID983270 VRY983270:VRZ983270 WBU983270:WBV983270 WLQ983270:WLR983270 WVM983270:WVN983270 E227:F227 JA227:JB227 SW227:SX227 ACS227:ACT227 AMO227:AMP227 AWK227:AWL227 BGG227:BGH227 BQC227:BQD227 BZY227:BZZ227 CJU227:CJV227 CTQ227:CTR227 DDM227:DDN227 DNI227:DNJ227 DXE227:DXF227 EHA227:EHB227 EQW227:EQX227 FAS227:FAT227 FKO227:FKP227 FUK227:FUL227 GEG227:GEH227 GOC227:GOD227 GXY227:GXZ227 HHU227:HHV227 HRQ227:HRR227 IBM227:IBN227 ILI227:ILJ227 IVE227:IVF227 JFA227:JFB227 JOW227:JOX227 JYS227:JYT227 KIO227:KIP227 KSK227:KSL227 LCG227:LCH227 LMC227:LMD227 LVY227:LVZ227 MFU227:MFV227 MPQ227:MPR227 MZM227:MZN227 NJI227:NJJ227 NTE227:NTF227 ODA227:ODB227 OMW227:OMX227 OWS227:OWT227 PGO227:PGP227 PQK227:PQL227 QAG227:QAH227 QKC227:QKD227 QTY227:QTZ227 RDU227:RDV227 RNQ227:RNR227 RXM227:RXN227 SHI227:SHJ227 SRE227:SRF227 TBA227:TBB227 TKW227:TKX227 TUS227:TUT227 UEO227:UEP227 UOK227:UOL227 UYG227:UYH227 VIC227:VID227 VRY227:VRZ227 WBU227:WBV227 WLQ227:WLR227 WVM227:WVN227 E65773:F65775 JA65773:JB65775 SW65773:SX65775 ACS65773:ACT65775 AMO65773:AMP65775 AWK65773:AWL65775 BGG65773:BGH65775 BQC65773:BQD65775 BZY65773:BZZ65775 CJU65773:CJV65775 CTQ65773:CTR65775 DDM65773:DDN65775 DNI65773:DNJ65775 DXE65773:DXF65775 EHA65773:EHB65775 EQW65773:EQX65775 FAS65773:FAT65775 FKO65773:FKP65775 FUK65773:FUL65775 GEG65773:GEH65775 GOC65773:GOD65775 GXY65773:GXZ65775 HHU65773:HHV65775 HRQ65773:HRR65775 IBM65773:IBN65775 ILI65773:ILJ65775 IVE65773:IVF65775 JFA65773:JFB65775 JOW65773:JOX65775 JYS65773:JYT65775 KIO65773:KIP65775 KSK65773:KSL65775 LCG65773:LCH65775 LMC65773:LMD65775 LVY65773:LVZ65775 MFU65773:MFV65775 MPQ65773:MPR65775 MZM65773:MZN65775 NJI65773:NJJ65775 NTE65773:NTF65775 ODA65773:ODB65775 OMW65773:OMX65775 OWS65773:OWT65775 PGO65773:PGP65775 PQK65773:PQL65775 QAG65773:QAH65775 QKC65773:QKD65775 QTY65773:QTZ65775 RDU65773:RDV65775 RNQ65773:RNR65775 RXM65773:RXN65775 SHI65773:SHJ65775 SRE65773:SRF65775 TBA65773:TBB65775 TKW65773:TKX65775 TUS65773:TUT65775 UEO65773:UEP65775 UOK65773:UOL65775 UYG65773:UYH65775 VIC65773:VID65775 VRY65773:VRZ65775 WBU65773:WBV65775 WLQ65773:WLR65775 WVM65773:WVN65775 E131309:F131311 JA131309:JB131311 SW131309:SX131311 ACS131309:ACT131311 AMO131309:AMP131311 AWK131309:AWL131311 BGG131309:BGH131311 BQC131309:BQD131311 BZY131309:BZZ131311 CJU131309:CJV131311 CTQ131309:CTR131311 DDM131309:DDN131311 DNI131309:DNJ131311 DXE131309:DXF131311 EHA131309:EHB131311 EQW131309:EQX131311 FAS131309:FAT131311 FKO131309:FKP131311 FUK131309:FUL131311 GEG131309:GEH131311 GOC131309:GOD131311 GXY131309:GXZ131311 HHU131309:HHV131311 HRQ131309:HRR131311 IBM131309:IBN131311 ILI131309:ILJ131311 IVE131309:IVF131311 JFA131309:JFB131311 JOW131309:JOX131311 JYS131309:JYT131311 KIO131309:KIP131311 KSK131309:KSL131311 LCG131309:LCH131311 LMC131309:LMD131311 LVY131309:LVZ131311 MFU131309:MFV131311 MPQ131309:MPR131311 MZM131309:MZN131311 NJI131309:NJJ131311 NTE131309:NTF131311 ODA131309:ODB131311 OMW131309:OMX131311 OWS131309:OWT131311 PGO131309:PGP131311 PQK131309:PQL131311 QAG131309:QAH131311 QKC131309:QKD131311 QTY131309:QTZ131311 RDU131309:RDV131311 RNQ131309:RNR131311 RXM131309:RXN131311 SHI131309:SHJ131311 SRE131309:SRF131311 TBA131309:TBB131311 TKW131309:TKX131311 TUS131309:TUT131311 UEO131309:UEP131311 UOK131309:UOL131311 UYG131309:UYH131311 VIC131309:VID131311 VRY131309:VRZ131311 WBU131309:WBV131311 WLQ131309:WLR131311 WVM131309:WVN131311 E196845:F196847 JA196845:JB196847 SW196845:SX196847 ACS196845:ACT196847 AMO196845:AMP196847 AWK196845:AWL196847 BGG196845:BGH196847 BQC196845:BQD196847 BZY196845:BZZ196847 CJU196845:CJV196847 CTQ196845:CTR196847 DDM196845:DDN196847 DNI196845:DNJ196847 DXE196845:DXF196847 EHA196845:EHB196847 EQW196845:EQX196847 FAS196845:FAT196847 FKO196845:FKP196847 FUK196845:FUL196847 GEG196845:GEH196847 GOC196845:GOD196847 GXY196845:GXZ196847 HHU196845:HHV196847 HRQ196845:HRR196847 IBM196845:IBN196847 ILI196845:ILJ196847 IVE196845:IVF196847 JFA196845:JFB196847 JOW196845:JOX196847 JYS196845:JYT196847 KIO196845:KIP196847 KSK196845:KSL196847 LCG196845:LCH196847 LMC196845:LMD196847 LVY196845:LVZ196847 MFU196845:MFV196847 MPQ196845:MPR196847 MZM196845:MZN196847 NJI196845:NJJ196847 NTE196845:NTF196847 ODA196845:ODB196847 OMW196845:OMX196847 OWS196845:OWT196847 PGO196845:PGP196847 PQK196845:PQL196847 QAG196845:QAH196847 QKC196845:QKD196847 QTY196845:QTZ196847 RDU196845:RDV196847 RNQ196845:RNR196847 RXM196845:RXN196847 SHI196845:SHJ196847 SRE196845:SRF196847 TBA196845:TBB196847 TKW196845:TKX196847 TUS196845:TUT196847 UEO196845:UEP196847 UOK196845:UOL196847 UYG196845:UYH196847 VIC196845:VID196847 VRY196845:VRZ196847 WBU196845:WBV196847 WLQ196845:WLR196847 WVM196845:WVN196847 E262381:F262383 JA262381:JB262383 SW262381:SX262383 ACS262381:ACT262383 AMO262381:AMP262383 AWK262381:AWL262383 BGG262381:BGH262383 BQC262381:BQD262383 BZY262381:BZZ262383 CJU262381:CJV262383 CTQ262381:CTR262383 DDM262381:DDN262383 DNI262381:DNJ262383 DXE262381:DXF262383 EHA262381:EHB262383 EQW262381:EQX262383 FAS262381:FAT262383 FKO262381:FKP262383 FUK262381:FUL262383 GEG262381:GEH262383 GOC262381:GOD262383 GXY262381:GXZ262383 HHU262381:HHV262383 HRQ262381:HRR262383 IBM262381:IBN262383 ILI262381:ILJ262383 IVE262381:IVF262383 JFA262381:JFB262383 JOW262381:JOX262383 JYS262381:JYT262383 KIO262381:KIP262383 KSK262381:KSL262383 LCG262381:LCH262383 LMC262381:LMD262383 LVY262381:LVZ262383 MFU262381:MFV262383 MPQ262381:MPR262383 MZM262381:MZN262383 NJI262381:NJJ262383 NTE262381:NTF262383 ODA262381:ODB262383 OMW262381:OMX262383 OWS262381:OWT262383 PGO262381:PGP262383 PQK262381:PQL262383 QAG262381:QAH262383 QKC262381:QKD262383 QTY262381:QTZ262383 RDU262381:RDV262383 RNQ262381:RNR262383 RXM262381:RXN262383 SHI262381:SHJ262383 SRE262381:SRF262383 TBA262381:TBB262383 TKW262381:TKX262383 TUS262381:TUT262383 UEO262381:UEP262383 UOK262381:UOL262383 UYG262381:UYH262383 VIC262381:VID262383 VRY262381:VRZ262383 WBU262381:WBV262383 WLQ262381:WLR262383 WVM262381:WVN262383 E327917:F327919 JA327917:JB327919 SW327917:SX327919 ACS327917:ACT327919 AMO327917:AMP327919 AWK327917:AWL327919 BGG327917:BGH327919 BQC327917:BQD327919 BZY327917:BZZ327919 CJU327917:CJV327919 CTQ327917:CTR327919 DDM327917:DDN327919 DNI327917:DNJ327919 DXE327917:DXF327919 EHA327917:EHB327919 EQW327917:EQX327919 FAS327917:FAT327919 FKO327917:FKP327919 FUK327917:FUL327919 GEG327917:GEH327919 GOC327917:GOD327919 GXY327917:GXZ327919 HHU327917:HHV327919 HRQ327917:HRR327919 IBM327917:IBN327919 ILI327917:ILJ327919 IVE327917:IVF327919 JFA327917:JFB327919 JOW327917:JOX327919 JYS327917:JYT327919 KIO327917:KIP327919 KSK327917:KSL327919 LCG327917:LCH327919 LMC327917:LMD327919 LVY327917:LVZ327919 MFU327917:MFV327919 MPQ327917:MPR327919 MZM327917:MZN327919 NJI327917:NJJ327919 NTE327917:NTF327919 ODA327917:ODB327919 OMW327917:OMX327919 OWS327917:OWT327919 PGO327917:PGP327919 PQK327917:PQL327919 QAG327917:QAH327919 QKC327917:QKD327919 QTY327917:QTZ327919 RDU327917:RDV327919 RNQ327917:RNR327919 RXM327917:RXN327919 SHI327917:SHJ327919 SRE327917:SRF327919 TBA327917:TBB327919 TKW327917:TKX327919 TUS327917:TUT327919 UEO327917:UEP327919 UOK327917:UOL327919 UYG327917:UYH327919 VIC327917:VID327919 VRY327917:VRZ327919 WBU327917:WBV327919 WLQ327917:WLR327919 WVM327917:WVN327919 E393453:F393455 JA393453:JB393455 SW393453:SX393455 ACS393453:ACT393455 AMO393453:AMP393455 AWK393453:AWL393455 BGG393453:BGH393455 BQC393453:BQD393455 BZY393453:BZZ393455 CJU393453:CJV393455 CTQ393453:CTR393455 DDM393453:DDN393455 DNI393453:DNJ393455 DXE393453:DXF393455 EHA393453:EHB393455 EQW393453:EQX393455 FAS393453:FAT393455 FKO393453:FKP393455 FUK393453:FUL393455 GEG393453:GEH393455 GOC393453:GOD393455 GXY393453:GXZ393455 HHU393453:HHV393455 HRQ393453:HRR393455 IBM393453:IBN393455 ILI393453:ILJ393455 IVE393453:IVF393455 JFA393453:JFB393455 JOW393453:JOX393455 JYS393453:JYT393455 KIO393453:KIP393455 KSK393453:KSL393455 LCG393453:LCH393455 LMC393453:LMD393455 LVY393453:LVZ393455 MFU393453:MFV393455 MPQ393453:MPR393455 MZM393453:MZN393455 NJI393453:NJJ393455 NTE393453:NTF393455 ODA393453:ODB393455 OMW393453:OMX393455 OWS393453:OWT393455 PGO393453:PGP393455 PQK393453:PQL393455 QAG393453:QAH393455 QKC393453:QKD393455 QTY393453:QTZ393455 RDU393453:RDV393455 RNQ393453:RNR393455 RXM393453:RXN393455 SHI393453:SHJ393455 SRE393453:SRF393455 TBA393453:TBB393455 TKW393453:TKX393455 TUS393453:TUT393455 UEO393453:UEP393455 UOK393453:UOL393455 UYG393453:UYH393455 VIC393453:VID393455 VRY393453:VRZ393455 WBU393453:WBV393455 WLQ393453:WLR393455 WVM393453:WVN393455 E458989:F458991 JA458989:JB458991 SW458989:SX458991 ACS458989:ACT458991 AMO458989:AMP458991 AWK458989:AWL458991 BGG458989:BGH458991 BQC458989:BQD458991 BZY458989:BZZ458991 CJU458989:CJV458991 CTQ458989:CTR458991 DDM458989:DDN458991 DNI458989:DNJ458991 DXE458989:DXF458991 EHA458989:EHB458991 EQW458989:EQX458991 FAS458989:FAT458991 FKO458989:FKP458991 FUK458989:FUL458991 GEG458989:GEH458991 GOC458989:GOD458991 GXY458989:GXZ458991 HHU458989:HHV458991 HRQ458989:HRR458991 IBM458989:IBN458991 ILI458989:ILJ458991 IVE458989:IVF458991 JFA458989:JFB458991 JOW458989:JOX458991 JYS458989:JYT458991 KIO458989:KIP458991 KSK458989:KSL458991 LCG458989:LCH458991 LMC458989:LMD458991 LVY458989:LVZ458991 MFU458989:MFV458991 MPQ458989:MPR458991 MZM458989:MZN458991 NJI458989:NJJ458991 NTE458989:NTF458991 ODA458989:ODB458991 OMW458989:OMX458991 OWS458989:OWT458991 PGO458989:PGP458991 PQK458989:PQL458991 QAG458989:QAH458991 QKC458989:QKD458991 QTY458989:QTZ458991 RDU458989:RDV458991 RNQ458989:RNR458991 RXM458989:RXN458991 SHI458989:SHJ458991 SRE458989:SRF458991 TBA458989:TBB458991 TKW458989:TKX458991 TUS458989:TUT458991 UEO458989:UEP458991 UOK458989:UOL458991 UYG458989:UYH458991 VIC458989:VID458991 VRY458989:VRZ458991 WBU458989:WBV458991 WLQ458989:WLR458991 WVM458989:WVN458991 E524525:F524527 JA524525:JB524527 SW524525:SX524527 ACS524525:ACT524527 AMO524525:AMP524527 AWK524525:AWL524527 BGG524525:BGH524527 BQC524525:BQD524527 BZY524525:BZZ524527 CJU524525:CJV524527 CTQ524525:CTR524527 DDM524525:DDN524527 DNI524525:DNJ524527 DXE524525:DXF524527 EHA524525:EHB524527 EQW524525:EQX524527 FAS524525:FAT524527 FKO524525:FKP524527 FUK524525:FUL524527 GEG524525:GEH524527 GOC524525:GOD524527 GXY524525:GXZ524527 HHU524525:HHV524527 HRQ524525:HRR524527 IBM524525:IBN524527 ILI524525:ILJ524527 IVE524525:IVF524527 JFA524525:JFB524527 JOW524525:JOX524527 JYS524525:JYT524527 KIO524525:KIP524527 KSK524525:KSL524527 LCG524525:LCH524527 LMC524525:LMD524527 LVY524525:LVZ524527 MFU524525:MFV524527 MPQ524525:MPR524527 MZM524525:MZN524527 NJI524525:NJJ524527 NTE524525:NTF524527 ODA524525:ODB524527 OMW524525:OMX524527 OWS524525:OWT524527 PGO524525:PGP524527 PQK524525:PQL524527 QAG524525:QAH524527 QKC524525:QKD524527 QTY524525:QTZ524527 RDU524525:RDV524527 RNQ524525:RNR524527 RXM524525:RXN524527 SHI524525:SHJ524527 SRE524525:SRF524527 TBA524525:TBB524527 TKW524525:TKX524527 TUS524525:TUT524527 UEO524525:UEP524527 UOK524525:UOL524527 UYG524525:UYH524527 VIC524525:VID524527 VRY524525:VRZ524527 WBU524525:WBV524527 WLQ524525:WLR524527 WVM524525:WVN524527 E590061:F590063 JA590061:JB590063 SW590061:SX590063 ACS590061:ACT590063 AMO590061:AMP590063 AWK590061:AWL590063 BGG590061:BGH590063 BQC590061:BQD590063 BZY590061:BZZ590063 CJU590061:CJV590063 CTQ590061:CTR590063 DDM590061:DDN590063 DNI590061:DNJ590063 DXE590061:DXF590063 EHA590061:EHB590063 EQW590061:EQX590063 FAS590061:FAT590063 FKO590061:FKP590063 FUK590061:FUL590063 GEG590061:GEH590063 GOC590061:GOD590063 GXY590061:GXZ590063 HHU590061:HHV590063 HRQ590061:HRR590063 IBM590061:IBN590063 ILI590061:ILJ590063 IVE590061:IVF590063 JFA590061:JFB590063 JOW590061:JOX590063 JYS590061:JYT590063 KIO590061:KIP590063 KSK590061:KSL590063 LCG590061:LCH590063 LMC590061:LMD590063 LVY590061:LVZ590063 MFU590061:MFV590063 MPQ590061:MPR590063 MZM590061:MZN590063 NJI590061:NJJ590063 NTE590061:NTF590063 ODA590061:ODB590063 OMW590061:OMX590063 OWS590061:OWT590063 PGO590061:PGP590063 PQK590061:PQL590063 QAG590061:QAH590063 QKC590061:QKD590063 QTY590061:QTZ590063 RDU590061:RDV590063 RNQ590061:RNR590063 RXM590061:RXN590063 SHI590061:SHJ590063 SRE590061:SRF590063 TBA590061:TBB590063 TKW590061:TKX590063 TUS590061:TUT590063 UEO590061:UEP590063 UOK590061:UOL590063 UYG590061:UYH590063 VIC590061:VID590063 VRY590061:VRZ590063 WBU590061:WBV590063 WLQ590061:WLR590063 WVM590061:WVN590063 E655597:F655599 JA655597:JB655599 SW655597:SX655599 ACS655597:ACT655599 AMO655597:AMP655599 AWK655597:AWL655599 BGG655597:BGH655599 BQC655597:BQD655599 BZY655597:BZZ655599 CJU655597:CJV655599 CTQ655597:CTR655599 DDM655597:DDN655599 DNI655597:DNJ655599 DXE655597:DXF655599 EHA655597:EHB655599 EQW655597:EQX655599 FAS655597:FAT655599 FKO655597:FKP655599 FUK655597:FUL655599 GEG655597:GEH655599 GOC655597:GOD655599 GXY655597:GXZ655599 HHU655597:HHV655599 HRQ655597:HRR655599 IBM655597:IBN655599 ILI655597:ILJ655599 IVE655597:IVF655599 JFA655597:JFB655599 JOW655597:JOX655599 JYS655597:JYT655599 KIO655597:KIP655599 KSK655597:KSL655599 LCG655597:LCH655599 LMC655597:LMD655599 LVY655597:LVZ655599 MFU655597:MFV655599 MPQ655597:MPR655599 MZM655597:MZN655599 NJI655597:NJJ655599 NTE655597:NTF655599 ODA655597:ODB655599 OMW655597:OMX655599 OWS655597:OWT655599 PGO655597:PGP655599 PQK655597:PQL655599 QAG655597:QAH655599 QKC655597:QKD655599 QTY655597:QTZ655599 RDU655597:RDV655599 RNQ655597:RNR655599 RXM655597:RXN655599 SHI655597:SHJ655599 SRE655597:SRF655599 TBA655597:TBB655599 TKW655597:TKX655599 TUS655597:TUT655599 UEO655597:UEP655599 UOK655597:UOL655599 UYG655597:UYH655599 VIC655597:VID655599 VRY655597:VRZ655599 WBU655597:WBV655599 WLQ655597:WLR655599 WVM655597:WVN655599 E721133:F721135 JA721133:JB721135 SW721133:SX721135 ACS721133:ACT721135 AMO721133:AMP721135 AWK721133:AWL721135 BGG721133:BGH721135 BQC721133:BQD721135 BZY721133:BZZ721135 CJU721133:CJV721135 CTQ721133:CTR721135 DDM721133:DDN721135 DNI721133:DNJ721135 DXE721133:DXF721135 EHA721133:EHB721135 EQW721133:EQX721135 FAS721133:FAT721135 FKO721133:FKP721135 FUK721133:FUL721135 GEG721133:GEH721135 GOC721133:GOD721135 GXY721133:GXZ721135 HHU721133:HHV721135 HRQ721133:HRR721135 IBM721133:IBN721135 ILI721133:ILJ721135 IVE721133:IVF721135 JFA721133:JFB721135 JOW721133:JOX721135 JYS721133:JYT721135 KIO721133:KIP721135 KSK721133:KSL721135 LCG721133:LCH721135 LMC721133:LMD721135 LVY721133:LVZ721135 MFU721133:MFV721135 MPQ721133:MPR721135 MZM721133:MZN721135 NJI721133:NJJ721135 NTE721133:NTF721135 ODA721133:ODB721135 OMW721133:OMX721135 OWS721133:OWT721135 PGO721133:PGP721135 PQK721133:PQL721135 QAG721133:QAH721135 QKC721133:QKD721135 QTY721133:QTZ721135 RDU721133:RDV721135 RNQ721133:RNR721135 RXM721133:RXN721135 SHI721133:SHJ721135 SRE721133:SRF721135 TBA721133:TBB721135 TKW721133:TKX721135 TUS721133:TUT721135 UEO721133:UEP721135 UOK721133:UOL721135 UYG721133:UYH721135 VIC721133:VID721135 VRY721133:VRZ721135 WBU721133:WBV721135 WLQ721133:WLR721135 WVM721133:WVN721135 E786669:F786671 JA786669:JB786671 SW786669:SX786671 ACS786669:ACT786671 AMO786669:AMP786671 AWK786669:AWL786671 BGG786669:BGH786671 BQC786669:BQD786671 BZY786669:BZZ786671 CJU786669:CJV786671 CTQ786669:CTR786671 DDM786669:DDN786671 DNI786669:DNJ786671 DXE786669:DXF786671 EHA786669:EHB786671 EQW786669:EQX786671 FAS786669:FAT786671 FKO786669:FKP786671 FUK786669:FUL786671 GEG786669:GEH786671 GOC786669:GOD786671 GXY786669:GXZ786671 HHU786669:HHV786671 HRQ786669:HRR786671 IBM786669:IBN786671 ILI786669:ILJ786671 IVE786669:IVF786671 JFA786669:JFB786671 JOW786669:JOX786671 JYS786669:JYT786671 KIO786669:KIP786671 KSK786669:KSL786671 LCG786669:LCH786671 LMC786669:LMD786671 LVY786669:LVZ786671 MFU786669:MFV786671 MPQ786669:MPR786671 MZM786669:MZN786671 NJI786669:NJJ786671 NTE786669:NTF786671 ODA786669:ODB786671 OMW786669:OMX786671 OWS786669:OWT786671 PGO786669:PGP786671 PQK786669:PQL786671 QAG786669:QAH786671 QKC786669:QKD786671 QTY786669:QTZ786671 RDU786669:RDV786671 RNQ786669:RNR786671 RXM786669:RXN786671 SHI786669:SHJ786671 SRE786669:SRF786671 TBA786669:TBB786671 TKW786669:TKX786671 TUS786669:TUT786671 UEO786669:UEP786671 UOK786669:UOL786671 UYG786669:UYH786671 VIC786669:VID786671 VRY786669:VRZ786671 WBU786669:WBV786671 WLQ786669:WLR786671 WVM786669:WVN786671 E852205:F852207 JA852205:JB852207 SW852205:SX852207 ACS852205:ACT852207 AMO852205:AMP852207 AWK852205:AWL852207 BGG852205:BGH852207 BQC852205:BQD852207 BZY852205:BZZ852207 CJU852205:CJV852207 CTQ852205:CTR852207 DDM852205:DDN852207 DNI852205:DNJ852207 DXE852205:DXF852207 EHA852205:EHB852207 EQW852205:EQX852207 FAS852205:FAT852207 FKO852205:FKP852207 FUK852205:FUL852207 GEG852205:GEH852207 GOC852205:GOD852207 GXY852205:GXZ852207 HHU852205:HHV852207 HRQ852205:HRR852207 IBM852205:IBN852207 ILI852205:ILJ852207 IVE852205:IVF852207 JFA852205:JFB852207 JOW852205:JOX852207 JYS852205:JYT852207 KIO852205:KIP852207 KSK852205:KSL852207 LCG852205:LCH852207 LMC852205:LMD852207 LVY852205:LVZ852207 MFU852205:MFV852207 MPQ852205:MPR852207 MZM852205:MZN852207 NJI852205:NJJ852207 NTE852205:NTF852207 ODA852205:ODB852207 OMW852205:OMX852207 OWS852205:OWT852207 PGO852205:PGP852207 PQK852205:PQL852207 QAG852205:QAH852207 QKC852205:QKD852207 QTY852205:QTZ852207 RDU852205:RDV852207 RNQ852205:RNR852207 RXM852205:RXN852207 SHI852205:SHJ852207 SRE852205:SRF852207 TBA852205:TBB852207 TKW852205:TKX852207 TUS852205:TUT852207 UEO852205:UEP852207 UOK852205:UOL852207 UYG852205:UYH852207 VIC852205:VID852207 VRY852205:VRZ852207 WBU852205:WBV852207 WLQ852205:WLR852207 WVM852205:WVN852207 E917741:F917743 JA917741:JB917743 SW917741:SX917743 ACS917741:ACT917743 AMO917741:AMP917743 AWK917741:AWL917743 BGG917741:BGH917743 BQC917741:BQD917743 BZY917741:BZZ917743 CJU917741:CJV917743 CTQ917741:CTR917743 DDM917741:DDN917743 DNI917741:DNJ917743 DXE917741:DXF917743 EHA917741:EHB917743 EQW917741:EQX917743 FAS917741:FAT917743 FKO917741:FKP917743 FUK917741:FUL917743 GEG917741:GEH917743 GOC917741:GOD917743 GXY917741:GXZ917743 HHU917741:HHV917743 HRQ917741:HRR917743 IBM917741:IBN917743 ILI917741:ILJ917743 IVE917741:IVF917743 JFA917741:JFB917743 JOW917741:JOX917743 JYS917741:JYT917743 KIO917741:KIP917743 KSK917741:KSL917743 LCG917741:LCH917743 LMC917741:LMD917743 LVY917741:LVZ917743 MFU917741:MFV917743 MPQ917741:MPR917743 MZM917741:MZN917743 NJI917741:NJJ917743 NTE917741:NTF917743 ODA917741:ODB917743 OMW917741:OMX917743 OWS917741:OWT917743 PGO917741:PGP917743 PQK917741:PQL917743 QAG917741:QAH917743 QKC917741:QKD917743 QTY917741:QTZ917743 RDU917741:RDV917743 RNQ917741:RNR917743 RXM917741:RXN917743 SHI917741:SHJ917743 SRE917741:SRF917743 TBA917741:TBB917743 TKW917741:TKX917743 TUS917741:TUT917743 UEO917741:UEP917743 UOK917741:UOL917743 UYG917741:UYH917743 VIC917741:VID917743 VRY917741:VRZ917743 WBU917741:WBV917743 WLQ917741:WLR917743 WVM917741:WVN917743 E983277:F983279 JA983277:JB983279 SW983277:SX983279 ACS983277:ACT983279 AMO983277:AMP983279 AWK983277:AWL983279 BGG983277:BGH983279 BQC983277:BQD983279 BZY983277:BZZ983279 CJU983277:CJV983279 CTQ983277:CTR983279 DDM983277:DDN983279 DNI983277:DNJ983279 DXE983277:DXF983279 EHA983277:EHB983279 EQW983277:EQX983279 FAS983277:FAT983279 FKO983277:FKP983279 FUK983277:FUL983279 GEG983277:GEH983279 GOC983277:GOD983279 GXY983277:GXZ983279 HHU983277:HHV983279 HRQ983277:HRR983279 IBM983277:IBN983279 ILI983277:ILJ983279 IVE983277:IVF983279 JFA983277:JFB983279 JOW983277:JOX983279 JYS983277:JYT983279 KIO983277:KIP983279 KSK983277:KSL983279 LCG983277:LCH983279 LMC983277:LMD983279 LVY983277:LVZ983279 MFU983277:MFV983279 MPQ983277:MPR983279 MZM983277:MZN983279 NJI983277:NJJ983279 NTE983277:NTF983279 ODA983277:ODB983279 OMW983277:OMX983279 OWS983277:OWT983279 PGO983277:PGP983279 PQK983277:PQL983279 QAG983277:QAH983279 QKC983277:QKD983279 QTY983277:QTZ983279 RDU983277:RDV983279 RNQ983277:RNR983279 RXM983277:RXN983279 SHI983277:SHJ983279 SRE983277:SRF983279 TBA983277:TBB983279 TKW983277:TKX983279 TUS983277:TUT983279 UEO983277:UEP983279 UOK983277:UOL983279 UYG983277:UYH983279 VIC983277:VID983279 VRY983277:VRZ983279 WBU983277:WBV983279 WLQ983277:WLR983279 WVM983277:WVN983279 E234:F234 JA234:JB234 SW234:SX234 ACS234:ACT234 AMO234:AMP234 AWK234:AWL234 BGG234:BGH234 BQC234:BQD234 BZY234:BZZ234 CJU234:CJV234 CTQ234:CTR234 DDM234:DDN234 DNI234:DNJ234 DXE234:DXF234 EHA234:EHB234 EQW234:EQX234 FAS234:FAT234 FKO234:FKP234 FUK234:FUL234 GEG234:GEH234 GOC234:GOD234 GXY234:GXZ234 HHU234:HHV234 HRQ234:HRR234 IBM234:IBN234 ILI234:ILJ234 IVE234:IVF234 JFA234:JFB234 JOW234:JOX234 JYS234:JYT234 KIO234:KIP234 KSK234:KSL234 LCG234:LCH234 LMC234:LMD234 LVY234:LVZ234 MFU234:MFV234 MPQ234:MPR234 MZM234:MZN234 NJI234:NJJ234 NTE234:NTF234 ODA234:ODB234 OMW234:OMX234 OWS234:OWT234 PGO234:PGP234 PQK234:PQL234 QAG234:QAH234 QKC234:QKD234 QTY234:QTZ234 RDU234:RDV234 RNQ234:RNR234 RXM234:RXN234 SHI234:SHJ234 SRE234:SRF234 TBA234:TBB234 TKW234:TKX234 TUS234:TUT234 UEO234:UEP234 UOK234:UOL234 UYG234:UYH234 VIC234:VID234 VRY234:VRZ234 WBU234:WBV234 WLQ234:WLR234 WVM234:WVN234 E65782:F65782 JA65782:JB65782 SW65782:SX65782 ACS65782:ACT65782 AMO65782:AMP65782 AWK65782:AWL65782 BGG65782:BGH65782 BQC65782:BQD65782 BZY65782:BZZ65782 CJU65782:CJV65782 CTQ65782:CTR65782 DDM65782:DDN65782 DNI65782:DNJ65782 DXE65782:DXF65782 EHA65782:EHB65782 EQW65782:EQX65782 FAS65782:FAT65782 FKO65782:FKP65782 FUK65782:FUL65782 GEG65782:GEH65782 GOC65782:GOD65782 GXY65782:GXZ65782 HHU65782:HHV65782 HRQ65782:HRR65782 IBM65782:IBN65782 ILI65782:ILJ65782 IVE65782:IVF65782 JFA65782:JFB65782 JOW65782:JOX65782 JYS65782:JYT65782 KIO65782:KIP65782 KSK65782:KSL65782 LCG65782:LCH65782 LMC65782:LMD65782 LVY65782:LVZ65782 MFU65782:MFV65782 MPQ65782:MPR65782 MZM65782:MZN65782 NJI65782:NJJ65782 NTE65782:NTF65782 ODA65782:ODB65782 OMW65782:OMX65782 OWS65782:OWT65782 PGO65782:PGP65782 PQK65782:PQL65782 QAG65782:QAH65782 QKC65782:QKD65782 QTY65782:QTZ65782 RDU65782:RDV65782 RNQ65782:RNR65782 RXM65782:RXN65782 SHI65782:SHJ65782 SRE65782:SRF65782 TBA65782:TBB65782 TKW65782:TKX65782 TUS65782:TUT65782 UEO65782:UEP65782 UOK65782:UOL65782 UYG65782:UYH65782 VIC65782:VID65782 VRY65782:VRZ65782 WBU65782:WBV65782 WLQ65782:WLR65782 WVM65782:WVN65782 E131318:F131318 JA131318:JB131318 SW131318:SX131318 ACS131318:ACT131318 AMO131318:AMP131318 AWK131318:AWL131318 BGG131318:BGH131318 BQC131318:BQD131318 BZY131318:BZZ131318 CJU131318:CJV131318 CTQ131318:CTR131318 DDM131318:DDN131318 DNI131318:DNJ131318 DXE131318:DXF131318 EHA131318:EHB131318 EQW131318:EQX131318 FAS131318:FAT131318 FKO131318:FKP131318 FUK131318:FUL131318 GEG131318:GEH131318 GOC131318:GOD131318 GXY131318:GXZ131318 HHU131318:HHV131318 HRQ131318:HRR131318 IBM131318:IBN131318 ILI131318:ILJ131318 IVE131318:IVF131318 JFA131318:JFB131318 JOW131318:JOX131318 JYS131318:JYT131318 KIO131318:KIP131318 KSK131318:KSL131318 LCG131318:LCH131318 LMC131318:LMD131318 LVY131318:LVZ131318 MFU131318:MFV131318 MPQ131318:MPR131318 MZM131318:MZN131318 NJI131318:NJJ131318 NTE131318:NTF131318 ODA131318:ODB131318 OMW131318:OMX131318 OWS131318:OWT131318 PGO131318:PGP131318 PQK131318:PQL131318 QAG131318:QAH131318 QKC131318:QKD131318 QTY131318:QTZ131318 RDU131318:RDV131318 RNQ131318:RNR131318 RXM131318:RXN131318 SHI131318:SHJ131318 SRE131318:SRF131318 TBA131318:TBB131318 TKW131318:TKX131318 TUS131318:TUT131318 UEO131318:UEP131318 UOK131318:UOL131318 UYG131318:UYH131318 VIC131318:VID131318 VRY131318:VRZ131318 WBU131318:WBV131318 WLQ131318:WLR131318 WVM131318:WVN131318 E196854:F196854 JA196854:JB196854 SW196854:SX196854 ACS196854:ACT196854 AMO196854:AMP196854 AWK196854:AWL196854 BGG196854:BGH196854 BQC196854:BQD196854 BZY196854:BZZ196854 CJU196854:CJV196854 CTQ196854:CTR196854 DDM196854:DDN196854 DNI196854:DNJ196854 DXE196854:DXF196854 EHA196854:EHB196854 EQW196854:EQX196854 FAS196854:FAT196854 FKO196854:FKP196854 FUK196854:FUL196854 GEG196854:GEH196854 GOC196854:GOD196854 GXY196854:GXZ196854 HHU196854:HHV196854 HRQ196854:HRR196854 IBM196854:IBN196854 ILI196854:ILJ196854 IVE196854:IVF196854 JFA196854:JFB196854 JOW196854:JOX196854 JYS196854:JYT196854 KIO196854:KIP196854 KSK196854:KSL196854 LCG196854:LCH196854 LMC196854:LMD196854 LVY196854:LVZ196854 MFU196854:MFV196854 MPQ196854:MPR196854 MZM196854:MZN196854 NJI196854:NJJ196854 NTE196854:NTF196854 ODA196854:ODB196854 OMW196854:OMX196854 OWS196854:OWT196854 PGO196854:PGP196854 PQK196854:PQL196854 QAG196854:QAH196854 QKC196854:QKD196854 QTY196854:QTZ196854 RDU196854:RDV196854 RNQ196854:RNR196854 RXM196854:RXN196854 SHI196854:SHJ196854 SRE196854:SRF196854 TBA196854:TBB196854 TKW196854:TKX196854 TUS196854:TUT196854 UEO196854:UEP196854 UOK196854:UOL196854 UYG196854:UYH196854 VIC196854:VID196854 VRY196854:VRZ196854 WBU196854:WBV196854 WLQ196854:WLR196854 WVM196854:WVN196854 E262390:F262390 JA262390:JB262390 SW262390:SX262390 ACS262390:ACT262390 AMO262390:AMP262390 AWK262390:AWL262390 BGG262390:BGH262390 BQC262390:BQD262390 BZY262390:BZZ262390 CJU262390:CJV262390 CTQ262390:CTR262390 DDM262390:DDN262390 DNI262390:DNJ262390 DXE262390:DXF262390 EHA262390:EHB262390 EQW262390:EQX262390 FAS262390:FAT262390 FKO262390:FKP262390 FUK262390:FUL262390 GEG262390:GEH262390 GOC262390:GOD262390 GXY262390:GXZ262390 HHU262390:HHV262390 HRQ262390:HRR262390 IBM262390:IBN262390 ILI262390:ILJ262390 IVE262390:IVF262390 JFA262390:JFB262390 JOW262390:JOX262390 JYS262390:JYT262390 KIO262390:KIP262390 KSK262390:KSL262390 LCG262390:LCH262390 LMC262390:LMD262390 LVY262390:LVZ262390 MFU262390:MFV262390 MPQ262390:MPR262390 MZM262390:MZN262390 NJI262390:NJJ262390 NTE262390:NTF262390 ODA262390:ODB262390 OMW262390:OMX262390 OWS262390:OWT262390 PGO262390:PGP262390 PQK262390:PQL262390 QAG262390:QAH262390 QKC262390:QKD262390 QTY262390:QTZ262390 RDU262390:RDV262390 RNQ262390:RNR262390 RXM262390:RXN262390 SHI262390:SHJ262390 SRE262390:SRF262390 TBA262390:TBB262390 TKW262390:TKX262390 TUS262390:TUT262390 UEO262390:UEP262390 UOK262390:UOL262390 UYG262390:UYH262390 VIC262390:VID262390 VRY262390:VRZ262390 WBU262390:WBV262390 WLQ262390:WLR262390 WVM262390:WVN262390 E327926:F327926 JA327926:JB327926 SW327926:SX327926 ACS327926:ACT327926 AMO327926:AMP327926 AWK327926:AWL327926 BGG327926:BGH327926 BQC327926:BQD327926 BZY327926:BZZ327926 CJU327926:CJV327926 CTQ327926:CTR327926 DDM327926:DDN327926 DNI327926:DNJ327926 DXE327926:DXF327926 EHA327926:EHB327926 EQW327926:EQX327926 FAS327926:FAT327926 FKO327926:FKP327926 FUK327926:FUL327926 GEG327926:GEH327926 GOC327926:GOD327926 GXY327926:GXZ327926 HHU327926:HHV327926 HRQ327926:HRR327926 IBM327926:IBN327926 ILI327926:ILJ327926 IVE327926:IVF327926 JFA327926:JFB327926 JOW327926:JOX327926 JYS327926:JYT327926 KIO327926:KIP327926 KSK327926:KSL327926 LCG327926:LCH327926 LMC327926:LMD327926 LVY327926:LVZ327926 MFU327926:MFV327926 MPQ327926:MPR327926 MZM327926:MZN327926 NJI327926:NJJ327926 NTE327926:NTF327926 ODA327926:ODB327926 OMW327926:OMX327926 OWS327926:OWT327926 PGO327926:PGP327926 PQK327926:PQL327926 QAG327926:QAH327926 QKC327926:QKD327926 QTY327926:QTZ327926 RDU327926:RDV327926 RNQ327926:RNR327926 RXM327926:RXN327926 SHI327926:SHJ327926 SRE327926:SRF327926 TBA327926:TBB327926 TKW327926:TKX327926 TUS327926:TUT327926 UEO327926:UEP327926 UOK327926:UOL327926 UYG327926:UYH327926 VIC327926:VID327926 VRY327926:VRZ327926 WBU327926:WBV327926 WLQ327926:WLR327926 WVM327926:WVN327926 E393462:F393462 JA393462:JB393462 SW393462:SX393462 ACS393462:ACT393462 AMO393462:AMP393462 AWK393462:AWL393462 BGG393462:BGH393462 BQC393462:BQD393462 BZY393462:BZZ393462 CJU393462:CJV393462 CTQ393462:CTR393462 DDM393462:DDN393462 DNI393462:DNJ393462 DXE393462:DXF393462 EHA393462:EHB393462 EQW393462:EQX393462 FAS393462:FAT393462 FKO393462:FKP393462 FUK393462:FUL393462 GEG393462:GEH393462 GOC393462:GOD393462 GXY393462:GXZ393462 HHU393462:HHV393462 HRQ393462:HRR393462 IBM393462:IBN393462 ILI393462:ILJ393462 IVE393462:IVF393462 JFA393462:JFB393462 JOW393462:JOX393462 JYS393462:JYT393462 KIO393462:KIP393462 KSK393462:KSL393462 LCG393462:LCH393462 LMC393462:LMD393462 LVY393462:LVZ393462 MFU393462:MFV393462 MPQ393462:MPR393462 MZM393462:MZN393462 NJI393462:NJJ393462 NTE393462:NTF393462 ODA393462:ODB393462 OMW393462:OMX393462 OWS393462:OWT393462 PGO393462:PGP393462 PQK393462:PQL393462 QAG393462:QAH393462 QKC393462:QKD393462 QTY393462:QTZ393462 RDU393462:RDV393462 RNQ393462:RNR393462 RXM393462:RXN393462 SHI393462:SHJ393462 SRE393462:SRF393462 TBA393462:TBB393462 TKW393462:TKX393462 TUS393462:TUT393462 UEO393462:UEP393462 UOK393462:UOL393462 UYG393462:UYH393462 VIC393462:VID393462 VRY393462:VRZ393462 WBU393462:WBV393462 WLQ393462:WLR393462 WVM393462:WVN393462 E458998:F458998 JA458998:JB458998 SW458998:SX458998 ACS458998:ACT458998 AMO458998:AMP458998 AWK458998:AWL458998 BGG458998:BGH458998 BQC458998:BQD458998 BZY458998:BZZ458998 CJU458998:CJV458998 CTQ458998:CTR458998 DDM458998:DDN458998 DNI458998:DNJ458998 DXE458998:DXF458998 EHA458998:EHB458998 EQW458998:EQX458998 FAS458998:FAT458998 FKO458998:FKP458998 FUK458998:FUL458998 GEG458998:GEH458998 GOC458998:GOD458998 GXY458998:GXZ458998 HHU458998:HHV458998 HRQ458998:HRR458998 IBM458998:IBN458998 ILI458998:ILJ458998 IVE458998:IVF458998 JFA458998:JFB458998 JOW458998:JOX458998 JYS458998:JYT458998 KIO458998:KIP458998 KSK458998:KSL458998 LCG458998:LCH458998 LMC458998:LMD458998 LVY458998:LVZ458998 MFU458998:MFV458998 MPQ458998:MPR458998 MZM458998:MZN458998 NJI458998:NJJ458998 NTE458998:NTF458998 ODA458998:ODB458998 OMW458998:OMX458998 OWS458998:OWT458998 PGO458998:PGP458998 PQK458998:PQL458998 QAG458998:QAH458998 QKC458998:QKD458998 QTY458998:QTZ458998 RDU458998:RDV458998 RNQ458998:RNR458998 RXM458998:RXN458998 SHI458998:SHJ458998 SRE458998:SRF458998 TBA458998:TBB458998 TKW458998:TKX458998 TUS458998:TUT458998 UEO458998:UEP458998 UOK458998:UOL458998 UYG458998:UYH458998 VIC458998:VID458998 VRY458998:VRZ458998 WBU458998:WBV458998 WLQ458998:WLR458998 WVM458998:WVN458998 E524534:F524534 JA524534:JB524534 SW524534:SX524534 ACS524534:ACT524534 AMO524534:AMP524534 AWK524534:AWL524534 BGG524534:BGH524534 BQC524534:BQD524534 BZY524534:BZZ524534 CJU524534:CJV524534 CTQ524534:CTR524534 DDM524534:DDN524534 DNI524534:DNJ524534 DXE524534:DXF524534 EHA524534:EHB524534 EQW524534:EQX524534 FAS524534:FAT524534 FKO524534:FKP524534 FUK524534:FUL524534 GEG524534:GEH524534 GOC524534:GOD524534 GXY524534:GXZ524534 HHU524534:HHV524534 HRQ524534:HRR524534 IBM524534:IBN524534 ILI524534:ILJ524534 IVE524534:IVF524534 JFA524534:JFB524534 JOW524534:JOX524534 JYS524534:JYT524534 KIO524534:KIP524534 KSK524534:KSL524534 LCG524534:LCH524534 LMC524534:LMD524534 LVY524534:LVZ524534 MFU524534:MFV524534 MPQ524534:MPR524534 MZM524534:MZN524534 NJI524534:NJJ524534 NTE524534:NTF524534 ODA524534:ODB524534 OMW524534:OMX524534 OWS524534:OWT524534 PGO524534:PGP524534 PQK524534:PQL524534 QAG524534:QAH524534 QKC524534:QKD524534 QTY524534:QTZ524534 RDU524534:RDV524534 RNQ524534:RNR524534 RXM524534:RXN524534 SHI524534:SHJ524534 SRE524534:SRF524534 TBA524534:TBB524534 TKW524534:TKX524534 TUS524534:TUT524534 UEO524534:UEP524534 UOK524534:UOL524534 UYG524534:UYH524534 VIC524534:VID524534 VRY524534:VRZ524534 WBU524534:WBV524534 WLQ524534:WLR524534 WVM524534:WVN524534 E590070:F590070 JA590070:JB590070 SW590070:SX590070 ACS590070:ACT590070 AMO590070:AMP590070 AWK590070:AWL590070 BGG590070:BGH590070 BQC590070:BQD590070 BZY590070:BZZ590070 CJU590070:CJV590070 CTQ590070:CTR590070 DDM590070:DDN590070 DNI590070:DNJ590070 DXE590070:DXF590070 EHA590070:EHB590070 EQW590070:EQX590070 FAS590070:FAT590070 FKO590070:FKP590070 FUK590070:FUL590070 GEG590070:GEH590070 GOC590070:GOD590070 GXY590070:GXZ590070 HHU590070:HHV590070 HRQ590070:HRR590070 IBM590070:IBN590070 ILI590070:ILJ590070 IVE590070:IVF590070 JFA590070:JFB590070 JOW590070:JOX590070 JYS590070:JYT590070 KIO590070:KIP590070 KSK590070:KSL590070 LCG590070:LCH590070 LMC590070:LMD590070 LVY590070:LVZ590070 MFU590070:MFV590070 MPQ590070:MPR590070 MZM590070:MZN590070 NJI590070:NJJ590070 NTE590070:NTF590070 ODA590070:ODB590070 OMW590070:OMX590070 OWS590070:OWT590070 PGO590070:PGP590070 PQK590070:PQL590070 QAG590070:QAH590070 QKC590070:QKD590070 QTY590070:QTZ590070 RDU590070:RDV590070 RNQ590070:RNR590070 RXM590070:RXN590070 SHI590070:SHJ590070 SRE590070:SRF590070 TBA590070:TBB590070 TKW590070:TKX590070 TUS590070:TUT590070 UEO590070:UEP590070 UOK590070:UOL590070 UYG590070:UYH590070 VIC590070:VID590070 VRY590070:VRZ590070 WBU590070:WBV590070 WLQ590070:WLR590070 WVM590070:WVN590070 E655606:F655606 JA655606:JB655606 SW655606:SX655606 ACS655606:ACT655606 AMO655606:AMP655606 AWK655606:AWL655606 BGG655606:BGH655606 BQC655606:BQD655606 BZY655606:BZZ655606 CJU655606:CJV655606 CTQ655606:CTR655606 DDM655606:DDN655606 DNI655606:DNJ655606 DXE655606:DXF655606 EHA655606:EHB655606 EQW655606:EQX655606 FAS655606:FAT655606 FKO655606:FKP655606 FUK655606:FUL655606 GEG655606:GEH655606 GOC655606:GOD655606 GXY655606:GXZ655606 HHU655606:HHV655606 HRQ655606:HRR655606 IBM655606:IBN655606 ILI655606:ILJ655606 IVE655606:IVF655606 JFA655606:JFB655606 JOW655606:JOX655606 JYS655606:JYT655606 KIO655606:KIP655606 KSK655606:KSL655606 LCG655606:LCH655606 LMC655606:LMD655606 LVY655606:LVZ655606 MFU655606:MFV655606 MPQ655606:MPR655606 MZM655606:MZN655606 NJI655606:NJJ655606 NTE655606:NTF655606 ODA655606:ODB655606 OMW655606:OMX655606 OWS655606:OWT655606 PGO655606:PGP655606 PQK655606:PQL655606 QAG655606:QAH655606 QKC655606:QKD655606 QTY655606:QTZ655606 RDU655606:RDV655606 RNQ655606:RNR655606 RXM655606:RXN655606 SHI655606:SHJ655606 SRE655606:SRF655606 TBA655606:TBB655606 TKW655606:TKX655606 TUS655606:TUT655606 UEO655606:UEP655606 UOK655606:UOL655606 UYG655606:UYH655606 VIC655606:VID655606 VRY655606:VRZ655606 WBU655606:WBV655606 WLQ655606:WLR655606 WVM655606:WVN655606 E721142:F721142 JA721142:JB721142 SW721142:SX721142 ACS721142:ACT721142 AMO721142:AMP721142 AWK721142:AWL721142 BGG721142:BGH721142 BQC721142:BQD721142 BZY721142:BZZ721142 CJU721142:CJV721142 CTQ721142:CTR721142 DDM721142:DDN721142 DNI721142:DNJ721142 DXE721142:DXF721142 EHA721142:EHB721142 EQW721142:EQX721142 FAS721142:FAT721142 FKO721142:FKP721142 FUK721142:FUL721142 GEG721142:GEH721142 GOC721142:GOD721142 GXY721142:GXZ721142 HHU721142:HHV721142 HRQ721142:HRR721142 IBM721142:IBN721142 ILI721142:ILJ721142 IVE721142:IVF721142 JFA721142:JFB721142 JOW721142:JOX721142 JYS721142:JYT721142 KIO721142:KIP721142 KSK721142:KSL721142 LCG721142:LCH721142 LMC721142:LMD721142 LVY721142:LVZ721142 MFU721142:MFV721142 MPQ721142:MPR721142 MZM721142:MZN721142 NJI721142:NJJ721142 NTE721142:NTF721142 ODA721142:ODB721142 OMW721142:OMX721142 OWS721142:OWT721142 PGO721142:PGP721142 PQK721142:PQL721142 QAG721142:QAH721142 QKC721142:QKD721142 QTY721142:QTZ721142 RDU721142:RDV721142 RNQ721142:RNR721142 RXM721142:RXN721142 SHI721142:SHJ721142 SRE721142:SRF721142 TBA721142:TBB721142 TKW721142:TKX721142 TUS721142:TUT721142 UEO721142:UEP721142 UOK721142:UOL721142 UYG721142:UYH721142 VIC721142:VID721142 VRY721142:VRZ721142 WBU721142:WBV721142 WLQ721142:WLR721142 WVM721142:WVN721142 E786678:F786678 JA786678:JB786678 SW786678:SX786678 ACS786678:ACT786678 AMO786678:AMP786678 AWK786678:AWL786678 BGG786678:BGH786678 BQC786678:BQD786678 BZY786678:BZZ786678 CJU786678:CJV786678 CTQ786678:CTR786678 DDM786678:DDN786678 DNI786678:DNJ786678 DXE786678:DXF786678 EHA786678:EHB786678 EQW786678:EQX786678 FAS786678:FAT786678 FKO786678:FKP786678 FUK786678:FUL786678 GEG786678:GEH786678 GOC786678:GOD786678 GXY786678:GXZ786678 HHU786678:HHV786678 HRQ786678:HRR786678 IBM786678:IBN786678 ILI786678:ILJ786678 IVE786678:IVF786678 JFA786678:JFB786678 JOW786678:JOX786678 JYS786678:JYT786678 KIO786678:KIP786678 KSK786678:KSL786678 LCG786678:LCH786678 LMC786678:LMD786678 LVY786678:LVZ786678 MFU786678:MFV786678 MPQ786678:MPR786678 MZM786678:MZN786678 NJI786678:NJJ786678 NTE786678:NTF786678 ODA786678:ODB786678 OMW786678:OMX786678 OWS786678:OWT786678 PGO786678:PGP786678 PQK786678:PQL786678 QAG786678:QAH786678 QKC786678:QKD786678 QTY786678:QTZ786678 RDU786678:RDV786678 RNQ786678:RNR786678 RXM786678:RXN786678 SHI786678:SHJ786678 SRE786678:SRF786678 TBA786678:TBB786678 TKW786678:TKX786678 TUS786678:TUT786678 UEO786678:UEP786678 UOK786678:UOL786678 UYG786678:UYH786678 VIC786678:VID786678 VRY786678:VRZ786678 WBU786678:WBV786678 WLQ786678:WLR786678 WVM786678:WVN786678 E852214:F852214 JA852214:JB852214 SW852214:SX852214 ACS852214:ACT852214 AMO852214:AMP852214 AWK852214:AWL852214 BGG852214:BGH852214 BQC852214:BQD852214 BZY852214:BZZ852214 CJU852214:CJV852214 CTQ852214:CTR852214 DDM852214:DDN852214 DNI852214:DNJ852214 DXE852214:DXF852214 EHA852214:EHB852214 EQW852214:EQX852214 FAS852214:FAT852214 FKO852214:FKP852214 FUK852214:FUL852214 GEG852214:GEH852214 GOC852214:GOD852214 GXY852214:GXZ852214 HHU852214:HHV852214 HRQ852214:HRR852214 IBM852214:IBN852214 ILI852214:ILJ852214 IVE852214:IVF852214 JFA852214:JFB852214 JOW852214:JOX852214 JYS852214:JYT852214 KIO852214:KIP852214 KSK852214:KSL852214 LCG852214:LCH852214 LMC852214:LMD852214 LVY852214:LVZ852214 MFU852214:MFV852214 MPQ852214:MPR852214 MZM852214:MZN852214 NJI852214:NJJ852214 NTE852214:NTF852214 ODA852214:ODB852214 OMW852214:OMX852214 OWS852214:OWT852214 PGO852214:PGP852214 PQK852214:PQL852214 QAG852214:QAH852214 QKC852214:QKD852214 QTY852214:QTZ852214 RDU852214:RDV852214 RNQ852214:RNR852214 RXM852214:RXN852214 SHI852214:SHJ852214 SRE852214:SRF852214 TBA852214:TBB852214 TKW852214:TKX852214 TUS852214:TUT852214 UEO852214:UEP852214 UOK852214:UOL852214 UYG852214:UYH852214 VIC852214:VID852214 VRY852214:VRZ852214 WBU852214:WBV852214 WLQ852214:WLR852214 WVM852214:WVN852214 E917750:F917750 JA917750:JB917750 SW917750:SX917750 ACS917750:ACT917750 AMO917750:AMP917750 AWK917750:AWL917750 BGG917750:BGH917750 BQC917750:BQD917750 BZY917750:BZZ917750 CJU917750:CJV917750 CTQ917750:CTR917750 DDM917750:DDN917750 DNI917750:DNJ917750 DXE917750:DXF917750 EHA917750:EHB917750 EQW917750:EQX917750 FAS917750:FAT917750 FKO917750:FKP917750 FUK917750:FUL917750 GEG917750:GEH917750 GOC917750:GOD917750 GXY917750:GXZ917750 HHU917750:HHV917750 HRQ917750:HRR917750 IBM917750:IBN917750 ILI917750:ILJ917750 IVE917750:IVF917750 JFA917750:JFB917750 JOW917750:JOX917750 JYS917750:JYT917750 KIO917750:KIP917750 KSK917750:KSL917750 LCG917750:LCH917750 LMC917750:LMD917750 LVY917750:LVZ917750 MFU917750:MFV917750 MPQ917750:MPR917750 MZM917750:MZN917750 NJI917750:NJJ917750 NTE917750:NTF917750 ODA917750:ODB917750 OMW917750:OMX917750 OWS917750:OWT917750 PGO917750:PGP917750 PQK917750:PQL917750 QAG917750:QAH917750 QKC917750:QKD917750 QTY917750:QTZ917750 RDU917750:RDV917750 RNQ917750:RNR917750 RXM917750:RXN917750 SHI917750:SHJ917750 SRE917750:SRF917750 TBA917750:TBB917750 TKW917750:TKX917750 TUS917750:TUT917750 UEO917750:UEP917750 UOK917750:UOL917750 UYG917750:UYH917750 VIC917750:VID917750 VRY917750:VRZ917750 WBU917750:WBV917750 WLQ917750:WLR917750 WVM917750:WVN917750 E983286:F983286 JA983286:JB983286 SW983286:SX983286 ACS983286:ACT983286 AMO983286:AMP983286 AWK983286:AWL983286 BGG983286:BGH983286 BQC983286:BQD983286 BZY983286:BZZ983286 CJU983286:CJV983286 CTQ983286:CTR983286 DDM983286:DDN983286 DNI983286:DNJ983286 DXE983286:DXF983286 EHA983286:EHB983286 EQW983286:EQX983286 FAS983286:FAT983286 FKO983286:FKP983286 FUK983286:FUL983286 GEG983286:GEH983286 GOC983286:GOD983286 GXY983286:GXZ983286 HHU983286:HHV983286 HRQ983286:HRR983286 IBM983286:IBN983286 ILI983286:ILJ983286 IVE983286:IVF983286 JFA983286:JFB983286 JOW983286:JOX983286 JYS983286:JYT983286 KIO983286:KIP983286 KSK983286:KSL983286 LCG983286:LCH983286 LMC983286:LMD983286 LVY983286:LVZ983286 MFU983286:MFV983286 MPQ983286:MPR983286 MZM983286:MZN983286 NJI983286:NJJ983286 NTE983286:NTF983286 ODA983286:ODB983286 OMW983286:OMX983286 OWS983286:OWT983286 PGO983286:PGP983286 PQK983286:PQL983286 QAG983286:QAH983286 QKC983286:QKD983286 QTY983286:QTZ983286 RDU983286:RDV983286 RNQ983286:RNR983286 RXM983286:RXN983286 SHI983286:SHJ983286 SRE983286:SRF983286 TBA983286:TBB983286 TKW983286:TKX983286 TUS983286:TUT983286 UEO983286:UEP983286 UOK983286:UOL983286 UYG983286:UYH983286 VIC983286:VID983286 VRY983286:VRZ983286 WBU983286:WBV983286 WLQ983286:WLR983286 WVM983286:WVN983286"/>
    <dataValidation allowBlank="1" showInputMessage="1" showErrorMessage="1" prompt="Corresponde al número de la cuenta de acuerdo al Plan de Cuentas emitido por el CONAC (DOF 22/11/2010)." sqref="B179 IX179 ST179 ACP179 AML179 AWH179 BGD179 BPZ179 BZV179 CJR179 CTN179 DDJ179 DNF179 DXB179 EGX179 EQT179 FAP179 FKL179 FUH179 GED179 GNZ179 GXV179 HHR179 HRN179 IBJ179 ILF179 IVB179 JEX179 JOT179 JYP179 KIL179 KSH179 LCD179 LLZ179 LVV179 MFR179 MPN179 MZJ179 NJF179 NTB179 OCX179 OMT179 OWP179 PGL179 PQH179 QAD179 QJZ179 QTV179 RDR179 RNN179 RXJ179 SHF179 SRB179 TAX179 TKT179 TUP179 UEL179 UOH179 UYD179 VHZ179 VRV179 WBR179 WLN179 WVJ179 B65718 IX65718 ST65718 ACP65718 AML65718 AWH65718 BGD65718 BPZ65718 BZV65718 CJR65718 CTN65718 DDJ65718 DNF65718 DXB65718 EGX65718 EQT65718 FAP65718 FKL65718 FUH65718 GED65718 GNZ65718 GXV65718 HHR65718 HRN65718 IBJ65718 ILF65718 IVB65718 JEX65718 JOT65718 JYP65718 KIL65718 KSH65718 LCD65718 LLZ65718 LVV65718 MFR65718 MPN65718 MZJ65718 NJF65718 NTB65718 OCX65718 OMT65718 OWP65718 PGL65718 PQH65718 QAD65718 QJZ65718 QTV65718 RDR65718 RNN65718 RXJ65718 SHF65718 SRB65718 TAX65718 TKT65718 TUP65718 UEL65718 UOH65718 UYD65718 VHZ65718 VRV65718 WBR65718 WLN65718 WVJ65718 B131254 IX131254 ST131254 ACP131254 AML131254 AWH131254 BGD131254 BPZ131254 BZV131254 CJR131254 CTN131254 DDJ131254 DNF131254 DXB131254 EGX131254 EQT131254 FAP131254 FKL131254 FUH131254 GED131254 GNZ131254 GXV131254 HHR131254 HRN131254 IBJ131254 ILF131254 IVB131254 JEX131254 JOT131254 JYP131254 KIL131254 KSH131254 LCD131254 LLZ131254 LVV131254 MFR131254 MPN131254 MZJ131254 NJF131254 NTB131254 OCX131254 OMT131254 OWP131254 PGL131254 PQH131254 QAD131254 QJZ131254 QTV131254 RDR131254 RNN131254 RXJ131254 SHF131254 SRB131254 TAX131254 TKT131254 TUP131254 UEL131254 UOH131254 UYD131254 VHZ131254 VRV131254 WBR131254 WLN131254 WVJ131254 B196790 IX196790 ST196790 ACP196790 AML196790 AWH196790 BGD196790 BPZ196790 BZV196790 CJR196790 CTN196790 DDJ196790 DNF196790 DXB196790 EGX196790 EQT196790 FAP196790 FKL196790 FUH196790 GED196790 GNZ196790 GXV196790 HHR196790 HRN196790 IBJ196790 ILF196790 IVB196790 JEX196790 JOT196790 JYP196790 KIL196790 KSH196790 LCD196790 LLZ196790 LVV196790 MFR196790 MPN196790 MZJ196790 NJF196790 NTB196790 OCX196790 OMT196790 OWP196790 PGL196790 PQH196790 QAD196790 QJZ196790 QTV196790 RDR196790 RNN196790 RXJ196790 SHF196790 SRB196790 TAX196790 TKT196790 TUP196790 UEL196790 UOH196790 UYD196790 VHZ196790 VRV196790 WBR196790 WLN196790 WVJ196790 B262326 IX262326 ST262326 ACP262326 AML262326 AWH262326 BGD262326 BPZ262326 BZV262326 CJR262326 CTN262326 DDJ262326 DNF262326 DXB262326 EGX262326 EQT262326 FAP262326 FKL262326 FUH262326 GED262326 GNZ262326 GXV262326 HHR262326 HRN262326 IBJ262326 ILF262326 IVB262326 JEX262326 JOT262326 JYP262326 KIL262326 KSH262326 LCD262326 LLZ262326 LVV262326 MFR262326 MPN262326 MZJ262326 NJF262326 NTB262326 OCX262326 OMT262326 OWP262326 PGL262326 PQH262326 QAD262326 QJZ262326 QTV262326 RDR262326 RNN262326 RXJ262326 SHF262326 SRB262326 TAX262326 TKT262326 TUP262326 UEL262326 UOH262326 UYD262326 VHZ262326 VRV262326 WBR262326 WLN262326 WVJ262326 B327862 IX327862 ST327862 ACP327862 AML327862 AWH327862 BGD327862 BPZ327862 BZV327862 CJR327862 CTN327862 DDJ327862 DNF327862 DXB327862 EGX327862 EQT327862 FAP327862 FKL327862 FUH327862 GED327862 GNZ327862 GXV327862 HHR327862 HRN327862 IBJ327862 ILF327862 IVB327862 JEX327862 JOT327862 JYP327862 KIL327862 KSH327862 LCD327862 LLZ327862 LVV327862 MFR327862 MPN327862 MZJ327862 NJF327862 NTB327862 OCX327862 OMT327862 OWP327862 PGL327862 PQH327862 QAD327862 QJZ327862 QTV327862 RDR327862 RNN327862 RXJ327862 SHF327862 SRB327862 TAX327862 TKT327862 TUP327862 UEL327862 UOH327862 UYD327862 VHZ327862 VRV327862 WBR327862 WLN327862 WVJ327862 B393398 IX393398 ST393398 ACP393398 AML393398 AWH393398 BGD393398 BPZ393398 BZV393398 CJR393398 CTN393398 DDJ393398 DNF393398 DXB393398 EGX393398 EQT393398 FAP393398 FKL393398 FUH393398 GED393398 GNZ393398 GXV393398 HHR393398 HRN393398 IBJ393398 ILF393398 IVB393398 JEX393398 JOT393398 JYP393398 KIL393398 KSH393398 LCD393398 LLZ393398 LVV393398 MFR393398 MPN393398 MZJ393398 NJF393398 NTB393398 OCX393398 OMT393398 OWP393398 PGL393398 PQH393398 QAD393398 QJZ393398 QTV393398 RDR393398 RNN393398 RXJ393398 SHF393398 SRB393398 TAX393398 TKT393398 TUP393398 UEL393398 UOH393398 UYD393398 VHZ393398 VRV393398 WBR393398 WLN393398 WVJ393398 B458934 IX458934 ST458934 ACP458934 AML458934 AWH458934 BGD458934 BPZ458934 BZV458934 CJR458934 CTN458934 DDJ458934 DNF458934 DXB458934 EGX458934 EQT458934 FAP458934 FKL458934 FUH458934 GED458934 GNZ458934 GXV458934 HHR458934 HRN458934 IBJ458934 ILF458934 IVB458934 JEX458934 JOT458934 JYP458934 KIL458934 KSH458934 LCD458934 LLZ458934 LVV458934 MFR458934 MPN458934 MZJ458934 NJF458934 NTB458934 OCX458934 OMT458934 OWP458934 PGL458934 PQH458934 QAD458934 QJZ458934 QTV458934 RDR458934 RNN458934 RXJ458934 SHF458934 SRB458934 TAX458934 TKT458934 TUP458934 UEL458934 UOH458934 UYD458934 VHZ458934 VRV458934 WBR458934 WLN458934 WVJ458934 B524470 IX524470 ST524470 ACP524470 AML524470 AWH524470 BGD524470 BPZ524470 BZV524470 CJR524470 CTN524470 DDJ524470 DNF524470 DXB524470 EGX524470 EQT524470 FAP524470 FKL524470 FUH524470 GED524470 GNZ524470 GXV524470 HHR524470 HRN524470 IBJ524470 ILF524470 IVB524470 JEX524470 JOT524470 JYP524470 KIL524470 KSH524470 LCD524470 LLZ524470 LVV524470 MFR524470 MPN524470 MZJ524470 NJF524470 NTB524470 OCX524470 OMT524470 OWP524470 PGL524470 PQH524470 QAD524470 QJZ524470 QTV524470 RDR524470 RNN524470 RXJ524470 SHF524470 SRB524470 TAX524470 TKT524470 TUP524470 UEL524470 UOH524470 UYD524470 VHZ524470 VRV524470 WBR524470 WLN524470 WVJ524470 B590006 IX590006 ST590006 ACP590006 AML590006 AWH590006 BGD590006 BPZ590006 BZV590006 CJR590006 CTN590006 DDJ590006 DNF590006 DXB590006 EGX590006 EQT590006 FAP590006 FKL590006 FUH590006 GED590006 GNZ590006 GXV590006 HHR590006 HRN590006 IBJ590006 ILF590006 IVB590006 JEX590006 JOT590006 JYP590006 KIL590006 KSH590006 LCD590006 LLZ590006 LVV590006 MFR590006 MPN590006 MZJ590006 NJF590006 NTB590006 OCX590006 OMT590006 OWP590006 PGL590006 PQH590006 QAD590006 QJZ590006 QTV590006 RDR590006 RNN590006 RXJ590006 SHF590006 SRB590006 TAX590006 TKT590006 TUP590006 UEL590006 UOH590006 UYD590006 VHZ590006 VRV590006 WBR590006 WLN590006 WVJ590006 B655542 IX655542 ST655542 ACP655542 AML655542 AWH655542 BGD655542 BPZ655542 BZV655542 CJR655542 CTN655542 DDJ655542 DNF655542 DXB655542 EGX655542 EQT655542 FAP655542 FKL655542 FUH655542 GED655542 GNZ655542 GXV655542 HHR655542 HRN655542 IBJ655542 ILF655542 IVB655542 JEX655542 JOT655542 JYP655542 KIL655542 KSH655542 LCD655542 LLZ655542 LVV655542 MFR655542 MPN655542 MZJ655542 NJF655542 NTB655542 OCX655542 OMT655542 OWP655542 PGL655542 PQH655542 QAD655542 QJZ655542 QTV655542 RDR655542 RNN655542 RXJ655542 SHF655542 SRB655542 TAX655542 TKT655542 TUP655542 UEL655542 UOH655542 UYD655542 VHZ655542 VRV655542 WBR655542 WLN655542 WVJ655542 B721078 IX721078 ST721078 ACP721078 AML721078 AWH721078 BGD721078 BPZ721078 BZV721078 CJR721078 CTN721078 DDJ721078 DNF721078 DXB721078 EGX721078 EQT721078 FAP721078 FKL721078 FUH721078 GED721078 GNZ721078 GXV721078 HHR721078 HRN721078 IBJ721078 ILF721078 IVB721078 JEX721078 JOT721078 JYP721078 KIL721078 KSH721078 LCD721078 LLZ721078 LVV721078 MFR721078 MPN721078 MZJ721078 NJF721078 NTB721078 OCX721078 OMT721078 OWP721078 PGL721078 PQH721078 QAD721078 QJZ721078 QTV721078 RDR721078 RNN721078 RXJ721078 SHF721078 SRB721078 TAX721078 TKT721078 TUP721078 UEL721078 UOH721078 UYD721078 VHZ721078 VRV721078 WBR721078 WLN721078 WVJ721078 B786614 IX786614 ST786614 ACP786614 AML786614 AWH786614 BGD786614 BPZ786614 BZV786614 CJR786614 CTN786614 DDJ786614 DNF786614 DXB786614 EGX786614 EQT786614 FAP786614 FKL786614 FUH786614 GED786614 GNZ786614 GXV786614 HHR786614 HRN786614 IBJ786614 ILF786614 IVB786614 JEX786614 JOT786614 JYP786614 KIL786614 KSH786614 LCD786614 LLZ786614 LVV786614 MFR786614 MPN786614 MZJ786614 NJF786614 NTB786614 OCX786614 OMT786614 OWP786614 PGL786614 PQH786614 QAD786614 QJZ786614 QTV786614 RDR786614 RNN786614 RXJ786614 SHF786614 SRB786614 TAX786614 TKT786614 TUP786614 UEL786614 UOH786614 UYD786614 VHZ786614 VRV786614 WBR786614 WLN786614 WVJ786614 B852150 IX852150 ST852150 ACP852150 AML852150 AWH852150 BGD852150 BPZ852150 BZV852150 CJR852150 CTN852150 DDJ852150 DNF852150 DXB852150 EGX852150 EQT852150 FAP852150 FKL852150 FUH852150 GED852150 GNZ852150 GXV852150 HHR852150 HRN852150 IBJ852150 ILF852150 IVB852150 JEX852150 JOT852150 JYP852150 KIL852150 KSH852150 LCD852150 LLZ852150 LVV852150 MFR852150 MPN852150 MZJ852150 NJF852150 NTB852150 OCX852150 OMT852150 OWP852150 PGL852150 PQH852150 QAD852150 QJZ852150 QTV852150 RDR852150 RNN852150 RXJ852150 SHF852150 SRB852150 TAX852150 TKT852150 TUP852150 UEL852150 UOH852150 UYD852150 VHZ852150 VRV852150 WBR852150 WLN852150 WVJ852150 B917686 IX917686 ST917686 ACP917686 AML917686 AWH917686 BGD917686 BPZ917686 BZV917686 CJR917686 CTN917686 DDJ917686 DNF917686 DXB917686 EGX917686 EQT917686 FAP917686 FKL917686 FUH917686 GED917686 GNZ917686 GXV917686 HHR917686 HRN917686 IBJ917686 ILF917686 IVB917686 JEX917686 JOT917686 JYP917686 KIL917686 KSH917686 LCD917686 LLZ917686 LVV917686 MFR917686 MPN917686 MZJ917686 NJF917686 NTB917686 OCX917686 OMT917686 OWP917686 PGL917686 PQH917686 QAD917686 QJZ917686 QTV917686 RDR917686 RNN917686 RXJ917686 SHF917686 SRB917686 TAX917686 TKT917686 TUP917686 UEL917686 UOH917686 UYD917686 VHZ917686 VRV917686 WBR917686 WLN917686 WVJ917686 B983222 IX983222 ST983222 ACP983222 AML983222 AWH983222 BGD983222 BPZ983222 BZV983222 CJR983222 CTN983222 DDJ983222 DNF983222 DXB983222 EGX983222 EQT983222 FAP983222 FKL983222 FUH983222 GED983222 GNZ983222 GXV983222 HHR983222 HRN983222 IBJ983222 ILF983222 IVB983222 JEX983222 JOT983222 JYP983222 KIL983222 KSH983222 LCD983222 LLZ983222 LVV983222 MFR983222 MPN983222 MZJ983222 NJF983222 NTB983222 OCX983222 OMT983222 OWP983222 PGL983222 PQH983222 QAD983222 QJZ983222 QTV983222 RDR983222 RNN983222 RXJ983222 SHF983222 SRB983222 TAX983222 TKT983222 TUP983222 UEL983222 UOH983222 UYD983222 VHZ983222 VRV983222 WBR983222 WLN983222 WVJ983222"/>
    <dataValidation allowBlank="1" showInputMessage="1" showErrorMessage="1" prompt="Saldo final del periodo que corresponde la cuenta pública presentada (mensual:  enero, febrero, marzo, etc.; trimestral: 1er, 2do, 3ro. o 4to.)." sqref="C179 IY179 SU179 ACQ179 AMM179 AWI179 BGE179 BQA179 BZW179 CJS179 CTO179 DDK179 DNG179 DXC179 EGY179 EQU179 FAQ179 FKM179 FUI179 GEE179 GOA179 GXW179 HHS179 HRO179 IBK179 ILG179 IVC179 JEY179 JOU179 JYQ179 KIM179 KSI179 LCE179 LMA179 LVW179 MFS179 MPO179 MZK179 NJG179 NTC179 OCY179 OMU179 OWQ179 PGM179 PQI179 QAE179 QKA179 QTW179 RDS179 RNO179 RXK179 SHG179 SRC179 TAY179 TKU179 TUQ179 UEM179 UOI179 UYE179 VIA179 VRW179 WBS179 WLO179 WVK179 C65718 IY65718 SU65718 ACQ65718 AMM65718 AWI65718 BGE65718 BQA65718 BZW65718 CJS65718 CTO65718 DDK65718 DNG65718 DXC65718 EGY65718 EQU65718 FAQ65718 FKM65718 FUI65718 GEE65718 GOA65718 GXW65718 HHS65718 HRO65718 IBK65718 ILG65718 IVC65718 JEY65718 JOU65718 JYQ65718 KIM65718 KSI65718 LCE65718 LMA65718 LVW65718 MFS65718 MPO65718 MZK65718 NJG65718 NTC65718 OCY65718 OMU65718 OWQ65718 PGM65718 PQI65718 QAE65718 QKA65718 QTW65718 RDS65718 RNO65718 RXK65718 SHG65718 SRC65718 TAY65718 TKU65718 TUQ65718 UEM65718 UOI65718 UYE65718 VIA65718 VRW65718 WBS65718 WLO65718 WVK65718 C131254 IY131254 SU131254 ACQ131254 AMM131254 AWI131254 BGE131254 BQA131254 BZW131254 CJS131254 CTO131254 DDK131254 DNG131254 DXC131254 EGY131254 EQU131254 FAQ131254 FKM131254 FUI131254 GEE131254 GOA131254 GXW131254 HHS131254 HRO131254 IBK131254 ILG131254 IVC131254 JEY131254 JOU131254 JYQ131254 KIM131254 KSI131254 LCE131254 LMA131254 LVW131254 MFS131254 MPO131254 MZK131254 NJG131254 NTC131254 OCY131254 OMU131254 OWQ131254 PGM131254 PQI131254 QAE131254 QKA131254 QTW131254 RDS131254 RNO131254 RXK131254 SHG131254 SRC131254 TAY131254 TKU131254 TUQ131254 UEM131254 UOI131254 UYE131254 VIA131254 VRW131254 WBS131254 WLO131254 WVK131254 C196790 IY196790 SU196790 ACQ196790 AMM196790 AWI196790 BGE196790 BQA196790 BZW196790 CJS196790 CTO196790 DDK196790 DNG196790 DXC196790 EGY196790 EQU196790 FAQ196790 FKM196790 FUI196790 GEE196790 GOA196790 GXW196790 HHS196790 HRO196790 IBK196790 ILG196790 IVC196790 JEY196790 JOU196790 JYQ196790 KIM196790 KSI196790 LCE196790 LMA196790 LVW196790 MFS196790 MPO196790 MZK196790 NJG196790 NTC196790 OCY196790 OMU196790 OWQ196790 PGM196790 PQI196790 QAE196790 QKA196790 QTW196790 RDS196790 RNO196790 RXK196790 SHG196790 SRC196790 TAY196790 TKU196790 TUQ196790 UEM196790 UOI196790 UYE196790 VIA196790 VRW196790 WBS196790 WLO196790 WVK196790 C262326 IY262326 SU262326 ACQ262326 AMM262326 AWI262326 BGE262326 BQA262326 BZW262326 CJS262326 CTO262326 DDK262326 DNG262326 DXC262326 EGY262326 EQU262326 FAQ262326 FKM262326 FUI262326 GEE262326 GOA262326 GXW262326 HHS262326 HRO262326 IBK262326 ILG262326 IVC262326 JEY262326 JOU262326 JYQ262326 KIM262326 KSI262326 LCE262326 LMA262326 LVW262326 MFS262326 MPO262326 MZK262326 NJG262326 NTC262326 OCY262326 OMU262326 OWQ262326 PGM262326 PQI262326 QAE262326 QKA262326 QTW262326 RDS262326 RNO262326 RXK262326 SHG262326 SRC262326 TAY262326 TKU262326 TUQ262326 UEM262326 UOI262326 UYE262326 VIA262326 VRW262326 WBS262326 WLO262326 WVK262326 C327862 IY327862 SU327862 ACQ327862 AMM327862 AWI327862 BGE327862 BQA327862 BZW327862 CJS327862 CTO327862 DDK327862 DNG327862 DXC327862 EGY327862 EQU327862 FAQ327862 FKM327862 FUI327862 GEE327862 GOA327862 GXW327862 HHS327862 HRO327862 IBK327862 ILG327862 IVC327862 JEY327862 JOU327862 JYQ327862 KIM327862 KSI327862 LCE327862 LMA327862 LVW327862 MFS327862 MPO327862 MZK327862 NJG327862 NTC327862 OCY327862 OMU327862 OWQ327862 PGM327862 PQI327862 QAE327862 QKA327862 QTW327862 RDS327862 RNO327862 RXK327862 SHG327862 SRC327862 TAY327862 TKU327862 TUQ327862 UEM327862 UOI327862 UYE327862 VIA327862 VRW327862 WBS327862 WLO327862 WVK327862 C393398 IY393398 SU393398 ACQ393398 AMM393398 AWI393398 BGE393398 BQA393398 BZW393398 CJS393398 CTO393398 DDK393398 DNG393398 DXC393398 EGY393398 EQU393398 FAQ393398 FKM393398 FUI393398 GEE393398 GOA393398 GXW393398 HHS393398 HRO393398 IBK393398 ILG393398 IVC393398 JEY393398 JOU393398 JYQ393398 KIM393398 KSI393398 LCE393398 LMA393398 LVW393398 MFS393398 MPO393398 MZK393398 NJG393398 NTC393398 OCY393398 OMU393398 OWQ393398 PGM393398 PQI393398 QAE393398 QKA393398 QTW393398 RDS393398 RNO393398 RXK393398 SHG393398 SRC393398 TAY393398 TKU393398 TUQ393398 UEM393398 UOI393398 UYE393398 VIA393398 VRW393398 WBS393398 WLO393398 WVK393398 C458934 IY458934 SU458934 ACQ458934 AMM458934 AWI458934 BGE458934 BQA458934 BZW458934 CJS458934 CTO458934 DDK458934 DNG458934 DXC458934 EGY458934 EQU458934 FAQ458934 FKM458934 FUI458934 GEE458934 GOA458934 GXW458934 HHS458934 HRO458934 IBK458934 ILG458934 IVC458934 JEY458934 JOU458934 JYQ458934 KIM458934 KSI458934 LCE458934 LMA458934 LVW458934 MFS458934 MPO458934 MZK458934 NJG458934 NTC458934 OCY458934 OMU458934 OWQ458934 PGM458934 PQI458934 QAE458934 QKA458934 QTW458934 RDS458934 RNO458934 RXK458934 SHG458934 SRC458934 TAY458934 TKU458934 TUQ458934 UEM458934 UOI458934 UYE458934 VIA458934 VRW458934 WBS458934 WLO458934 WVK458934 C524470 IY524470 SU524470 ACQ524470 AMM524470 AWI524470 BGE524470 BQA524470 BZW524470 CJS524470 CTO524470 DDK524470 DNG524470 DXC524470 EGY524470 EQU524470 FAQ524470 FKM524470 FUI524470 GEE524470 GOA524470 GXW524470 HHS524470 HRO524470 IBK524470 ILG524470 IVC524470 JEY524470 JOU524470 JYQ524470 KIM524470 KSI524470 LCE524470 LMA524470 LVW524470 MFS524470 MPO524470 MZK524470 NJG524470 NTC524470 OCY524470 OMU524470 OWQ524470 PGM524470 PQI524470 QAE524470 QKA524470 QTW524470 RDS524470 RNO524470 RXK524470 SHG524470 SRC524470 TAY524470 TKU524470 TUQ524470 UEM524470 UOI524470 UYE524470 VIA524470 VRW524470 WBS524470 WLO524470 WVK524470 C590006 IY590006 SU590006 ACQ590006 AMM590006 AWI590006 BGE590006 BQA590006 BZW590006 CJS590006 CTO590006 DDK590006 DNG590006 DXC590006 EGY590006 EQU590006 FAQ590006 FKM590006 FUI590006 GEE590006 GOA590006 GXW590006 HHS590006 HRO590006 IBK590006 ILG590006 IVC590006 JEY590006 JOU590006 JYQ590006 KIM590006 KSI590006 LCE590006 LMA590006 LVW590006 MFS590006 MPO590006 MZK590006 NJG590006 NTC590006 OCY590006 OMU590006 OWQ590006 PGM590006 PQI590006 QAE590006 QKA590006 QTW590006 RDS590006 RNO590006 RXK590006 SHG590006 SRC590006 TAY590006 TKU590006 TUQ590006 UEM590006 UOI590006 UYE590006 VIA590006 VRW590006 WBS590006 WLO590006 WVK590006 C655542 IY655542 SU655542 ACQ655542 AMM655542 AWI655542 BGE655542 BQA655542 BZW655542 CJS655542 CTO655542 DDK655542 DNG655542 DXC655542 EGY655542 EQU655542 FAQ655542 FKM655542 FUI655542 GEE655542 GOA655542 GXW655542 HHS655542 HRO655542 IBK655542 ILG655542 IVC655542 JEY655542 JOU655542 JYQ655542 KIM655542 KSI655542 LCE655542 LMA655542 LVW655542 MFS655542 MPO655542 MZK655542 NJG655542 NTC655542 OCY655542 OMU655542 OWQ655542 PGM655542 PQI655542 QAE655542 QKA655542 QTW655542 RDS655542 RNO655542 RXK655542 SHG655542 SRC655542 TAY655542 TKU655542 TUQ655542 UEM655542 UOI655542 UYE655542 VIA655542 VRW655542 WBS655542 WLO655542 WVK655542 C721078 IY721078 SU721078 ACQ721078 AMM721078 AWI721078 BGE721078 BQA721078 BZW721078 CJS721078 CTO721078 DDK721078 DNG721078 DXC721078 EGY721078 EQU721078 FAQ721078 FKM721078 FUI721078 GEE721078 GOA721078 GXW721078 HHS721078 HRO721078 IBK721078 ILG721078 IVC721078 JEY721078 JOU721078 JYQ721078 KIM721078 KSI721078 LCE721078 LMA721078 LVW721078 MFS721078 MPO721078 MZK721078 NJG721078 NTC721078 OCY721078 OMU721078 OWQ721078 PGM721078 PQI721078 QAE721078 QKA721078 QTW721078 RDS721078 RNO721078 RXK721078 SHG721078 SRC721078 TAY721078 TKU721078 TUQ721078 UEM721078 UOI721078 UYE721078 VIA721078 VRW721078 WBS721078 WLO721078 WVK721078 C786614 IY786614 SU786614 ACQ786614 AMM786614 AWI786614 BGE786614 BQA786614 BZW786614 CJS786614 CTO786614 DDK786614 DNG786614 DXC786614 EGY786614 EQU786614 FAQ786614 FKM786614 FUI786614 GEE786614 GOA786614 GXW786614 HHS786614 HRO786614 IBK786614 ILG786614 IVC786614 JEY786614 JOU786614 JYQ786614 KIM786614 KSI786614 LCE786614 LMA786614 LVW786614 MFS786614 MPO786614 MZK786614 NJG786614 NTC786614 OCY786614 OMU786614 OWQ786614 PGM786614 PQI786614 QAE786614 QKA786614 QTW786614 RDS786614 RNO786614 RXK786614 SHG786614 SRC786614 TAY786614 TKU786614 TUQ786614 UEM786614 UOI786614 UYE786614 VIA786614 VRW786614 WBS786614 WLO786614 WVK786614 C852150 IY852150 SU852150 ACQ852150 AMM852150 AWI852150 BGE852150 BQA852150 BZW852150 CJS852150 CTO852150 DDK852150 DNG852150 DXC852150 EGY852150 EQU852150 FAQ852150 FKM852150 FUI852150 GEE852150 GOA852150 GXW852150 HHS852150 HRO852150 IBK852150 ILG852150 IVC852150 JEY852150 JOU852150 JYQ852150 KIM852150 KSI852150 LCE852150 LMA852150 LVW852150 MFS852150 MPO852150 MZK852150 NJG852150 NTC852150 OCY852150 OMU852150 OWQ852150 PGM852150 PQI852150 QAE852150 QKA852150 QTW852150 RDS852150 RNO852150 RXK852150 SHG852150 SRC852150 TAY852150 TKU852150 TUQ852150 UEM852150 UOI852150 UYE852150 VIA852150 VRW852150 WBS852150 WLO852150 WVK852150 C917686 IY917686 SU917686 ACQ917686 AMM917686 AWI917686 BGE917686 BQA917686 BZW917686 CJS917686 CTO917686 DDK917686 DNG917686 DXC917686 EGY917686 EQU917686 FAQ917686 FKM917686 FUI917686 GEE917686 GOA917686 GXW917686 HHS917686 HRO917686 IBK917686 ILG917686 IVC917686 JEY917686 JOU917686 JYQ917686 KIM917686 KSI917686 LCE917686 LMA917686 LVW917686 MFS917686 MPO917686 MZK917686 NJG917686 NTC917686 OCY917686 OMU917686 OWQ917686 PGM917686 PQI917686 QAE917686 QKA917686 QTW917686 RDS917686 RNO917686 RXK917686 SHG917686 SRC917686 TAY917686 TKU917686 TUQ917686 UEM917686 UOI917686 UYE917686 VIA917686 VRW917686 WBS917686 WLO917686 WVK917686 C983222 IY983222 SU983222 ACQ983222 AMM983222 AWI983222 BGE983222 BQA983222 BZW983222 CJS983222 CTO983222 DDK983222 DNG983222 DXC983222 EGY983222 EQU983222 FAQ983222 FKM983222 FUI983222 GEE983222 GOA983222 GXW983222 HHS983222 HRO983222 IBK983222 ILG983222 IVC983222 JEY983222 JOU983222 JYQ983222 KIM983222 KSI983222 LCE983222 LMA983222 LVW983222 MFS983222 MPO983222 MZK983222 NJG983222 NTC983222 OCY983222 OMU983222 OWQ983222 PGM983222 PQI983222 QAE983222 QKA983222 QTW983222 RDS983222 RNO983222 RXK983222 SHG983222 SRC983222 TAY983222 TKU983222 TUQ983222 UEM983222 UOI983222 UYE983222 VIA983222 VRW983222 WBS983222 WLO983222 WVK983222 C220 IY220 SU220 ACQ220 AMM220 AWI220 BGE220 BQA220 BZW220 CJS220 CTO220 DDK220 DNG220 DXC220 EGY220 EQU220 FAQ220 FKM220 FUI220 GEE220 GOA220 GXW220 HHS220 HRO220 IBK220 ILG220 IVC220 JEY220 JOU220 JYQ220 KIM220 KSI220 LCE220 LMA220 LVW220 MFS220 MPO220 MZK220 NJG220 NTC220 OCY220 OMU220 OWQ220 PGM220 PQI220 QAE220 QKA220 QTW220 RDS220 RNO220 RXK220 SHG220 SRC220 TAY220 TKU220 TUQ220 UEM220 UOI220 UYE220 VIA220 VRW220 WBS220 WLO220 WVK220 C65766 IY65766 SU65766 ACQ65766 AMM65766 AWI65766 BGE65766 BQA65766 BZW65766 CJS65766 CTO65766 DDK65766 DNG65766 DXC65766 EGY65766 EQU65766 FAQ65766 FKM65766 FUI65766 GEE65766 GOA65766 GXW65766 HHS65766 HRO65766 IBK65766 ILG65766 IVC65766 JEY65766 JOU65766 JYQ65766 KIM65766 KSI65766 LCE65766 LMA65766 LVW65766 MFS65766 MPO65766 MZK65766 NJG65766 NTC65766 OCY65766 OMU65766 OWQ65766 PGM65766 PQI65766 QAE65766 QKA65766 QTW65766 RDS65766 RNO65766 RXK65766 SHG65766 SRC65766 TAY65766 TKU65766 TUQ65766 UEM65766 UOI65766 UYE65766 VIA65766 VRW65766 WBS65766 WLO65766 WVK65766 C131302 IY131302 SU131302 ACQ131302 AMM131302 AWI131302 BGE131302 BQA131302 BZW131302 CJS131302 CTO131302 DDK131302 DNG131302 DXC131302 EGY131302 EQU131302 FAQ131302 FKM131302 FUI131302 GEE131302 GOA131302 GXW131302 HHS131302 HRO131302 IBK131302 ILG131302 IVC131302 JEY131302 JOU131302 JYQ131302 KIM131302 KSI131302 LCE131302 LMA131302 LVW131302 MFS131302 MPO131302 MZK131302 NJG131302 NTC131302 OCY131302 OMU131302 OWQ131302 PGM131302 PQI131302 QAE131302 QKA131302 QTW131302 RDS131302 RNO131302 RXK131302 SHG131302 SRC131302 TAY131302 TKU131302 TUQ131302 UEM131302 UOI131302 UYE131302 VIA131302 VRW131302 WBS131302 WLO131302 WVK131302 C196838 IY196838 SU196838 ACQ196838 AMM196838 AWI196838 BGE196838 BQA196838 BZW196838 CJS196838 CTO196838 DDK196838 DNG196838 DXC196838 EGY196838 EQU196838 FAQ196838 FKM196838 FUI196838 GEE196838 GOA196838 GXW196838 HHS196838 HRO196838 IBK196838 ILG196838 IVC196838 JEY196838 JOU196838 JYQ196838 KIM196838 KSI196838 LCE196838 LMA196838 LVW196838 MFS196838 MPO196838 MZK196838 NJG196838 NTC196838 OCY196838 OMU196838 OWQ196838 PGM196838 PQI196838 QAE196838 QKA196838 QTW196838 RDS196838 RNO196838 RXK196838 SHG196838 SRC196838 TAY196838 TKU196838 TUQ196838 UEM196838 UOI196838 UYE196838 VIA196838 VRW196838 WBS196838 WLO196838 WVK196838 C262374 IY262374 SU262374 ACQ262374 AMM262374 AWI262374 BGE262374 BQA262374 BZW262374 CJS262374 CTO262374 DDK262374 DNG262374 DXC262374 EGY262374 EQU262374 FAQ262374 FKM262374 FUI262374 GEE262374 GOA262374 GXW262374 HHS262374 HRO262374 IBK262374 ILG262374 IVC262374 JEY262374 JOU262374 JYQ262374 KIM262374 KSI262374 LCE262374 LMA262374 LVW262374 MFS262374 MPO262374 MZK262374 NJG262374 NTC262374 OCY262374 OMU262374 OWQ262374 PGM262374 PQI262374 QAE262374 QKA262374 QTW262374 RDS262374 RNO262374 RXK262374 SHG262374 SRC262374 TAY262374 TKU262374 TUQ262374 UEM262374 UOI262374 UYE262374 VIA262374 VRW262374 WBS262374 WLO262374 WVK262374 C327910 IY327910 SU327910 ACQ327910 AMM327910 AWI327910 BGE327910 BQA327910 BZW327910 CJS327910 CTO327910 DDK327910 DNG327910 DXC327910 EGY327910 EQU327910 FAQ327910 FKM327910 FUI327910 GEE327910 GOA327910 GXW327910 HHS327910 HRO327910 IBK327910 ILG327910 IVC327910 JEY327910 JOU327910 JYQ327910 KIM327910 KSI327910 LCE327910 LMA327910 LVW327910 MFS327910 MPO327910 MZK327910 NJG327910 NTC327910 OCY327910 OMU327910 OWQ327910 PGM327910 PQI327910 QAE327910 QKA327910 QTW327910 RDS327910 RNO327910 RXK327910 SHG327910 SRC327910 TAY327910 TKU327910 TUQ327910 UEM327910 UOI327910 UYE327910 VIA327910 VRW327910 WBS327910 WLO327910 WVK327910 C393446 IY393446 SU393446 ACQ393446 AMM393446 AWI393446 BGE393446 BQA393446 BZW393446 CJS393446 CTO393446 DDK393446 DNG393446 DXC393446 EGY393446 EQU393446 FAQ393446 FKM393446 FUI393446 GEE393446 GOA393446 GXW393446 HHS393446 HRO393446 IBK393446 ILG393446 IVC393446 JEY393446 JOU393446 JYQ393446 KIM393446 KSI393446 LCE393446 LMA393446 LVW393446 MFS393446 MPO393446 MZK393446 NJG393446 NTC393446 OCY393446 OMU393446 OWQ393446 PGM393446 PQI393446 QAE393446 QKA393446 QTW393446 RDS393446 RNO393446 RXK393446 SHG393446 SRC393446 TAY393446 TKU393446 TUQ393446 UEM393446 UOI393446 UYE393446 VIA393446 VRW393446 WBS393446 WLO393446 WVK393446 C458982 IY458982 SU458982 ACQ458982 AMM458982 AWI458982 BGE458982 BQA458982 BZW458982 CJS458982 CTO458982 DDK458982 DNG458982 DXC458982 EGY458982 EQU458982 FAQ458982 FKM458982 FUI458982 GEE458982 GOA458982 GXW458982 HHS458982 HRO458982 IBK458982 ILG458982 IVC458982 JEY458982 JOU458982 JYQ458982 KIM458982 KSI458982 LCE458982 LMA458982 LVW458982 MFS458982 MPO458982 MZK458982 NJG458982 NTC458982 OCY458982 OMU458982 OWQ458982 PGM458982 PQI458982 QAE458982 QKA458982 QTW458982 RDS458982 RNO458982 RXK458982 SHG458982 SRC458982 TAY458982 TKU458982 TUQ458982 UEM458982 UOI458982 UYE458982 VIA458982 VRW458982 WBS458982 WLO458982 WVK458982 C524518 IY524518 SU524518 ACQ524518 AMM524518 AWI524518 BGE524518 BQA524518 BZW524518 CJS524518 CTO524518 DDK524518 DNG524518 DXC524518 EGY524518 EQU524518 FAQ524518 FKM524518 FUI524518 GEE524518 GOA524518 GXW524518 HHS524518 HRO524518 IBK524518 ILG524518 IVC524518 JEY524518 JOU524518 JYQ524518 KIM524518 KSI524518 LCE524518 LMA524518 LVW524518 MFS524518 MPO524518 MZK524518 NJG524518 NTC524518 OCY524518 OMU524518 OWQ524518 PGM524518 PQI524518 QAE524518 QKA524518 QTW524518 RDS524518 RNO524518 RXK524518 SHG524518 SRC524518 TAY524518 TKU524518 TUQ524518 UEM524518 UOI524518 UYE524518 VIA524518 VRW524518 WBS524518 WLO524518 WVK524518 C590054 IY590054 SU590054 ACQ590054 AMM590054 AWI590054 BGE590054 BQA590054 BZW590054 CJS590054 CTO590054 DDK590054 DNG590054 DXC590054 EGY590054 EQU590054 FAQ590054 FKM590054 FUI590054 GEE590054 GOA590054 GXW590054 HHS590054 HRO590054 IBK590054 ILG590054 IVC590054 JEY590054 JOU590054 JYQ590054 KIM590054 KSI590054 LCE590054 LMA590054 LVW590054 MFS590054 MPO590054 MZK590054 NJG590054 NTC590054 OCY590054 OMU590054 OWQ590054 PGM590054 PQI590054 QAE590054 QKA590054 QTW590054 RDS590054 RNO590054 RXK590054 SHG590054 SRC590054 TAY590054 TKU590054 TUQ590054 UEM590054 UOI590054 UYE590054 VIA590054 VRW590054 WBS590054 WLO590054 WVK590054 C655590 IY655590 SU655590 ACQ655590 AMM655590 AWI655590 BGE655590 BQA655590 BZW655590 CJS655590 CTO655590 DDK655590 DNG655590 DXC655590 EGY655590 EQU655590 FAQ655590 FKM655590 FUI655590 GEE655590 GOA655590 GXW655590 HHS655590 HRO655590 IBK655590 ILG655590 IVC655590 JEY655590 JOU655590 JYQ655590 KIM655590 KSI655590 LCE655590 LMA655590 LVW655590 MFS655590 MPO655590 MZK655590 NJG655590 NTC655590 OCY655590 OMU655590 OWQ655590 PGM655590 PQI655590 QAE655590 QKA655590 QTW655590 RDS655590 RNO655590 RXK655590 SHG655590 SRC655590 TAY655590 TKU655590 TUQ655590 UEM655590 UOI655590 UYE655590 VIA655590 VRW655590 WBS655590 WLO655590 WVK655590 C721126 IY721126 SU721126 ACQ721126 AMM721126 AWI721126 BGE721126 BQA721126 BZW721126 CJS721126 CTO721126 DDK721126 DNG721126 DXC721126 EGY721126 EQU721126 FAQ721126 FKM721126 FUI721126 GEE721126 GOA721126 GXW721126 HHS721126 HRO721126 IBK721126 ILG721126 IVC721126 JEY721126 JOU721126 JYQ721126 KIM721126 KSI721126 LCE721126 LMA721126 LVW721126 MFS721126 MPO721126 MZK721126 NJG721126 NTC721126 OCY721126 OMU721126 OWQ721126 PGM721126 PQI721126 QAE721126 QKA721126 QTW721126 RDS721126 RNO721126 RXK721126 SHG721126 SRC721126 TAY721126 TKU721126 TUQ721126 UEM721126 UOI721126 UYE721126 VIA721126 VRW721126 WBS721126 WLO721126 WVK721126 C786662 IY786662 SU786662 ACQ786662 AMM786662 AWI786662 BGE786662 BQA786662 BZW786662 CJS786662 CTO786662 DDK786662 DNG786662 DXC786662 EGY786662 EQU786662 FAQ786662 FKM786662 FUI786662 GEE786662 GOA786662 GXW786662 HHS786662 HRO786662 IBK786662 ILG786662 IVC786662 JEY786662 JOU786662 JYQ786662 KIM786662 KSI786662 LCE786662 LMA786662 LVW786662 MFS786662 MPO786662 MZK786662 NJG786662 NTC786662 OCY786662 OMU786662 OWQ786662 PGM786662 PQI786662 QAE786662 QKA786662 QTW786662 RDS786662 RNO786662 RXK786662 SHG786662 SRC786662 TAY786662 TKU786662 TUQ786662 UEM786662 UOI786662 UYE786662 VIA786662 VRW786662 WBS786662 WLO786662 WVK786662 C852198 IY852198 SU852198 ACQ852198 AMM852198 AWI852198 BGE852198 BQA852198 BZW852198 CJS852198 CTO852198 DDK852198 DNG852198 DXC852198 EGY852198 EQU852198 FAQ852198 FKM852198 FUI852198 GEE852198 GOA852198 GXW852198 HHS852198 HRO852198 IBK852198 ILG852198 IVC852198 JEY852198 JOU852198 JYQ852198 KIM852198 KSI852198 LCE852198 LMA852198 LVW852198 MFS852198 MPO852198 MZK852198 NJG852198 NTC852198 OCY852198 OMU852198 OWQ852198 PGM852198 PQI852198 QAE852198 QKA852198 QTW852198 RDS852198 RNO852198 RXK852198 SHG852198 SRC852198 TAY852198 TKU852198 TUQ852198 UEM852198 UOI852198 UYE852198 VIA852198 VRW852198 WBS852198 WLO852198 WVK852198 C917734 IY917734 SU917734 ACQ917734 AMM917734 AWI917734 BGE917734 BQA917734 BZW917734 CJS917734 CTO917734 DDK917734 DNG917734 DXC917734 EGY917734 EQU917734 FAQ917734 FKM917734 FUI917734 GEE917734 GOA917734 GXW917734 HHS917734 HRO917734 IBK917734 ILG917734 IVC917734 JEY917734 JOU917734 JYQ917734 KIM917734 KSI917734 LCE917734 LMA917734 LVW917734 MFS917734 MPO917734 MZK917734 NJG917734 NTC917734 OCY917734 OMU917734 OWQ917734 PGM917734 PQI917734 QAE917734 QKA917734 QTW917734 RDS917734 RNO917734 RXK917734 SHG917734 SRC917734 TAY917734 TKU917734 TUQ917734 UEM917734 UOI917734 UYE917734 VIA917734 VRW917734 WBS917734 WLO917734 WVK917734 C983270 IY983270 SU983270 ACQ983270 AMM983270 AWI983270 BGE983270 BQA983270 BZW983270 CJS983270 CTO983270 DDK983270 DNG983270 DXC983270 EGY983270 EQU983270 FAQ983270 FKM983270 FUI983270 GEE983270 GOA983270 GXW983270 HHS983270 HRO983270 IBK983270 ILG983270 IVC983270 JEY983270 JOU983270 JYQ983270 KIM983270 KSI983270 LCE983270 LMA983270 LVW983270 MFS983270 MPO983270 MZK983270 NJG983270 NTC983270 OCY983270 OMU983270 OWQ983270 PGM983270 PQI983270 QAE983270 QKA983270 QTW983270 RDS983270 RNO983270 RXK983270 SHG983270 SRC983270 TAY983270 TKU983270 TUQ983270 UEM983270 UOI983270 UYE983270 VIA983270 VRW983270 WBS983270 WLO983270 WVK983270 C227 IY227 SU227 ACQ227 AMM227 AWI227 BGE227 BQA227 BZW227 CJS227 CTO227 DDK227 DNG227 DXC227 EGY227 EQU227 FAQ227 FKM227 FUI227 GEE227 GOA227 GXW227 HHS227 HRO227 IBK227 ILG227 IVC227 JEY227 JOU227 JYQ227 KIM227 KSI227 LCE227 LMA227 LVW227 MFS227 MPO227 MZK227 NJG227 NTC227 OCY227 OMU227 OWQ227 PGM227 PQI227 QAE227 QKA227 QTW227 RDS227 RNO227 RXK227 SHG227 SRC227 TAY227 TKU227 TUQ227 UEM227 UOI227 UYE227 VIA227 VRW227 WBS227 WLO227 WVK227 C65773:C65775 IY65773:IY65775 SU65773:SU65775 ACQ65773:ACQ65775 AMM65773:AMM65775 AWI65773:AWI65775 BGE65773:BGE65775 BQA65773:BQA65775 BZW65773:BZW65775 CJS65773:CJS65775 CTO65773:CTO65775 DDK65773:DDK65775 DNG65773:DNG65775 DXC65773:DXC65775 EGY65773:EGY65775 EQU65773:EQU65775 FAQ65773:FAQ65775 FKM65773:FKM65775 FUI65773:FUI65775 GEE65773:GEE65775 GOA65773:GOA65775 GXW65773:GXW65775 HHS65773:HHS65775 HRO65773:HRO65775 IBK65773:IBK65775 ILG65773:ILG65775 IVC65773:IVC65775 JEY65773:JEY65775 JOU65773:JOU65775 JYQ65773:JYQ65775 KIM65773:KIM65775 KSI65773:KSI65775 LCE65773:LCE65775 LMA65773:LMA65775 LVW65773:LVW65775 MFS65773:MFS65775 MPO65773:MPO65775 MZK65773:MZK65775 NJG65773:NJG65775 NTC65773:NTC65775 OCY65773:OCY65775 OMU65773:OMU65775 OWQ65773:OWQ65775 PGM65773:PGM65775 PQI65773:PQI65775 QAE65773:QAE65775 QKA65773:QKA65775 QTW65773:QTW65775 RDS65773:RDS65775 RNO65773:RNO65775 RXK65773:RXK65775 SHG65773:SHG65775 SRC65773:SRC65775 TAY65773:TAY65775 TKU65773:TKU65775 TUQ65773:TUQ65775 UEM65773:UEM65775 UOI65773:UOI65775 UYE65773:UYE65775 VIA65773:VIA65775 VRW65773:VRW65775 WBS65773:WBS65775 WLO65773:WLO65775 WVK65773:WVK65775 C131309:C131311 IY131309:IY131311 SU131309:SU131311 ACQ131309:ACQ131311 AMM131309:AMM131311 AWI131309:AWI131311 BGE131309:BGE131311 BQA131309:BQA131311 BZW131309:BZW131311 CJS131309:CJS131311 CTO131309:CTO131311 DDK131309:DDK131311 DNG131309:DNG131311 DXC131309:DXC131311 EGY131309:EGY131311 EQU131309:EQU131311 FAQ131309:FAQ131311 FKM131309:FKM131311 FUI131309:FUI131311 GEE131309:GEE131311 GOA131309:GOA131311 GXW131309:GXW131311 HHS131309:HHS131311 HRO131309:HRO131311 IBK131309:IBK131311 ILG131309:ILG131311 IVC131309:IVC131311 JEY131309:JEY131311 JOU131309:JOU131311 JYQ131309:JYQ131311 KIM131309:KIM131311 KSI131309:KSI131311 LCE131309:LCE131311 LMA131309:LMA131311 LVW131309:LVW131311 MFS131309:MFS131311 MPO131309:MPO131311 MZK131309:MZK131311 NJG131309:NJG131311 NTC131309:NTC131311 OCY131309:OCY131311 OMU131309:OMU131311 OWQ131309:OWQ131311 PGM131309:PGM131311 PQI131309:PQI131311 QAE131309:QAE131311 QKA131309:QKA131311 QTW131309:QTW131311 RDS131309:RDS131311 RNO131309:RNO131311 RXK131309:RXK131311 SHG131309:SHG131311 SRC131309:SRC131311 TAY131309:TAY131311 TKU131309:TKU131311 TUQ131309:TUQ131311 UEM131309:UEM131311 UOI131309:UOI131311 UYE131309:UYE131311 VIA131309:VIA131311 VRW131309:VRW131311 WBS131309:WBS131311 WLO131309:WLO131311 WVK131309:WVK131311 C196845:C196847 IY196845:IY196847 SU196845:SU196847 ACQ196845:ACQ196847 AMM196845:AMM196847 AWI196845:AWI196847 BGE196845:BGE196847 BQA196845:BQA196847 BZW196845:BZW196847 CJS196845:CJS196847 CTO196845:CTO196847 DDK196845:DDK196847 DNG196845:DNG196847 DXC196845:DXC196847 EGY196845:EGY196847 EQU196845:EQU196847 FAQ196845:FAQ196847 FKM196845:FKM196847 FUI196845:FUI196847 GEE196845:GEE196847 GOA196845:GOA196847 GXW196845:GXW196847 HHS196845:HHS196847 HRO196845:HRO196847 IBK196845:IBK196847 ILG196845:ILG196847 IVC196845:IVC196847 JEY196845:JEY196847 JOU196845:JOU196847 JYQ196845:JYQ196847 KIM196845:KIM196847 KSI196845:KSI196847 LCE196845:LCE196847 LMA196845:LMA196847 LVW196845:LVW196847 MFS196845:MFS196847 MPO196845:MPO196847 MZK196845:MZK196847 NJG196845:NJG196847 NTC196845:NTC196847 OCY196845:OCY196847 OMU196845:OMU196847 OWQ196845:OWQ196847 PGM196845:PGM196847 PQI196845:PQI196847 QAE196845:QAE196847 QKA196845:QKA196847 QTW196845:QTW196847 RDS196845:RDS196847 RNO196845:RNO196847 RXK196845:RXK196847 SHG196845:SHG196847 SRC196845:SRC196847 TAY196845:TAY196847 TKU196845:TKU196847 TUQ196845:TUQ196847 UEM196845:UEM196847 UOI196845:UOI196847 UYE196845:UYE196847 VIA196845:VIA196847 VRW196845:VRW196847 WBS196845:WBS196847 WLO196845:WLO196847 WVK196845:WVK196847 C262381:C262383 IY262381:IY262383 SU262381:SU262383 ACQ262381:ACQ262383 AMM262381:AMM262383 AWI262381:AWI262383 BGE262381:BGE262383 BQA262381:BQA262383 BZW262381:BZW262383 CJS262381:CJS262383 CTO262381:CTO262383 DDK262381:DDK262383 DNG262381:DNG262383 DXC262381:DXC262383 EGY262381:EGY262383 EQU262381:EQU262383 FAQ262381:FAQ262383 FKM262381:FKM262383 FUI262381:FUI262383 GEE262381:GEE262383 GOA262381:GOA262383 GXW262381:GXW262383 HHS262381:HHS262383 HRO262381:HRO262383 IBK262381:IBK262383 ILG262381:ILG262383 IVC262381:IVC262383 JEY262381:JEY262383 JOU262381:JOU262383 JYQ262381:JYQ262383 KIM262381:KIM262383 KSI262381:KSI262383 LCE262381:LCE262383 LMA262381:LMA262383 LVW262381:LVW262383 MFS262381:MFS262383 MPO262381:MPO262383 MZK262381:MZK262383 NJG262381:NJG262383 NTC262381:NTC262383 OCY262381:OCY262383 OMU262381:OMU262383 OWQ262381:OWQ262383 PGM262381:PGM262383 PQI262381:PQI262383 QAE262381:QAE262383 QKA262381:QKA262383 QTW262381:QTW262383 RDS262381:RDS262383 RNO262381:RNO262383 RXK262381:RXK262383 SHG262381:SHG262383 SRC262381:SRC262383 TAY262381:TAY262383 TKU262381:TKU262383 TUQ262381:TUQ262383 UEM262381:UEM262383 UOI262381:UOI262383 UYE262381:UYE262383 VIA262381:VIA262383 VRW262381:VRW262383 WBS262381:WBS262383 WLO262381:WLO262383 WVK262381:WVK262383 C327917:C327919 IY327917:IY327919 SU327917:SU327919 ACQ327917:ACQ327919 AMM327917:AMM327919 AWI327917:AWI327919 BGE327917:BGE327919 BQA327917:BQA327919 BZW327917:BZW327919 CJS327917:CJS327919 CTO327917:CTO327919 DDK327917:DDK327919 DNG327917:DNG327919 DXC327917:DXC327919 EGY327917:EGY327919 EQU327917:EQU327919 FAQ327917:FAQ327919 FKM327917:FKM327919 FUI327917:FUI327919 GEE327917:GEE327919 GOA327917:GOA327919 GXW327917:GXW327919 HHS327917:HHS327919 HRO327917:HRO327919 IBK327917:IBK327919 ILG327917:ILG327919 IVC327917:IVC327919 JEY327917:JEY327919 JOU327917:JOU327919 JYQ327917:JYQ327919 KIM327917:KIM327919 KSI327917:KSI327919 LCE327917:LCE327919 LMA327917:LMA327919 LVW327917:LVW327919 MFS327917:MFS327919 MPO327917:MPO327919 MZK327917:MZK327919 NJG327917:NJG327919 NTC327917:NTC327919 OCY327917:OCY327919 OMU327917:OMU327919 OWQ327917:OWQ327919 PGM327917:PGM327919 PQI327917:PQI327919 QAE327917:QAE327919 QKA327917:QKA327919 QTW327917:QTW327919 RDS327917:RDS327919 RNO327917:RNO327919 RXK327917:RXK327919 SHG327917:SHG327919 SRC327917:SRC327919 TAY327917:TAY327919 TKU327917:TKU327919 TUQ327917:TUQ327919 UEM327917:UEM327919 UOI327917:UOI327919 UYE327917:UYE327919 VIA327917:VIA327919 VRW327917:VRW327919 WBS327917:WBS327919 WLO327917:WLO327919 WVK327917:WVK327919 C393453:C393455 IY393453:IY393455 SU393453:SU393455 ACQ393453:ACQ393455 AMM393453:AMM393455 AWI393453:AWI393455 BGE393453:BGE393455 BQA393453:BQA393455 BZW393453:BZW393455 CJS393453:CJS393455 CTO393453:CTO393455 DDK393453:DDK393455 DNG393453:DNG393455 DXC393453:DXC393455 EGY393453:EGY393455 EQU393453:EQU393455 FAQ393453:FAQ393455 FKM393453:FKM393455 FUI393453:FUI393455 GEE393453:GEE393455 GOA393453:GOA393455 GXW393453:GXW393455 HHS393453:HHS393455 HRO393453:HRO393455 IBK393453:IBK393455 ILG393453:ILG393455 IVC393453:IVC393455 JEY393453:JEY393455 JOU393453:JOU393455 JYQ393453:JYQ393455 KIM393453:KIM393455 KSI393453:KSI393455 LCE393453:LCE393455 LMA393453:LMA393455 LVW393453:LVW393455 MFS393453:MFS393455 MPO393453:MPO393455 MZK393453:MZK393455 NJG393453:NJG393455 NTC393453:NTC393455 OCY393453:OCY393455 OMU393453:OMU393455 OWQ393453:OWQ393455 PGM393453:PGM393455 PQI393453:PQI393455 QAE393453:QAE393455 QKA393453:QKA393455 QTW393453:QTW393455 RDS393453:RDS393455 RNO393453:RNO393455 RXK393453:RXK393455 SHG393453:SHG393455 SRC393453:SRC393455 TAY393453:TAY393455 TKU393453:TKU393455 TUQ393453:TUQ393455 UEM393453:UEM393455 UOI393453:UOI393455 UYE393453:UYE393455 VIA393453:VIA393455 VRW393453:VRW393455 WBS393453:WBS393455 WLO393453:WLO393455 WVK393453:WVK393455 C458989:C458991 IY458989:IY458991 SU458989:SU458991 ACQ458989:ACQ458991 AMM458989:AMM458991 AWI458989:AWI458991 BGE458989:BGE458991 BQA458989:BQA458991 BZW458989:BZW458991 CJS458989:CJS458991 CTO458989:CTO458991 DDK458989:DDK458991 DNG458989:DNG458991 DXC458989:DXC458991 EGY458989:EGY458991 EQU458989:EQU458991 FAQ458989:FAQ458991 FKM458989:FKM458991 FUI458989:FUI458991 GEE458989:GEE458991 GOA458989:GOA458991 GXW458989:GXW458991 HHS458989:HHS458991 HRO458989:HRO458991 IBK458989:IBK458991 ILG458989:ILG458991 IVC458989:IVC458991 JEY458989:JEY458991 JOU458989:JOU458991 JYQ458989:JYQ458991 KIM458989:KIM458991 KSI458989:KSI458991 LCE458989:LCE458991 LMA458989:LMA458991 LVW458989:LVW458991 MFS458989:MFS458991 MPO458989:MPO458991 MZK458989:MZK458991 NJG458989:NJG458991 NTC458989:NTC458991 OCY458989:OCY458991 OMU458989:OMU458991 OWQ458989:OWQ458991 PGM458989:PGM458991 PQI458989:PQI458991 QAE458989:QAE458991 QKA458989:QKA458991 QTW458989:QTW458991 RDS458989:RDS458991 RNO458989:RNO458991 RXK458989:RXK458991 SHG458989:SHG458991 SRC458989:SRC458991 TAY458989:TAY458991 TKU458989:TKU458991 TUQ458989:TUQ458991 UEM458989:UEM458991 UOI458989:UOI458991 UYE458989:UYE458991 VIA458989:VIA458991 VRW458989:VRW458991 WBS458989:WBS458991 WLO458989:WLO458991 WVK458989:WVK458991 C524525:C524527 IY524525:IY524527 SU524525:SU524527 ACQ524525:ACQ524527 AMM524525:AMM524527 AWI524525:AWI524527 BGE524525:BGE524527 BQA524525:BQA524527 BZW524525:BZW524527 CJS524525:CJS524527 CTO524525:CTO524527 DDK524525:DDK524527 DNG524525:DNG524527 DXC524525:DXC524527 EGY524525:EGY524527 EQU524525:EQU524527 FAQ524525:FAQ524527 FKM524525:FKM524527 FUI524525:FUI524527 GEE524525:GEE524527 GOA524525:GOA524527 GXW524525:GXW524527 HHS524525:HHS524527 HRO524525:HRO524527 IBK524525:IBK524527 ILG524525:ILG524527 IVC524525:IVC524527 JEY524525:JEY524527 JOU524525:JOU524527 JYQ524525:JYQ524527 KIM524525:KIM524527 KSI524525:KSI524527 LCE524525:LCE524527 LMA524525:LMA524527 LVW524525:LVW524527 MFS524525:MFS524527 MPO524525:MPO524527 MZK524525:MZK524527 NJG524525:NJG524527 NTC524525:NTC524527 OCY524525:OCY524527 OMU524525:OMU524527 OWQ524525:OWQ524527 PGM524525:PGM524527 PQI524525:PQI524527 QAE524525:QAE524527 QKA524525:QKA524527 QTW524525:QTW524527 RDS524525:RDS524527 RNO524525:RNO524527 RXK524525:RXK524527 SHG524525:SHG524527 SRC524525:SRC524527 TAY524525:TAY524527 TKU524525:TKU524527 TUQ524525:TUQ524527 UEM524525:UEM524527 UOI524525:UOI524527 UYE524525:UYE524527 VIA524525:VIA524527 VRW524525:VRW524527 WBS524525:WBS524527 WLO524525:WLO524527 WVK524525:WVK524527 C590061:C590063 IY590061:IY590063 SU590061:SU590063 ACQ590061:ACQ590063 AMM590061:AMM590063 AWI590061:AWI590063 BGE590061:BGE590063 BQA590061:BQA590063 BZW590061:BZW590063 CJS590061:CJS590063 CTO590061:CTO590063 DDK590061:DDK590063 DNG590061:DNG590063 DXC590061:DXC590063 EGY590061:EGY590063 EQU590061:EQU590063 FAQ590061:FAQ590063 FKM590061:FKM590063 FUI590061:FUI590063 GEE590061:GEE590063 GOA590061:GOA590063 GXW590061:GXW590063 HHS590061:HHS590063 HRO590061:HRO590063 IBK590061:IBK590063 ILG590061:ILG590063 IVC590061:IVC590063 JEY590061:JEY590063 JOU590061:JOU590063 JYQ590061:JYQ590063 KIM590061:KIM590063 KSI590061:KSI590063 LCE590061:LCE590063 LMA590061:LMA590063 LVW590061:LVW590063 MFS590061:MFS590063 MPO590061:MPO590063 MZK590061:MZK590063 NJG590061:NJG590063 NTC590061:NTC590063 OCY590061:OCY590063 OMU590061:OMU590063 OWQ590061:OWQ590063 PGM590061:PGM590063 PQI590061:PQI590063 QAE590061:QAE590063 QKA590061:QKA590063 QTW590061:QTW590063 RDS590061:RDS590063 RNO590061:RNO590063 RXK590061:RXK590063 SHG590061:SHG590063 SRC590061:SRC590063 TAY590061:TAY590063 TKU590061:TKU590063 TUQ590061:TUQ590063 UEM590061:UEM590063 UOI590061:UOI590063 UYE590061:UYE590063 VIA590061:VIA590063 VRW590061:VRW590063 WBS590061:WBS590063 WLO590061:WLO590063 WVK590061:WVK590063 C655597:C655599 IY655597:IY655599 SU655597:SU655599 ACQ655597:ACQ655599 AMM655597:AMM655599 AWI655597:AWI655599 BGE655597:BGE655599 BQA655597:BQA655599 BZW655597:BZW655599 CJS655597:CJS655599 CTO655597:CTO655599 DDK655597:DDK655599 DNG655597:DNG655599 DXC655597:DXC655599 EGY655597:EGY655599 EQU655597:EQU655599 FAQ655597:FAQ655599 FKM655597:FKM655599 FUI655597:FUI655599 GEE655597:GEE655599 GOA655597:GOA655599 GXW655597:GXW655599 HHS655597:HHS655599 HRO655597:HRO655599 IBK655597:IBK655599 ILG655597:ILG655599 IVC655597:IVC655599 JEY655597:JEY655599 JOU655597:JOU655599 JYQ655597:JYQ655599 KIM655597:KIM655599 KSI655597:KSI655599 LCE655597:LCE655599 LMA655597:LMA655599 LVW655597:LVW655599 MFS655597:MFS655599 MPO655597:MPO655599 MZK655597:MZK655599 NJG655597:NJG655599 NTC655597:NTC655599 OCY655597:OCY655599 OMU655597:OMU655599 OWQ655597:OWQ655599 PGM655597:PGM655599 PQI655597:PQI655599 QAE655597:QAE655599 QKA655597:QKA655599 QTW655597:QTW655599 RDS655597:RDS655599 RNO655597:RNO655599 RXK655597:RXK655599 SHG655597:SHG655599 SRC655597:SRC655599 TAY655597:TAY655599 TKU655597:TKU655599 TUQ655597:TUQ655599 UEM655597:UEM655599 UOI655597:UOI655599 UYE655597:UYE655599 VIA655597:VIA655599 VRW655597:VRW655599 WBS655597:WBS655599 WLO655597:WLO655599 WVK655597:WVK655599 C721133:C721135 IY721133:IY721135 SU721133:SU721135 ACQ721133:ACQ721135 AMM721133:AMM721135 AWI721133:AWI721135 BGE721133:BGE721135 BQA721133:BQA721135 BZW721133:BZW721135 CJS721133:CJS721135 CTO721133:CTO721135 DDK721133:DDK721135 DNG721133:DNG721135 DXC721133:DXC721135 EGY721133:EGY721135 EQU721133:EQU721135 FAQ721133:FAQ721135 FKM721133:FKM721135 FUI721133:FUI721135 GEE721133:GEE721135 GOA721133:GOA721135 GXW721133:GXW721135 HHS721133:HHS721135 HRO721133:HRO721135 IBK721133:IBK721135 ILG721133:ILG721135 IVC721133:IVC721135 JEY721133:JEY721135 JOU721133:JOU721135 JYQ721133:JYQ721135 KIM721133:KIM721135 KSI721133:KSI721135 LCE721133:LCE721135 LMA721133:LMA721135 LVW721133:LVW721135 MFS721133:MFS721135 MPO721133:MPO721135 MZK721133:MZK721135 NJG721133:NJG721135 NTC721133:NTC721135 OCY721133:OCY721135 OMU721133:OMU721135 OWQ721133:OWQ721135 PGM721133:PGM721135 PQI721133:PQI721135 QAE721133:QAE721135 QKA721133:QKA721135 QTW721133:QTW721135 RDS721133:RDS721135 RNO721133:RNO721135 RXK721133:RXK721135 SHG721133:SHG721135 SRC721133:SRC721135 TAY721133:TAY721135 TKU721133:TKU721135 TUQ721133:TUQ721135 UEM721133:UEM721135 UOI721133:UOI721135 UYE721133:UYE721135 VIA721133:VIA721135 VRW721133:VRW721135 WBS721133:WBS721135 WLO721133:WLO721135 WVK721133:WVK721135 C786669:C786671 IY786669:IY786671 SU786669:SU786671 ACQ786669:ACQ786671 AMM786669:AMM786671 AWI786669:AWI786671 BGE786669:BGE786671 BQA786669:BQA786671 BZW786669:BZW786671 CJS786669:CJS786671 CTO786669:CTO786671 DDK786669:DDK786671 DNG786669:DNG786671 DXC786669:DXC786671 EGY786669:EGY786671 EQU786669:EQU786671 FAQ786669:FAQ786671 FKM786669:FKM786671 FUI786669:FUI786671 GEE786669:GEE786671 GOA786669:GOA786671 GXW786669:GXW786671 HHS786669:HHS786671 HRO786669:HRO786671 IBK786669:IBK786671 ILG786669:ILG786671 IVC786669:IVC786671 JEY786669:JEY786671 JOU786669:JOU786671 JYQ786669:JYQ786671 KIM786669:KIM786671 KSI786669:KSI786671 LCE786669:LCE786671 LMA786669:LMA786671 LVW786669:LVW786671 MFS786669:MFS786671 MPO786669:MPO786671 MZK786669:MZK786671 NJG786669:NJG786671 NTC786669:NTC786671 OCY786669:OCY786671 OMU786669:OMU786671 OWQ786669:OWQ786671 PGM786669:PGM786671 PQI786669:PQI786671 QAE786669:QAE786671 QKA786669:QKA786671 QTW786669:QTW786671 RDS786669:RDS786671 RNO786669:RNO786671 RXK786669:RXK786671 SHG786669:SHG786671 SRC786669:SRC786671 TAY786669:TAY786671 TKU786669:TKU786671 TUQ786669:TUQ786671 UEM786669:UEM786671 UOI786669:UOI786671 UYE786669:UYE786671 VIA786669:VIA786671 VRW786669:VRW786671 WBS786669:WBS786671 WLO786669:WLO786671 WVK786669:WVK786671 C852205:C852207 IY852205:IY852207 SU852205:SU852207 ACQ852205:ACQ852207 AMM852205:AMM852207 AWI852205:AWI852207 BGE852205:BGE852207 BQA852205:BQA852207 BZW852205:BZW852207 CJS852205:CJS852207 CTO852205:CTO852207 DDK852205:DDK852207 DNG852205:DNG852207 DXC852205:DXC852207 EGY852205:EGY852207 EQU852205:EQU852207 FAQ852205:FAQ852207 FKM852205:FKM852207 FUI852205:FUI852207 GEE852205:GEE852207 GOA852205:GOA852207 GXW852205:GXW852207 HHS852205:HHS852207 HRO852205:HRO852207 IBK852205:IBK852207 ILG852205:ILG852207 IVC852205:IVC852207 JEY852205:JEY852207 JOU852205:JOU852207 JYQ852205:JYQ852207 KIM852205:KIM852207 KSI852205:KSI852207 LCE852205:LCE852207 LMA852205:LMA852207 LVW852205:LVW852207 MFS852205:MFS852207 MPO852205:MPO852207 MZK852205:MZK852207 NJG852205:NJG852207 NTC852205:NTC852207 OCY852205:OCY852207 OMU852205:OMU852207 OWQ852205:OWQ852207 PGM852205:PGM852207 PQI852205:PQI852207 QAE852205:QAE852207 QKA852205:QKA852207 QTW852205:QTW852207 RDS852205:RDS852207 RNO852205:RNO852207 RXK852205:RXK852207 SHG852205:SHG852207 SRC852205:SRC852207 TAY852205:TAY852207 TKU852205:TKU852207 TUQ852205:TUQ852207 UEM852205:UEM852207 UOI852205:UOI852207 UYE852205:UYE852207 VIA852205:VIA852207 VRW852205:VRW852207 WBS852205:WBS852207 WLO852205:WLO852207 WVK852205:WVK852207 C917741:C917743 IY917741:IY917743 SU917741:SU917743 ACQ917741:ACQ917743 AMM917741:AMM917743 AWI917741:AWI917743 BGE917741:BGE917743 BQA917741:BQA917743 BZW917741:BZW917743 CJS917741:CJS917743 CTO917741:CTO917743 DDK917741:DDK917743 DNG917741:DNG917743 DXC917741:DXC917743 EGY917741:EGY917743 EQU917741:EQU917743 FAQ917741:FAQ917743 FKM917741:FKM917743 FUI917741:FUI917743 GEE917741:GEE917743 GOA917741:GOA917743 GXW917741:GXW917743 HHS917741:HHS917743 HRO917741:HRO917743 IBK917741:IBK917743 ILG917741:ILG917743 IVC917741:IVC917743 JEY917741:JEY917743 JOU917741:JOU917743 JYQ917741:JYQ917743 KIM917741:KIM917743 KSI917741:KSI917743 LCE917741:LCE917743 LMA917741:LMA917743 LVW917741:LVW917743 MFS917741:MFS917743 MPO917741:MPO917743 MZK917741:MZK917743 NJG917741:NJG917743 NTC917741:NTC917743 OCY917741:OCY917743 OMU917741:OMU917743 OWQ917741:OWQ917743 PGM917741:PGM917743 PQI917741:PQI917743 QAE917741:QAE917743 QKA917741:QKA917743 QTW917741:QTW917743 RDS917741:RDS917743 RNO917741:RNO917743 RXK917741:RXK917743 SHG917741:SHG917743 SRC917741:SRC917743 TAY917741:TAY917743 TKU917741:TKU917743 TUQ917741:TUQ917743 UEM917741:UEM917743 UOI917741:UOI917743 UYE917741:UYE917743 VIA917741:VIA917743 VRW917741:VRW917743 WBS917741:WBS917743 WLO917741:WLO917743 WVK917741:WVK917743 C983277:C983279 IY983277:IY983279 SU983277:SU983279 ACQ983277:ACQ983279 AMM983277:AMM983279 AWI983277:AWI983279 BGE983277:BGE983279 BQA983277:BQA983279 BZW983277:BZW983279 CJS983277:CJS983279 CTO983277:CTO983279 DDK983277:DDK983279 DNG983277:DNG983279 DXC983277:DXC983279 EGY983277:EGY983279 EQU983277:EQU983279 FAQ983277:FAQ983279 FKM983277:FKM983279 FUI983277:FUI983279 GEE983277:GEE983279 GOA983277:GOA983279 GXW983277:GXW983279 HHS983277:HHS983279 HRO983277:HRO983279 IBK983277:IBK983279 ILG983277:ILG983279 IVC983277:IVC983279 JEY983277:JEY983279 JOU983277:JOU983279 JYQ983277:JYQ983279 KIM983277:KIM983279 KSI983277:KSI983279 LCE983277:LCE983279 LMA983277:LMA983279 LVW983277:LVW983279 MFS983277:MFS983279 MPO983277:MPO983279 MZK983277:MZK983279 NJG983277:NJG983279 NTC983277:NTC983279 OCY983277:OCY983279 OMU983277:OMU983279 OWQ983277:OWQ983279 PGM983277:PGM983279 PQI983277:PQI983279 QAE983277:QAE983279 QKA983277:QKA983279 QTW983277:QTW983279 RDS983277:RDS983279 RNO983277:RNO983279 RXK983277:RXK983279 SHG983277:SHG983279 SRC983277:SRC983279 TAY983277:TAY983279 TKU983277:TKU983279 TUQ983277:TUQ983279 UEM983277:UEM983279 UOI983277:UOI983279 UYE983277:UYE983279 VIA983277:VIA983279 VRW983277:VRW983279 WBS983277:WBS983279 WLO983277:WLO983279 WVK983277:WVK983279 C234 IY234 SU234 ACQ234 AMM234 AWI234 BGE234 BQA234 BZW234 CJS234 CTO234 DDK234 DNG234 DXC234 EGY234 EQU234 FAQ234 FKM234 FUI234 GEE234 GOA234 GXW234 HHS234 HRO234 IBK234 ILG234 IVC234 JEY234 JOU234 JYQ234 KIM234 KSI234 LCE234 LMA234 LVW234 MFS234 MPO234 MZK234 NJG234 NTC234 OCY234 OMU234 OWQ234 PGM234 PQI234 QAE234 QKA234 QTW234 RDS234 RNO234 RXK234 SHG234 SRC234 TAY234 TKU234 TUQ234 UEM234 UOI234 UYE234 VIA234 VRW234 WBS234 WLO234 WVK234 C65782 IY65782 SU65782 ACQ65782 AMM65782 AWI65782 BGE65782 BQA65782 BZW65782 CJS65782 CTO65782 DDK65782 DNG65782 DXC65782 EGY65782 EQU65782 FAQ65782 FKM65782 FUI65782 GEE65782 GOA65782 GXW65782 HHS65782 HRO65782 IBK65782 ILG65782 IVC65782 JEY65782 JOU65782 JYQ65782 KIM65782 KSI65782 LCE65782 LMA65782 LVW65782 MFS65782 MPO65782 MZK65782 NJG65782 NTC65782 OCY65782 OMU65782 OWQ65782 PGM65782 PQI65782 QAE65782 QKA65782 QTW65782 RDS65782 RNO65782 RXK65782 SHG65782 SRC65782 TAY65782 TKU65782 TUQ65782 UEM65782 UOI65782 UYE65782 VIA65782 VRW65782 WBS65782 WLO65782 WVK65782 C131318 IY131318 SU131318 ACQ131318 AMM131318 AWI131318 BGE131318 BQA131318 BZW131318 CJS131318 CTO131318 DDK131318 DNG131318 DXC131318 EGY131318 EQU131318 FAQ131318 FKM131318 FUI131318 GEE131318 GOA131318 GXW131318 HHS131318 HRO131318 IBK131318 ILG131318 IVC131318 JEY131318 JOU131318 JYQ131318 KIM131318 KSI131318 LCE131318 LMA131318 LVW131318 MFS131318 MPO131318 MZK131318 NJG131318 NTC131318 OCY131318 OMU131318 OWQ131318 PGM131318 PQI131318 QAE131318 QKA131318 QTW131318 RDS131318 RNO131318 RXK131318 SHG131318 SRC131318 TAY131318 TKU131318 TUQ131318 UEM131318 UOI131318 UYE131318 VIA131318 VRW131318 WBS131318 WLO131318 WVK131318 C196854 IY196854 SU196854 ACQ196854 AMM196854 AWI196854 BGE196854 BQA196854 BZW196854 CJS196854 CTO196854 DDK196854 DNG196854 DXC196854 EGY196854 EQU196854 FAQ196854 FKM196854 FUI196854 GEE196854 GOA196854 GXW196854 HHS196854 HRO196854 IBK196854 ILG196854 IVC196854 JEY196854 JOU196854 JYQ196854 KIM196854 KSI196854 LCE196854 LMA196854 LVW196854 MFS196854 MPO196854 MZK196854 NJG196854 NTC196854 OCY196854 OMU196854 OWQ196854 PGM196854 PQI196854 QAE196854 QKA196854 QTW196854 RDS196854 RNO196854 RXK196854 SHG196854 SRC196854 TAY196854 TKU196854 TUQ196854 UEM196854 UOI196854 UYE196854 VIA196854 VRW196854 WBS196854 WLO196854 WVK196854 C262390 IY262390 SU262390 ACQ262390 AMM262390 AWI262390 BGE262390 BQA262390 BZW262390 CJS262390 CTO262390 DDK262390 DNG262390 DXC262390 EGY262390 EQU262390 FAQ262390 FKM262390 FUI262390 GEE262390 GOA262390 GXW262390 HHS262390 HRO262390 IBK262390 ILG262390 IVC262390 JEY262390 JOU262390 JYQ262390 KIM262390 KSI262390 LCE262390 LMA262390 LVW262390 MFS262390 MPO262390 MZK262390 NJG262390 NTC262390 OCY262390 OMU262390 OWQ262390 PGM262390 PQI262390 QAE262390 QKA262390 QTW262390 RDS262390 RNO262390 RXK262390 SHG262390 SRC262390 TAY262390 TKU262390 TUQ262390 UEM262390 UOI262390 UYE262390 VIA262390 VRW262390 WBS262390 WLO262390 WVK262390 C327926 IY327926 SU327926 ACQ327926 AMM327926 AWI327926 BGE327926 BQA327926 BZW327926 CJS327926 CTO327926 DDK327926 DNG327926 DXC327926 EGY327926 EQU327926 FAQ327926 FKM327926 FUI327926 GEE327926 GOA327926 GXW327926 HHS327926 HRO327926 IBK327926 ILG327926 IVC327926 JEY327926 JOU327926 JYQ327926 KIM327926 KSI327926 LCE327926 LMA327926 LVW327926 MFS327926 MPO327926 MZK327926 NJG327926 NTC327926 OCY327926 OMU327926 OWQ327926 PGM327926 PQI327926 QAE327926 QKA327926 QTW327926 RDS327926 RNO327926 RXK327926 SHG327926 SRC327926 TAY327926 TKU327926 TUQ327926 UEM327926 UOI327926 UYE327926 VIA327926 VRW327926 WBS327926 WLO327926 WVK327926 C393462 IY393462 SU393462 ACQ393462 AMM393462 AWI393462 BGE393462 BQA393462 BZW393462 CJS393462 CTO393462 DDK393462 DNG393462 DXC393462 EGY393462 EQU393462 FAQ393462 FKM393462 FUI393462 GEE393462 GOA393462 GXW393462 HHS393462 HRO393462 IBK393462 ILG393462 IVC393462 JEY393462 JOU393462 JYQ393462 KIM393462 KSI393462 LCE393462 LMA393462 LVW393462 MFS393462 MPO393462 MZK393462 NJG393462 NTC393462 OCY393462 OMU393462 OWQ393462 PGM393462 PQI393462 QAE393462 QKA393462 QTW393462 RDS393462 RNO393462 RXK393462 SHG393462 SRC393462 TAY393462 TKU393462 TUQ393462 UEM393462 UOI393462 UYE393462 VIA393462 VRW393462 WBS393462 WLO393462 WVK393462 C458998 IY458998 SU458998 ACQ458998 AMM458998 AWI458998 BGE458998 BQA458998 BZW458998 CJS458998 CTO458998 DDK458998 DNG458998 DXC458998 EGY458998 EQU458998 FAQ458998 FKM458998 FUI458998 GEE458998 GOA458998 GXW458998 HHS458998 HRO458998 IBK458998 ILG458998 IVC458998 JEY458998 JOU458998 JYQ458998 KIM458998 KSI458998 LCE458998 LMA458998 LVW458998 MFS458998 MPO458998 MZK458998 NJG458998 NTC458998 OCY458998 OMU458998 OWQ458998 PGM458998 PQI458998 QAE458998 QKA458998 QTW458998 RDS458998 RNO458998 RXK458998 SHG458998 SRC458998 TAY458998 TKU458998 TUQ458998 UEM458998 UOI458998 UYE458998 VIA458998 VRW458998 WBS458998 WLO458998 WVK458998 C524534 IY524534 SU524534 ACQ524534 AMM524534 AWI524534 BGE524534 BQA524534 BZW524534 CJS524534 CTO524534 DDK524534 DNG524534 DXC524534 EGY524534 EQU524534 FAQ524534 FKM524534 FUI524534 GEE524534 GOA524534 GXW524534 HHS524534 HRO524534 IBK524534 ILG524534 IVC524534 JEY524534 JOU524534 JYQ524534 KIM524534 KSI524534 LCE524534 LMA524534 LVW524534 MFS524534 MPO524534 MZK524534 NJG524534 NTC524534 OCY524534 OMU524534 OWQ524534 PGM524534 PQI524534 QAE524534 QKA524534 QTW524534 RDS524534 RNO524534 RXK524534 SHG524534 SRC524534 TAY524534 TKU524534 TUQ524534 UEM524534 UOI524534 UYE524534 VIA524534 VRW524534 WBS524534 WLO524534 WVK524534 C590070 IY590070 SU590070 ACQ590070 AMM590070 AWI590070 BGE590070 BQA590070 BZW590070 CJS590070 CTO590070 DDK590070 DNG590070 DXC590070 EGY590070 EQU590070 FAQ590070 FKM590070 FUI590070 GEE590070 GOA590070 GXW590070 HHS590070 HRO590070 IBK590070 ILG590070 IVC590070 JEY590070 JOU590070 JYQ590070 KIM590070 KSI590070 LCE590070 LMA590070 LVW590070 MFS590070 MPO590070 MZK590070 NJG590070 NTC590070 OCY590070 OMU590070 OWQ590070 PGM590070 PQI590070 QAE590070 QKA590070 QTW590070 RDS590070 RNO590070 RXK590070 SHG590070 SRC590070 TAY590070 TKU590070 TUQ590070 UEM590070 UOI590070 UYE590070 VIA590070 VRW590070 WBS590070 WLO590070 WVK590070 C655606 IY655606 SU655606 ACQ655606 AMM655606 AWI655606 BGE655606 BQA655606 BZW655606 CJS655606 CTO655606 DDK655606 DNG655606 DXC655606 EGY655606 EQU655606 FAQ655606 FKM655606 FUI655606 GEE655606 GOA655606 GXW655606 HHS655606 HRO655606 IBK655606 ILG655606 IVC655606 JEY655606 JOU655606 JYQ655606 KIM655606 KSI655606 LCE655606 LMA655606 LVW655606 MFS655606 MPO655606 MZK655606 NJG655606 NTC655606 OCY655606 OMU655606 OWQ655606 PGM655606 PQI655606 QAE655606 QKA655606 QTW655606 RDS655606 RNO655606 RXK655606 SHG655606 SRC655606 TAY655606 TKU655606 TUQ655606 UEM655606 UOI655606 UYE655606 VIA655606 VRW655606 WBS655606 WLO655606 WVK655606 C721142 IY721142 SU721142 ACQ721142 AMM721142 AWI721142 BGE721142 BQA721142 BZW721142 CJS721142 CTO721142 DDK721142 DNG721142 DXC721142 EGY721142 EQU721142 FAQ721142 FKM721142 FUI721142 GEE721142 GOA721142 GXW721142 HHS721142 HRO721142 IBK721142 ILG721142 IVC721142 JEY721142 JOU721142 JYQ721142 KIM721142 KSI721142 LCE721142 LMA721142 LVW721142 MFS721142 MPO721142 MZK721142 NJG721142 NTC721142 OCY721142 OMU721142 OWQ721142 PGM721142 PQI721142 QAE721142 QKA721142 QTW721142 RDS721142 RNO721142 RXK721142 SHG721142 SRC721142 TAY721142 TKU721142 TUQ721142 UEM721142 UOI721142 UYE721142 VIA721142 VRW721142 WBS721142 WLO721142 WVK721142 C786678 IY786678 SU786678 ACQ786678 AMM786678 AWI786678 BGE786678 BQA786678 BZW786678 CJS786678 CTO786678 DDK786678 DNG786678 DXC786678 EGY786678 EQU786678 FAQ786678 FKM786678 FUI786678 GEE786678 GOA786678 GXW786678 HHS786678 HRO786678 IBK786678 ILG786678 IVC786678 JEY786678 JOU786678 JYQ786678 KIM786678 KSI786678 LCE786678 LMA786678 LVW786678 MFS786678 MPO786678 MZK786678 NJG786678 NTC786678 OCY786678 OMU786678 OWQ786678 PGM786678 PQI786678 QAE786678 QKA786678 QTW786678 RDS786678 RNO786678 RXK786678 SHG786678 SRC786678 TAY786678 TKU786678 TUQ786678 UEM786678 UOI786678 UYE786678 VIA786678 VRW786678 WBS786678 WLO786678 WVK786678 C852214 IY852214 SU852214 ACQ852214 AMM852214 AWI852214 BGE852214 BQA852214 BZW852214 CJS852214 CTO852214 DDK852214 DNG852214 DXC852214 EGY852214 EQU852214 FAQ852214 FKM852214 FUI852214 GEE852214 GOA852214 GXW852214 HHS852214 HRO852214 IBK852214 ILG852214 IVC852214 JEY852214 JOU852214 JYQ852214 KIM852214 KSI852214 LCE852214 LMA852214 LVW852214 MFS852214 MPO852214 MZK852214 NJG852214 NTC852214 OCY852214 OMU852214 OWQ852214 PGM852214 PQI852214 QAE852214 QKA852214 QTW852214 RDS852214 RNO852214 RXK852214 SHG852214 SRC852214 TAY852214 TKU852214 TUQ852214 UEM852214 UOI852214 UYE852214 VIA852214 VRW852214 WBS852214 WLO852214 WVK852214 C917750 IY917750 SU917750 ACQ917750 AMM917750 AWI917750 BGE917750 BQA917750 BZW917750 CJS917750 CTO917750 DDK917750 DNG917750 DXC917750 EGY917750 EQU917750 FAQ917750 FKM917750 FUI917750 GEE917750 GOA917750 GXW917750 HHS917750 HRO917750 IBK917750 ILG917750 IVC917750 JEY917750 JOU917750 JYQ917750 KIM917750 KSI917750 LCE917750 LMA917750 LVW917750 MFS917750 MPO917750 MZK917750 NJG917750 NTC917750 OCY917750 OMU917750 OWQ917750 PGM917750 PQI917750 QAE917750 QKA917750 QTW917750 RDS917750 RNO917750 RXK917750 SHG917750 SRC917750 TAY917750 TKU917750 TUQ917750 UEM917750 UOI917750 UYE917750 VIA917750 VRW917750 WBS917750 WLO917750 WVK917750 C983286 IY983286 SU983286 ACQ983286 AMM983286 AWI983286 BGE983286 BQA983286 BZW983286 CJS983286 CTO983286 DDK983286 DNG983286 DXC983286 EGY983286 EQU983286 FAQ983286 FKM983286 FUI983286 GEE983286 GOA983286 GXW983286 HHS983286 HRO983286 IBK983286 ILG983286 IVC983286 JEY983286 JOU983286 JYQ983286 KIM983286 KSI983286 LCE983286 LMA983286 LVW983286 MFS983286 MPO983286 MZK983286 NJG983286 NTC983286 OCY983286 OMU983286 OWQ983286 PGM983286 PQI983286 QAE983286 QKA983286 QTW983286 RDS983286 RNO983286 RXK983286 SHG983286 SRC983286 TAY983286 TKU983286 TUQ983286 UEM983286 UOI983286 UYE983286 VIA983286 VRW983286 WBS983286 WLO983286 WVK983286"/>
  </dataValidations>
  <pageMargins left="0.70866141732283472" right="0.70866141732283472" top="0.74803149606299213" bottom="0.74803149606299213" header="0.31496062992125984" footer="0.31496062992125984"/>
  <pageSetup scale="22" fitToHeight="9" orientation="portrait" r:id="rId1"/>
  <rowBreaks count="3" manualBreakCount="3">
    <brk id="247" max="9" man="1"/>
    <brk id="390" max="9" man="1"/>
    <brk id="449" min="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2020-07-28T18:35:45Z</dcterms:created>
  <dcterms:modified xsi:type="dcterms:W3CDTF">2020-07-28T18:38:10Z</dcterms:modified>
</cp:coreProperties>
</file>