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ESPALDO 01AGOSTO2018\JEFATURA DE CONTABILIDAD\PUBLICACION PORTAL CTA PUB\2019\"/>
    </mc:Choice>
  </mc:AlternateContent>
  <bookViews>
    <workbookView xWindow="0" yWindow="0" windowWidth="28800" windowHeight="11700"/>
  </bookViews>
  <sheets>
    <sheet name="NOTAS (2)" sheetId="1" r:id="rId1"/>
  </sheets>
  <externalReferences>
    <externalReference r:id="rId2"/>
  </externalReferences>
  <definedNames>
    <definedName name="_xlnm.Print_Area" localSheetId="0">'NOTAS (2)'!$A$1:$J$601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3" i="1" l="1"/>
  <c r="E565" i="1"/>
  <c r="E591" i="1" s="1"/>
  <c r="E552" i="1"/>
  <c r="E558" i="1" s="1"/>
  <c r="F558" i="1" s="1"/>
  <c r="C536" i="1"/>
  <c r="C527" i="1"/>
  <c r="C523" i="1"/>
  <c r="C522" i="1"/>
  <c r="C490" i="1"/>
  <c r="C489" i="1"/>
  <c r="E481" i="1"/>
  <c r="D481" i="1"/>
  <c r="C481" i="1"/>
  <c r="E454" i="1"/>
  <c r="D454" i="1"/>
  <c r="C454" i="1"/>
  <c r="E425" i="1"/>
  <c r="D425" i="1"/>
  <c r="C425" i="1"/>
  <c r="D393" i="1"/>
  <c r="C393" i="1"/>
  <c r="C296" i="1"/>
  <c r="C279" i="1"/>
  <c r="J254" i="1"/>
  <c r="C245" i="1"/>
  <c r="C238" i="1"/>
  <c r="C222" i="1"/>
  <c r="G214" i="1"/>
  <c r="F214" i="1"/>
  <c r="E214" i="1"/>
  <c r="D214" i="1"/>
  <c r="C214" i="1"/>
  <c r="C180" i="1"/>
  <c r="C171" i="1"/>
  <c r="E164" i="1"/>
  <c r="D164" i="1"/>
  <c r="C164" i="1"/>
  <c r="E154" i="1"/>
  <c r="E130" i="1"/>
  <c r="D130" i="1"/>
  <c r="C130" i="1"/>
  <c r="E95" i="1"/>
  <c r="D95" i="1"/>
  <c r="C95" i="1"/>
  <c r="E87" i="1"/>
  <c r="D87" i="1"/>
  <c r="D154" i="1" s="1"/>
  <c r="C87" i="1"/>
  <c r="C154" i="1" s="1"/>
  <c r="C80" i="1"/>
  <c r="C73" i="1"/>
  <c r="C62" i="1"/>
  <c r="G51" i="1"/>
  <c r="E51" i="1"/>
  <c r="E48" i="1"/>
  <c r="D48" i="1"/>
  <c r="C48" i="1"/>
  <c r="D46" i="1"/>
  <c r="C46" i="1"/>
  <c r="D44" i="1"/>
  <c r="C44" i="1"/>
  <c r="D39" i="1"/>
  <c r="D51" i="1" s="1"/>
  <c r="C39" i="1"/>
  <c r="C51" i="1" s="1"/>
  <c r="G35" i="1"/>
  <c r="F35" i="1"/>
  <c r="E35" i="1"/>
  <c r="D35" i="1"/>
  <c r="C35" i="1"/>
  <c r="E23" i="1"/>
  <c r="C23" i="1"/>
</calcChain>
</file>

<file path=xl/sharedStrings.xml><?xml version="1.0" encoding="utf-8"?>
<sst xmlns="http://schemas.openxmlformats.org/spreadsheetml/2006/main" count="736" uniqueCount="471">
  <si>
    <t>SISTEMA AVANZADO DE BACHILLERATO Y EDUCACIÓN SUPERIOR EN EL ESTADO DE GUANAJUATO</t>
  </si>
  <si>
    <t xml:space="preserve">NOTAS A LOS ESTADOS FINANCIEROS </t>
  </si>
  <si>
    <t>Al  30  de Junio del 2019</t>
  </si>
  <si>
    <t>NOTAS DE DESGLOSE</t>
  </si>
  <si>
    <t>I) NOTAS AL ESTADO DE SITUACIÓN FINANCIERA</t>
  </si>
  <si>
    <t>ACTIVO</t>
  </si>
  <si>
    <t>* EFECTIVO Y EQUIVALENTES</t>
  </si>
  <si>
    <t>ESF-01 FONDOS C/INVERSIONES FINANCIERAS</t>
  </si>
  <si>
    <t>MONTO</t>
  </si>
  <si>
    <t>TIPO</t>
  </si>
  <si>
    <t>MONTO PARCIAL</t>
  </si>
  <si>
    <t>1114 Inversiones a 3 meses</t>
  </si>
  <si>
    <t>1121 Inversiones Financieras a Corto Plazo</t>
  </si>
  <si>
    <t>1121102004 PATRONATOS Y MPIOS</t>
  </si>
  <si>
    <t>1121109001 IXE CASA BOLSA 589531</t>
  </si>
  <si>
    <t>1211 INVERSIONES A LP</t>
  </si>
  <si>
    <t>1211109001  LP IXE CASA DE BOLSA 589531</t>
  </si>
  <si>
    <t>CERTIFICADO BURSATIL</t>
  </si>
  <si>
    <t>* DERECHOSA RECIBIR EFECTIVO Y EQUIVALENTES Y BIENES O SERVICIOS A RECIBIR</t>
  </si>
  <si>
    <t>ESF-02 INGRESOS P/RECUPERAR</t>
  </si>
  <si>
    <t>2019</t>
  </si>
  <si>
    <t>2018</t>
  </si>
  <si>
    <t>2017</t>
  </si>
  <si>
    <t>2016</t>
  </si>
  <si>
    <t>1122 CUENTAS POR COBRAR CP</t>
  </si>
  <si>
    <t>1122602001  CUENTAS POR COBRAR A ENTIDADES FED Y MPIOS</t>
  </si>
  <si>
    <t>1124 INGRESOS POR RECUPERAR CP</t>
  </si>
  <si>
    <t>ESF-03 DEUDORES P/RECUPERAR</t>
  </si>
  <si>
    <t>90 DIAS</t>
  </si>
  <si>
    <t>180 DIAS</t>
  </si>
  <si>
    <t>365 DIAS</t>
  </si>
  <si>
    <t>1123 DEUDORES PENDIENTES POR RECUPERAR</t>
  </si>
  <si>
    <t>1123101002 GASTOS A RESERVA DE COMPROBAR</t>
  </si>
  <si>
    <t>1123102001 FUNCIONARIOS Y EMPLEADOS</t>
  </si>
  <si>
    <t>1123103301 SUBSIDIO AL EMPLEO</t>
  </si>
  <si>
    <t>1123106001 OTROS DEUDORES DIVERSOS</t>
  </si>
  <si>
    <t>1125 DEUDORES POR ANTICIPOS</t>
  </si>
  <si>
    <t>1125102001 FONDO FIJO</t>
  </si>
  <si>
    <t>1131 ANTICIPO A PROVEEDORES</t>
  </si>
  <si>
    <t>1131001001 ANTICIPO A PROVEEDORES</t>
  </si>
  <si>
    <t>1134 ANTICIPO A CONTRATISTAS</t>
  </si>
  <si>
    <t>1134201002 ANTICIPO A CONTRATISTAS BIENES PROPIOS</t>
  </si>
  <si>
    <t>* BIENES DISPONIBLES PARA SU TRANSFORMACIÓN O CONSUMO.</t>
  </si>
  <si>
    <t>ESF-05 INVENTARIO Y ALMACENES</t>
  </si>
  <si>
    <t>METODO</t>
  </si>
  <si>
    <t>1140 INVENTARIOS</t>
  </si>
  <si>
    <t>NO APLICA</t>
  </si>
  <si>
    <t>1150 ALMACENES</t>
  </si>
  <si>
    <t xml:space="preserve">* INVERSIONES FINANCIERAS. </t>
  </si>
  <si>
    <t>ESF-06 FIDEICOMISOS, MANDATOS Y CONTRATOS ANALOGOS</t>
  </si>
  <si>
    <t>CARACTERISTICAS</t>
  </si>
  <si>
    <t>NOMBRE DE FIDEICOMIS0O</t>
  </si>
  <si>
    <t>OBJETO</t>
  </si>
  <si>
    <t>1213 FIDEICOMISOS, MANDATOS Y CONTRATOS ANÁLOGOS</t>
  </si>
  <si>
    <t>ESF-07 PARTICIPACIONES Y APORTACIONES DE CAPITAL</t>
  </si>
  <si>
    <t>EMPRESA/OPDES</t>
  </si>
  <si>
    <t>1214 PARTICIPACIONES Y APORTACIONES DE CAPITAL</t>
  </si>
  <si>
    <t>* BIENES MUEBLES, INMUEBLES E INTAGIBLES</t>
  </si>
  <si>
    <t>ESF-08 BIENES MUEBLES E INMUEBLES</t>
  </si>
  <si>
    <t>SALDO INICIAL</t>
  </si>
  <si>
    <t>SALDO FINAL</t>
  </si>
  <si>
    <t>FLUJO</t>
  </si>
  <si>
    <t>MÉTODO</t>
  </si>
  <si>
    <t>CRITERIO</t>
  </si>
  <si>
    <t>1230 BIENES INMUEBLES, INFRAESTRUCTURA Y CONTRUCCIONES EN PROCESO</t>
  </si>
  <si>
    <t>1231581001 TERRENOS A VALOR HISTORICO</t>
  </si>
  <si>
    <t>1233058300 EDIFICIOS NO HABITACIONALES</t>
  </si>
  <si>
    <t>1233583001 EDIFICIOS A VALOR HISTORICO</t>
  </si>
  <si>
    <t>1236200001 CONSTRUCCIONES EN PROCESO EN BIENES PROPIOS 10</t>
  </si>
  <si>
    <t>1236262200 Edificación no habitacional</t>
  </si>
  <si>
    <t>1236262700 INSTALACIONES Y EQUIPAMIENTO</t>
  </si>
  <si>
    <t>1240 BIENES MUEBLES</t>
  </si>
  <si>
    <t>1241151100  MUEBLES DE OFICINA Y ESTANTERÍA 2011</t>
  </si>
  <si>
    <t>1241151101  MUEBLES DE OFICINA Y ESTANTERÍA 2010</t>
  </si>
  <si>
    <t>1241251200  MUEBLES, EXCEPTO DE OFICINA Y ESTANTERÍA 2011</t>
  </si>
  <si>
    <t>1241351500  EQ. DE CÓMP. Y DE TECNOLOGÍAS DE LA INFORMACI 2011</t>
  </si>
  <si>
    <t>1241351501  EQ. DE CÓMP. Y DE TECNOLOGÍAS DE LA INFORMACI 2010</t>
  </si>
  <si>
    <t>1241951900  OTROS MOBILIARIOS Y EQUIPOS DE ADMINISTRACIÓN 2011</t>
  </si>
  <si>
    <t>1241951901  OTROS MOBILIARIOS Y EQUIPOS DE ADMINISTRACIÓN 2010</t>
  </si>
  <si>
    <t>1242152100  EQUIPO Y APARATOS AUDIOVISUALES 2011</t>
  </si>
  <si>
    <t>1242252200  APARATOS DEPORTIVOS 2011</t>
  </si>
  <si>
    <t>1242352300  CÁMARAS FOTOGRÁFICAS Y DE VIDEO 2011</t>
  </si>
  <si>
    <t>1242952900  OTRO MOB. Y EQUIPO EDUCACIONAL Y RECREATIVO 2011</t>
  </si>
  <si>
    <t>1242952901  OTRO MOB. Y EQUIPO EDUCACIONAL Y RECREATIVO 2010</t>
  </si>
  <si>
    <t>1243153100  EQUIPO MÉDICO Y DE LABORATORIO 2011</t>
  </si>
  <si>
    <t>1243153101  EQUIPO MÉDICO Y DE LABORATORIO 2010</t>
  </si>
  <si>
    <t>1243253200  INSTRUMENTAL MÉDICO Y DE LABORATORIO 2011</t>
  </si>
  <si>
    <t>1243253201  INSTRUMENTAL MÉDICO Y DE LABORATORIO 2010</t>
  </si>
  <si>
    <t>1244154100  AUTOMÓVILES Y CAMIONES 2011</t>
  </si>
  <si>
    <t>1244154101  AUTOMÓVILES Y CAMIONES 2010</t>
  </si>
  <si>
    <t>1244254200  CARROCERÍAS Y REMOLQUES 2011</t>
  </si>
  <si>
    <t>1246156100  MAQUINARIA Y EQUIPO AGROPECUARIO 2011</t>
  </si>
  <si>
    <t>1246256200  MAQUINARIA Y EQUIPO INDUSTRIAL 2011</t>
  </si>
  <si>
    <t>1246256201  MAQUINARIA Y EQUIPO INDUSTRIAL 2010</t>
  </si>
  <si>
    <t>1246456400  SISTEMA DE AIRE ACONDICIONADO, CALEFACCION 2011</t>
  </si>
  <si>
    <t>1246556500  EQUIPO DE COMUNICACIÓN Y TELECOMUNICACIÓN 2011</t>
  </si>
  <si>
    <t>1246556501  EQUIPO DE COMUNICACIÓN Y TELECOMUNICACIÓN 2010</t>
  </si>
  <si>
    <t>1246656600  EQ. DE GENER. ELÉCTRICA, APARATOS Y ACCES 2011</t>
  </si>
  <si>
    <t>1246656601  EQ. DE GENER. ELÉCTRICA, APARATOS Y ACCES 2010</t>
  </si>
  <si>
    <t>1246756700  HERRAMIENTAS Y MÁQUINAS-HERRAMIENTA 2011</t>
  </si>
  <si>
    <t>1246756701  HERRAMIENTAS Y MÁQUINAS-HERRAMIENTA 2010</t>
  </si>
  <si>
    <t>1246956900  OTROS EQUIPOS 2011</t>
  </si>
  <si>
    <t>1246956901  OTROS EQUIPOS 2010</t>
  </si>
  <si>
    <t>1247151300  BIENES ARTÍSTICOS, CULTURALES Y CIENTÍFICOS 2011</t>
  </si>
  <si>
    <t>1247151301  BIENES ARTÍSTICOS, CULTURALES Y CIENTÍFICOS 2010</t>
  </si>
  <si>
    <t>1260 DEPRECIACIÓN, DETERIORO Y AMORTIZACIÓN ACUMULADA DE BIENES</t>
  </si>
  <si>
    <t>1261201001  D.A EDIFICIOS Y LOCALES</t>
  </si>
  <si>
    <t>LINEA RECTA</t>
  </si>
  <si>
    <t>ANUAL</t>
  </si>
  <si>
    <t>1261258301  DEP. ACUM. DE EDIFICIOS NO RESINDENCIALES</t>
  </si>
  <si>
    <t>1263151101  MUEBLES DE OFICINA Y ESTANTERÍA 2010</t>
  </si>
  <si>
    <t>1263151201  "MUEBLES, EXCEPTO DE OFICINA Y ESTANTERÍA 2010"</t>
  </si>
  <si>
    <t>1263151301  "BIENES ARTÍSTICOS, CULTURALES Y CIENTÍFICOS 2010"</t>
  </si>
  <si>
    <t>1263151501  EPO. DE COMPUTO Y DE TECNOLOGIAS DE LA INFORMACION</t>
  </si>
  <si>
    <t>1263151901  OTROS MOBILIARIOS Y EQUIPOS DE ADMINISTRACIÓN 2010</t>
  </si>
  <si>
    <t>1263252101  EQUIPOS Y APARATOS AUDIOVISUALES 2010</t>
  </si>
  <si>
    <t>1263252201  APARATOS DEPORTIVOS 2010</t>
  </si>
  <si>
    <t>1263252301  CAMARAS FOTOGRAFICAS Y DE VIDEO 2010</t>
  </si>
  <si>
    <t>1263252901  OTRO MOBILIARIO Y EPO. EDUCACIONAL Y RECREATIVO 20</t>
  </si>
  <si>
    <t>1263353101  EQUIPO MÉDICO Y DE LABORATORIO 2010</t>
  </si>
  <si>
    <t>1263353201  INSTRUMENTAL MÉDICO Y DE LABORATORIO 2010</t>
  </si>
  <si>
    <t>1263454101  DEP AUTOMÓVILES Y CAMIONES</t>
  </si>
  <si>
    <t>1263454901  OTROS EQUIPOS DE TRANSPORTE 2010</t>
  </si>
  <si>
    <t>1263656101  MAQUINARIA Y EQUIPO AGROPECUARIO 2010</t>
  </si>
  <si>
    <t>1263656201  MAQUINARIA Y EQUIPO INDUSTRIAL 2010</t>
  </si>
  <si>
    <t>1263656401  "SISTEMAS DE AIRE ACONDICIONADO, CALEFACCION Y DE</t>
  </si>
  <si>
    <t>1263656501  EQUIPO DE COMUNICACIÓN Y TELECOMUNICACIÓN 2010</t>
  </si>
  <si>
    <t>1263656601  "EQUIPOS DE GENERACIÓN ELÉCTRICA, APARATOS Y ACCES</t>
  </si>
  <si>
    <t>1263656701  HERRAMIENTAS Y MÁQUINAS-HERRAMIENTA 2010</t>
  </si>
  <si>
    <t>1263656901  OTROS EQUIPOS 2010</t>
  </si>
  <si>
    <t>ESF-09 INTANGIBLES Y DIFERIDOS</t>
  </si>
  <si>
    <t>1250 ACTIVOS INTANGIBLES</t>
  </si>
  <si>
    <t>1270 ACTIVOS DIFERIDOS</t>
  </si>
  <si>
    <t>ESF-10   ESTIMACIONES Y DETERIOROS</t>
  </si>
  <si>
    <t>1280 ESTIMACIÓN POR PÉRDIDA O DETERIORO DE ACTIVOS NO CIRCULANTES</t>
  </si>
  <si>
    <t>ESF-11 OTROS ACTIVOS</t>
  </si>
  <si>
    <t>CARACTERÍSTICAS</t>
  </si>
  <si>
    <t>1191001001  DEPOSITOS EN GARANTIA SERV.</t>
  </si>
  <si>
    <t>Recuperable hasta el termino del contrato o cuando ya no se renueve</t>
  </si>
  <si>
    <t>PASIVO</t>
  </si>
  <si>
    <t>ESF-12 CUENTAS Y DOCUMENTOS POR PAGAR</t>
  </si>
  <si>
    <t>2110 CUENTAS POR PAGAR A CORTO PLAZO</t>
  </si>
  <si>
    <t xml:space="preserve">   </t>
  </si>
  <si>
    <t>2111102001  SUELDOS DEVENGADOS EJERCICIO ANTERIOR</t>
  </si>
  <si>
    <t>2111401003  APORTACION PATRONAL IMSS</t>
  </si>
  <si>
    <t>2111401004  APORTACION PATRONAL INFONAVIT</t>
  </si>
  <si>
    <t>2112101001  PROVEEDORES DE BIENES Y SERVICIOS</t>
  </si>
  <si>
    <t>2112102001  PROVEEDORES DEL EJERCICIO ANTERIOR</t>
  </si>
  <si>
    <t>2112199099  EM/RF</t>
  </si>
  <si>
    <t>2117101003  ISR SALARIOS POR PAGAR</t>
  </si>
  <si>
    <t>2117101004  ISR ASIMILADOS POR PAGAR</t>
  </si>
  <si>
    <t>2117101015  ISR A PAGAR RETENCIÓN ARRENDAMIENTO</t>
  </si>
  <si>
    <t>2117102003  CEDULAR ARRENDAMIENTO A PAGAR</t>
  </si>
  <si>
    <t>2117102004  CEDULAR HONORARIOS A PAGAR</t>
  </si>
  <si>
    <t>2117202004  APORTACIÓN TRABAJADOR IMSS</t>
  </si>
  <si>
    <t>2117502102  IMPUESTO NOMINAS A PAGAR</t>
  </si>
  <si>
    <t>2117902003  FONDO DE AHORRO SABES</t>
  </si>
  <si>
    <t>2117902004  FONDO DE AHORRO EMPLEADOS</t>
  </si>
  <si>
    <t>2117903001  PENSIÓN ALIMENTICIA</t>
  </si>
  <si>
    <t>2117910001  VIVIENDA</t>
  </si>
  <si>
    <t>2117912001  OPTICAS</t>
  </si>
  <si>
    <t>2117918002  CAP 2%</t>
  </si>
  <si>
    <t>2117918004  PENALIZACIONES CONTRATISTAS</t>
  </si>
  <si>
    <t>2119904003  CXP GEG POR RENDIMIENTOS</t>
  </si>
  <si>
    <t>2119904004  CXP GEG POR RECTIFICACIONES</t>
  </si>
  <si>
    <t>2119904005  CXP POR REMANENTES</t>
  </si>
  <si>
    <t>2119904008  CXP REMANENTE EN SOLICITUD DE REFRENDO</t>
  </si>
  <si>
    <t>2119905001  ACREEDORES DIVERSOS</t>
  </si>
  <si>
    <t>ESF-13 OTROS PASIVOS DIFERIDOS A CORTO PLAZO</t>
  </si>
  <si>
    <t>NATURALEZA</t>
  </si>
  <si>
    <t>2159 OTROS PASIVOS DIFERIDOS A CORTO PLAZO</t>
  </si>
  <si>
    <t>ESF-13 FONDOS Y BIENES DE TERCEROS EN GARANTÍA Y/O ADMINISTRACIÓN A CORTO PLAZO</t>
  </si>
  <si>
    <t>2159 OTROS PASIVOS DIFERIDOS A C.P.</t>
  </si>
  <si>
    <t>2159003001 INGRESOS POR RECLASIFICAR</t>
  </si>
  <si>
    <t>2160 FONDOS Y BIENES DE TERCEROS EN GARANTÍA Y/O ADMINISTRACIÓN CP</t>
  </si>
  <si>
    <t>2161001002 DEPOSITOS EN GARANTÍA POR DEVOLVER</t>
  </si>
  <si>
    <t>Se reembolsable hasta el termino del contrato o cuando ya no se renueve</t>
  </si>
  <si>
    <t>ESF-13 PASIVO DIFERIDO A LARGO PLAZO</t>
  </si>
  <si>
    <t>2240 PASIVOS DIFERIDOS A LARGO PLAZO</t>
  </si>
  <si>
    <t>ESF-14 OTROS PASIVOS CIRCULANTES</t>
  </si>
  <si>
    <t>2199 OTROS PASIVOS CIRCULANTES</t>
  </si>
  <si>
    <t>2199002001 CXP GEG POR SERV. EDUCATIVOS</t>
  </si>
  <si>
    <t>II) NOTAS AL ESTADO DE ACTIVIDADES</t>
  </si>
  <si>
    <t>INGRESOS DE GESTIÓN</t>
  </si>
  <si>
    <t>ERA-01 INGRESOS</t>
  </si>
  <si>
    <t>NOTA</t>
  </si>
  <si>
    <t>4100 INGRESOS DE GESTIÓN</t>
  </si>
  <si>
    <t>4173730102  RE-INSCRIPCIÓN</t>
  </si>
  <si>
    <t>4173730104  INSCRIPCION BACHILLERATO</t>
  </si>
  <si>
    <t>4173730205  CURSOS DE IDIOMAS</t>
  </si>
  <si>
    <t>4173730207  EDUCACION CONTINUA</t>
  </si>
  <si>
    <t>4173730404  EXAMEN CENEVAL</t>
  </si>
  <si>
    <t>4173730601  REPOSICIÓN CREDENCIAL ESTACIONAMIENTO</t>
  </si>
  <si>
    <t>4173730701   CUOTAS DE TITULACIÓN</t>
  </si>
  <si>
    <t>4173730901  POR CONCEPTO DE FICHAS</t>
  </si>
  <si>
    <t>4173730903  BIBLIOTECA DIGITAL ECEST BIDIG-</t>
  </si>
  <si>
    <t xml:space="preserve">    </t>
  </si>
  <si>
    <t>4173730915  ADEUDOS ANTERIORES ALUMNOS</t>
  </si>
  <si>
    <t>4200 PARTICIPACIONES, APORTACIONES, TRANSFERENCIAS, ASIGNACIONES, SUBSIDIOS Y OTRAS AYUDAS</t>
  </si>
  <si>
    <t>4212825403  FAM EDU MEDIA SUP SERVICIOS GENERALES</t>
  </si>
  <si>
    <t>4213831000  CONVENIO SERVICIOS PERSONALES</t>
  </si>
  <si>
    <t>4221911100  ESTATAL SERVICIOS PERSONALES</t>
  </si>
  <si>
    <t>4221911200  ESTATAL MATERIALES Y SUMINISTROS</t>
  </si>
  <si>
    <t>4221911300  ESTATAL SERVICIOS GENERALES</t>
  </si>
  <si>
    <t>4221911400  ESTATAL SUBSIDIOS Y AYUDAS</t>
  </si>
  <si>
    <t>4221913001  RECURSOS INTERINSTITUCIONALES</t>
  </si>
  <si>
    <t>ERA-02 OTROS INGRESOS Y BENEFICIOS</t>
  </si>
  <si>
    <t xml:space="preserve">4300 OTROS INGRESOS Y BENEFICIOS
</t>
  </si>
  <si>
    <t>4399790101  INTERES NORMALES</t>
  </si>
  <si>
    <t>4399790301  DONATIVOS EN EFECTIVO</t>
  </si>
  <si>
    <t>4399790302  DONATIVOS EN ESPECIE</t>
  </si>
  <si>
    <t>4399790401  GASTOS DE ADMINISTRACION</t>
  </si>
  <si>
    <t>4399790501  INDEMNIZACIONES (RECUPERACION POR SINIESTROS)</t>
  </si>
  <si>
    <t>4399790513  SANCIONES A PROVEEDORES</t>
  </si>
  <si>
    <t>4399790603  RENTA DE CAFETERIA</t>
  </si>
  <si>
    <t>4399790613  CAFETERIA ESCOLAR CONCESIONADA</t>
  </si>
  <si>
    <t>4399790906  DEPÓSITOS NO IDENTIFICADOS (AUTORIZADOS)</t>
  </si>
  <si>
    <t>4399790908  REPOSICIÓN DE TARJETA ECOVALE</t>
  </si>
  <si>
    <t>GASTOS Y OTRAS PÉRDIDAS</t>
  </si>
  <si>
    <t>ERA-03 GASTOS</t>
  </si>
  <si>
    <t>%GASTO</t>
  </si>
  <si>
    <t>EXPLICACION</t>
  </si>
  <si>
    <t>5000 GASTOS Y OTRAS PERDIDAS</t>
  </si>
  <si>
    <t>5111113000  SUELDOS BASE AL PERSONAL PERMANENTE</t>
  </si>
  <si>
    <t>Pago de nomina de maestros de bachillerato, tutores de universidad y personal administrativo</t>
  </si>
  <si>
    <t>5112121000  HONORARIOS ASIMILABLES A SALARIOS</t>
  </si>
  <si>
    <t>5112123000  RETRIBUCIONES POR SERVS. DE CARACTER SOCIAL</t>
  </si>
  <si>
    <t>5113132000  PRIMAS DE VACAS., DOMINICAL Y GRATIF. FIN DE AÑO</t>
  </si>
  <si>
    <t>5113134000  COMPENSACIONES</t>
  </si>
  <si>
    <t>5114141000  APORTACIONES DE SEGURIDAD SOCIAL</t>
  </si>
  <si>
    <t>5114142000  APORTACIONES A FONDOS DE VIVIENDA</t>
  </si>
  <si>
    <t>5114143000  APORTACIONES AL SISTEMA  PARA EL RETIRO</t>
  </si>
  <si>
    <t>5115151000  CUOTAS PARA EL FONDO DE AHORRO Y FONDO DEL TRABAJO</t>
  </si>
  <si>
    <t>5115152000  INDEMNIZACIONES</t>
  </si>
  <si>
    <t>5115154000  PRESTACIONES CONTRACTUALES</t>
  </si>
  <si>
    <t>5115155000  APOYOS A LA CAPACITACION DE LOS SERV. PUBLICOS</t>
  </si>
  <si>
    <t>5116171000  ESTÍMULOS</t>
  </si>
  <si>
    <t>5121211000  MATERIALES Y ÚTILES DE OFICINA</t>
  </si>
  <si>
    <t>5121214000  MAT.,UTILES Y EQUIPOS MENORES DE TECNOLOGIAS DE LA</t>
  </si>
  <si>
    <t>5121215000  MATERIAL IMPRESO E INFORMACION DIGITAL</t>
  </si>
  <si>
    <t>5121216000  MATERIAL DE LIMPIEZA</t>
  </si>
  <si>
    <t>5121217000  MATERIALES Y ÚTILES DE ENSEÑANZA</t>
  </si>
  <si>
    <t>5122221000  ALIMENTACIÓN DE PERSONAS</t>
  </si>
  <si>
    <t>5122223000  UTENSILIOS PARA EL SERVICIO DE ALIMENTACIÓN</t>
  </si>
  <si>
    <t>5124241000  PRODUCTOS MINERALES NO METALICOS</t>
  </si>
  <si>
    <t>5124242000  CEMENTO Y PRODUCTOS DE CONCRETO</t>
  </si>
  <si>
    <t>5124243000  CAL, YESO Y PRODUCTOS DE YESO</t>
  </si>
  <si>
    <t>5124245000  VIDRIO Y PRODUCTOS DE VIDRIO</t>
  </si>
  <si>
    <t>5124246000  MATERIAL ELECTRICO Y ELECTRONICO</t>
  </si>
  <si>
    <t>5124247000  ARTICULOS METALICOS PARA LA CONSTRUCCION</t>
  </si>
  <si>
    <t>5124248000  MATERIALES COMPLEMENTARIOS</t>
  </si>
  <si>
    <t>5124249000  OTROS MATERIALES Y ARTICULOS DE CONSTRUCCION Y REP</t>
  </si>
  <si>
    <t>5125253000  MEDICINAS Y PRODUCTOS FARMACÉUTICOS</t>
  </si>
  <si>
    <t>5125255000  MAT., ACCESORIOS Y SUMINISTROS DE LABORATORIO</t>
  </si>
  <si>
    <t>5125256000  FIBRAS SINTÉTICAS, HULES, PLÁSTICOS Y DERIVS.</t>
  </si>
  <si>
    <t>5126261000  COMBUSTIBLES, LUBRICANTES Y ADITIVOS</t>
  </si>
  <si>
    <t>5127271000  VESTUARIOS Y UNIFORMES</t>
  </si>
  <si>
    <t>5127273000  ARTÍCULOS DEPORTIVOS</t>
  </si>
  <si>
    <t>5127274000  PRODUCTOS TEXTILES</t>
  </si>
  <si>
    <t>5129291000  HERRAMIENTAS MENORES</t>
  </si>
  <si>
    <t>5129292000  REFACCIONES, ACCESORIOS Y HERRAM. MENORES</t>
  </si>
  <si>
    <t>5129293000  REF. Y ACCESORIOS ME. MOB. Y EQ. AD., ED. Y REC.</t>
  </si>
  <si>
    <t>5129294000  REFACCIONES Y ACCESORIOS PARA EQ. DE COMPUTO</t>
  </si>
  <si>
    <t>5129296000  REF. Y ACCESORIOS ME. DE EQ. DE TRANSPORTE</t>
  </si>
  <si>
    <t>5129298000  REF. Y ACCESORIOS ME. DE MAQ. Y OTROS EQUIPOS</t>
  </si>
  <si>
    <t>5129299000  REF. Y ACCESORIOS ME. OTROS BIENES MUEBLES</t>
  </si>
  <si>
    <t>5131311000  SERVICIO DE ENERGÍA ELÉCTRICA</t>
  </si>
  <si>
    <t>5131312000  GAS</t>
  </si>
  <si>
    <t>5131313000  SERVICIO DE AGUA POTABLE</t>
  </si>
  <si>
    <t>5131314000  TELEFONÍA TRADICIONAL</t>
  </si>
  <si>
    <t>5131317000  SERV. ACCESO A INTERNET, REDES Y PROC. DE INFO.</t>
  </si>
  <si>
    <t>5131318000  SERVICIOS POSTALES Y TELEGRAFICOS</t>
  </si>
  <si>
    <t>5132322000  ARRENDAMIENTO DE EDIFICIOS</t>
  </si>
  <si>
    <t>5132323000  ARRENDA. DE MOB. Y EQ. ADMÓN., EDU. Y RECRE.</t>
  </si>
  <si>
    <t>5132325000  ARRENDAMIENTO DE EQUIPO DE TRANSPORTE</t>
  </si>
  <si>
    <t>5132327000  ARRENDAMIENTO DE ACTIVOS INTANGIBLES</t>
  </si>
  <si>
    <t>5132329000  OTROS ARRENDAMIENTOS</t>
  </si>
  <si>
    <t>5133331000  SERVS. LEGALES, DE CONTA., AUDITORIA Y RELACS.</t>
  </si>
  <si>
    <t>5133332000  SERVS. DE DISEÑO, ARQ., INGE. Y ACTIVS. RELACS.</t>
  </si>
  <si>
    <t>5133334000  CAPACITACIÓN</t>
  </si>
  <si>
    <t>5133336000  SERVS. APOYO ADMVO., FOTOCOPIADO E IMPRESION</t>
  </si>
  <si>
    <t>5133338000  SERVICIOS DE VIGILANCIA</t>
  </si>
  <si>
    <t>5133339000  SERVICIOS PROFESIONALES, CIENTIFICOS Y TECNICOS IN</t>
  </si>
  <si>
    <t>5134341000  SERVICIOS FINANCIEROS Y BANCARIOS</t>
  </si>
  <si>
    <t>5134345000  SEGUROS DE BIENES PATRIMONIALES</t>
  </si>
  <si>
    <t>5134347000  FLETES Y MANIOBRAS</t>
  </si>
  <si>
    <t>5135351000  CONSERV. Y MANTENIMIENTO MENOR DE INMUEBLES</t>
  </si>
  <si>
    <t>5135352000  INST., REPAR. MTTO. MOB. Y EQ. ADMON., EDU. Y REC</t>
  </si>
  <si>
    <t>5135353000  INST., REPAR. Y MTTO. EQ. COMPU. Y TECNO. DE INFO</t>
  </si>
  <si>
    <t>5135355000  REPAR. Y MTTO. DE EQUIPO DE TRANSPORTE</t>
  </si>
  <si>
    <t>5135357000  INST., REP. Y MTTO. DE MAQ., OT. EQ. Y HERRMTAS.</t>
  </si>
  <si>
    <t>5135358000  SERVICIOS DE LIMPIEZA Y MANEJO DE DESECHOS</t>
  </si>
  <si>
    <t>5135359000  SERVICIOS DE JARDINERÍA Y FUMIGACIÓN</t>
  </si>
  <si>
    <t>5136361100  DIFUSION POR RADIO, TELEVISION Y PRENSA</t>
  </si>
  <si>
    <t>5136361200  DIFUSION POR MEDIOS ALTERNATIVOS</t>
  </si>
  <si>
    <t>5137371000  PASAJES AEREOS</t>
  </si>
  <si>
    <t>5137372000  PASAJES TERRESTRES</t>
  </si>
  <si>
    <t>5137375000  VIATICOS EN EL PAIS</t>
  </si>
  <si>
    <t>5137376000  VIÁTICOS EN EL EXTRANJERO</t>
  </si>
  <si>
    <t>5138382000  GASTOS DE ORDEN SOCIAL Y CULTURAL</t>
  </si>
  <si>
    <t>5138383000  CONGRESOS Y CONVENCIONES</t>
  </si>
  <si>
    <t>5138385000  GASTOS  DE REPRESENTACION</t>
  </si>
  <si>
    <t>5139392000  OTROS IMPUESTOS Y DERECHOS</t>
  </si>
  <si>
    <t>5139394000  SENTENCIAS Y RESOLUCIONES JUDICIALES</t>
  </si>
  <si>
    <t>5139395000  PENAS, MULTAS, ACCESORIOS Y ACTUALIZACIONES</t>
  </si>
  <si>
    <t>5139396000  OTROS GASTOS POR RESPONSABILIDADES</t>
  </si>
  <si>
    <t>5139398000  IMPUESTO DE NOMINA</t>
  </si>
  <si>
    <t>5139399000  OTROS SERVICIOS GENERALES</t>
  </si>
  <si>
    <t>5241441000  AYUDAS SOCIALES A PERSONAS</t>
  </si>
  <si>
    <t>5511200001  ESTIMACION CTAS INCOBRABLES DEUDORES DIV.  CP</t>
  </si>
  <si>
    <t>5518000001  BAJA DE ACTIVO FIJO</t>
  </si>
  <si>
    <t>III) NOTAS AL ESTADO DE VARIACIÓN A LA HACIEDA PÚBLICA</t>
  </si>
  <si>
    <t>VHP-01 PATRIMONIO CONTRIBUIDO</t>
  </si>
  <si>
    <t>MODIFICACION</t>
  </si>
  <si>
    <t>3110 HACIENDA PUBLICA/PATRIMONIO CONTRIBUIDO</t>
  </si>
  <si>
    <t>3110000001  APORTACIONES</t>
  </si>
  <si>
    <t>APORTACIONES</t>
  </si>
  <si>
    <t>PROPIO</t>
  </si>
  <si>
    <t>3110000002  BAJA DE ACTIVO FIJO</t>
  </si>
  <si>
    <t>BAJA DE ACTIVO FIJO</t>
  </si>
  <si>
    <t>3110000003  FONDOS DE CONTINGENCIA</t>
  </si>
  <si>
    <t>3110000007  APOYOS INTERINSTITUCIONALES</t>
  </si>
  <si>
    <t>OTRAS INSTITUCIONES</t>
  </si>
  <si>
    <t>3110000099  CUENTA TRANSITORIA DEPURACIÓN AF</t>
  </si>
  <si>
    <t>OTROS</t>
  </si>
  <si>
    <t>3110911500  ESTATAL BIENES MUEBLES E INMUEBLES</t>
  </si>
  <si>
    <t>ESTATAL</t>
  </si>
  <si>
    <t>3110911600  ESTATAL OBRA PÚBLICA</t>
  </si>
  <si>
    <t>3110915000  BIENES MUEBLES E INMUEBLES</t>
  </si>
  <si>
    <t>FEDERAL</t>
  </si>
  <si>
    <t>3110916000  OBRA PÚBLICA</t>
  </si>
  <si>
    <t>3111825406  FAM MEDIA SUP OBRA PÚBLICA</t>
  </si>
  <si>
    <t>3111828005  FAFEF BIENES MUEBLES E INMUEBLES</t>
  </si>
  <si>
    <t>3111828006  FAFEF OBRA PUBLICA</t>
  </si>
  <si>
    <t>3111835000  FEDERAL CONVENIO EJER BIENES MUEBLES E INMUEBLES</t>
  </si>
  <si>
    <t>3111836000  FEDERAL CONVENIO EJER OBRA PUBLICA</t>
  </si>
  <si>
    <t>3111912600  MUNICIPAL OBRA PÚBLICA</t>
  </si>
  <si>
    <t>3113825405  EJE ANT FAM MEDIA SUP BIENES MUEBLES E INMUEBLES</t>
  </si>
  <si>
    <t>3113825406  EJE ANT FAM MEDIA SUP OBRA PUBLICA</t>
  </si>
  <si>
    <t>3113828005  EJE ANT FAFEF BIENES MUEBLES E INMUEBLES</t>
  </si>
  <si>
    <t>3113828006  FAFEF OBRA PUBLICA EJERCICIO ANTERIORES</t>
  </si>
  <si>
    <t>3113835000  CONVENIO BIENES MUEBLES E INMUEBLES EJER ANT</t>
  </si>
  <si>
    <t>3113836000  CONVENIO OBRA PUBLICA EJER ANT</t>
  </si>
  <si>
    <t>3113915000  ESTATALES DE EJERCICIOS ANTERIORES BIENES MUEBLES</t>
  </si>
  <si>
    <t>3113916000  ESTATALES DE EJERCICIOS ANTERIORES OBRA PUBLICA</t>
  </si>
  <si>
    <t>3113924206  MUNICIPAL OBRA EJERCICIO ANTERIORES</t>
  </si>
  <si>
    <t>MUNICIPAL</t>
  </si>
  <si>
    <t>VHP-02 PATRIMONIO GENERADO</t>
  </si>
  <si>
    <t>3210 HACIENDA PUBLICA /PATRIMONIO GENERADO</t>
  </si>
  <si>
    <t>3210000001  RESULTADO DEL EJERCICIO</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</si>
  <si>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</si>
  <si>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</si>
  <si>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</si>
  <si>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</si>
  <si>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</si>
  <si>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</si>
  <si>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</si>
  <si>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</si>
  <si>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</si>
  <si>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</si>
  <si>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</si>
  <si>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</si>
  <si>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3220000025  RESULTADO DEL EJERCICIO 2017</t>
  </si>
  <si>
    <t>3220000026  RESULTADO DEL EJERCICIO 2018</t>
  </si>
  <si>
    <t>3220001000  CAPITALIZACIÓN RECURSOS PROPIOS</t>
  </si>
  <si>
    <t>3220001001  CAPITALIZACIÓN REMANENTES</t>
  </si>
  <si>
    <t>3220690201  APLICACIÓN DE REMANENTE PROPIO</t>
  </si>
  <si>
    <t>3220690202  APLICACIÓN DE REMANENTE FEDERAL</t>
  </si>
  <si>
    <t>3220690203  APLICACIÓN DE REMANENTE INTERINSTITUCIONAL</t>
  </si>
  <si>
    <t>3220690211  APLICACIÓN DE REMANENTE PROPIO</t>
  </si>
  <si>
    <t>3220690214  APLICACIÓN DE REMANENTE MUNICIPAL</t>
  </si>
  <si>
    <t>3220790201  APLICACIÓN DE REMANENTE PROPIO</t>
  </si>
  <si>
    <t>3220790204  APLICACIÓN DE REMANENTE MUNICIPAL</t>
  </si>
  <si>
    <t>IV) NOTAS AL ESTADO DE FLUJO DE EFECTIVO</t>
  </si>
  <si>
    <t>EFE-01 FLUJO DE EFECTIVO</t>
  </si>
  <si>
    <t>1110 EFECTIVO Y EQUIVALENTES</t>
  </si>
  <si>
    <t>1112102001  BBVA BANCOMER</t>
  </si>
  <si>
    <t>1112102002  BBVA BANCOMER 448673780</t>
  </si>
  <si>
    <t>1112102004  BBVA BANCOMER 0155440149</t>
  </si>
  <si>
    <t>1112102008  BBVA  0190511609 INGRESOS PROPIOS</t>
  </si>
  <si>
    <t>1112102009  BBVA PAAGES PATRONATOS 196349439  CHEQUES</t>
  </si>
  <si>
    <t>1112102018  BBVA 0112003007 FONDO AHORRO 2018-2019</t>
  </si>
  <si>
    <t>1112104001  BITAL CHEQUES (HSBC)</t>
  </si>
  <si>
    <t>1112104011  HSBC 4054251939 INFRAESTRUCTURA REC. ESTATAL</t>
  </si>
  <si>
    <t>1112104017  HSBC PROPIO 4057424905 CHEQUES</t>
  </si>
  <si>
    <t>1112106002  BAJIO PROPIO 5254446 CHEQUES CLIENTE 11380730</t>
  </si>
  <si>
    <t>1112106004  BAJIO 14209027 0101 ESTATAL</t>
  </si>
  <si>
    <t>1112106009  BAJIO 197833070101 BURBUJA GENERACIONAL</t>
  </si>
  <si>
    <t>1112106011  BAJIO 206404700101 BURBUJA FEDERAL</t>
  </si>
  <si>
    <t>1112106013  BAJIO 21975818 REM FAM 2018</t>
  </si>
  <si>
    <t>1112106014  BAJIO 23553035 BURBUJA 2018</t>
  </si>
  <si>
    <t>1112106015  BAJIO 2519079401 FAM 2019</t>
  </si>
  <si>
    <t>1112107002  SANTANDER 65-50431462-6  NÓMINA</t>
  </si>
  <si>
    <t>1112107003  SANTANDER  PROPIO 65-50445089-5 CHEQUES</t>
  </si>
  <si>
    <t>1112107004  SANTANDER 18000076691 FAM 2018</t>
  </si>
  <si>
    <t>EFE-02 ADQ. BIENES INMUEBLES</t>
  </si>
  <si>
    <t>% SUB</t>
  </si>
  <si>
    <t>1231581001  TERRENOS A VALOR HISTORICO</t>
  </si>
  <si>
    <t>1233058300  EDIFICIOS NO HABITACIONALES</t>
  </si>
  <si>
    <t>1233583001  EDIFICIOS A VALOR HISTORICO</t>
  </si>
  <si>
    <t>1236262200  Edificación no habitacional</t>
  </si>
  <si>
    <t>EFE-02  BIENES MUEBLES E INTANGIBLES</t>
  </si>
  <si>
    <t>EFE-03  BIENES MUEBLES E INTANGIBLES</t>
  </si>
  <si>
    <t>Ahorro/Desahorro antes de rubros Extraordinarios</t>
  </si>
  <si>
    <t>Movimientos de partidas (o rubros) que no afectan al efectivo.</t>
  </si>
  <si>
    <t>Depreciación</t>
  </si>
  <si>
    <t>Amortización</t>
  </si>
  <si>
    <t>Incrementos en las provisiones</t>
  </si>
  <si>
    <t>Incremento en inversiones producido por revaluación</t>
  </si>
  <si>
    <t>Ganancia/pérdida en venta de propiedad, planta y equipo</t>
  </si>
  <si>
    <t>Incremento en cuentas por cobrar</t>
  </si>
  <si>
    <t>Partidas extraordinarias</t>
  </si>
  <si>
    <t xml:space="preserve">IV) CONCILIACIÓN DE LOS INGRESOS PRESUPUESTARIOS Y CONTABLES, ASI COMO ENTRE LOS EGRESOS </t>
  </si>
  <si>
    <t>PRESUPUESTARIOS Y LOS GASTOS</t>
  </si>
  <si>
    <t>Conciliación entre los Ingresos Presupuestarios y Contables</t>
  </si>
  <si>
    <t>Correspondiente del 1 de Enero al 30 de Junio  de 2019</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</si>
  <si>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</si>
  <si>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</si>
  <si>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</si>
  <si>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</si>
  <si>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</si>
  <si>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</si>
  <si>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</si>
  <si>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</si>
  <si>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</si>
  <si>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</si>
  <si>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</si>
  <si>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</si>
  <si>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</si>
  <si>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</si>
  <si>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</si>
  <si>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</si>
  <si>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</si>
  <si>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5110  MUEBLES DE OFICINA Y</t>
  </si>
  <si>
    <t>5120  MUEBLES, EXCEPTO DE</t>
  </si>
  <si>
    <t>5150  EQUIPO DE COMPUTO Y</t>
  </si>
  <si>
    <t>5190  OTROS MOBILIARIOS Y</t>
  </si>
  <si>
    <t>5210  EQUIPO Y APARATOS AU</t>
  </si>
  <si>
    <t>5230  CAMARAS FOTOGRAFICAS</t>
  </si>
  <si>
    <t>5290  OTRO MOBILIARIO Y EQ</t>
  </si>
  <si>
    <t>5310  EQUIPO MEDICO Y DE L</t>
  </si>
  <si>
    <t>5620  MAQUINARIA Y EQUIPO</t>
  </si>
  <si>
    <t>5640  SISTEMAS DE AIRE ACO</t>
  </si>
  <si>
    <t>5650  EQUIPO DE COMUNICACI</t>
  </si>
  <si>
    <t>5660  EQUIPOS DE GENERACIO</t>
  </si>
  <si>
    <t>5670  HERRAMIENTAS Y MAQUI</t>
  </si>
  <si>
    <t>5690  OTROS EQUIPOS</t>
  </si>
  <si>
    <t>6220  EDIFICACION NO HABITACIONAL</t>
  </si>
  <si>
    <t>Adeudos de ejercicios fiscales anteriores (ADEFAS)</t>
  </si>
  <si>
    <t>Otros Egresos Presupuestales No Contables</t>
  </si>
  <si>
    <t>3. Más Gasto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</si>
  <si>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</si>
  <si>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</si>
  <si>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</si>
  <si>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</si>
  <si>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</si>
  <si>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</si>
  <si>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</si>
  <si>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</si>
  <si>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t>NOTAS DE MEMORIA</t>
  </si>
  <si>
    <t>NOTAS DE MEMORIA.</t>
  </si>
  <si>
    <t>7110000263  DONATIVOS EN BIENES Y SERVICIOS</t>
  </si>
  <si>
    <t>7120000263  BIENES Y SERVICIOS DONADOS</t>
  </si>
  <si>
    <t>0</t>
  </si>
  <si>
    <t>Bajo protesta de decir verdad declaramos que los Estados Financieros y sus Notas son razonablemente correctos y responsabilidad del emisor</t>
  </si>
  <si>
    <t xml:space="preserve">                                                      </t>
  </si>
  <si>
    <t>___________________________________</t>
  </si>
  <si>
    <t>Mtro. Juan Luis Saldaña López</t>
  </si>
  <si>
    <t>C.P. Adriana Margarita Orozco Jiménez</t>
  </si>
  <si>
    <t>Director General del SABES</t>
  </si>
  <si>
    <t>Directora de Administración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</si>
</sst>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0;\-#,##0.00;&quot; &quot;"/>
    <numFmt numFmtId="165" formatCode="#,##0;\-#,##0;&quot; &quot;"/>
    <numFmt numFmtId="166" formatCode="_-* #,##0_-;\-* #,##0_-;_-* &quot;-&quot;??_-;_-@_-"/>
  </numFmts>
  <fonts count="22" x14ac:knownFonts="1">
    <font>
      <sz val="11"/>
      <color theme="1"/>
      <name val="Calibri"/>
      <family val="2"/>
      <scheme val="minor"/>
    </font>
    <font>
      <sz val="11"/>
      <color theme="1"/>
      <name val="Calibri"/>
      <family val="2"/>
      <scheme val="minor"/>
    </font>
    <font>
      <b/>
      <sz val="10"/>
      <name val="Arial"/>
      <family val="2"/>
    </font>
    <font>
      <sz val="10"/>
      <color indexed="8"/>
      <name val="Arial"/>
      <family val="2"/>
    </font>
    <font>
      <b/>
      <sz val="11"/>
      <color indexed="56"/>
      <name val="Arial"/>
      <family val="2"/>
    </font>
    <font>
      <b/>
      <sz val="10"/>
      <color indexed="30"/>
      <name val="Arial"/>
      <family val="2"/>
    </font>
    <font>
      <sz val="10"/>
      <name val="Arial"/>
      <family val="2"/>
    </font>
    <font>
      <b/>
      <sz val="10"/>
      <color indexed="56"/>
      <name val="Arial"/>
      <family val="2"/>
    </font>
    <font>
      <b/>
      <sz val="10"/>
      <color indexed="8"/>
      <name val="Arial"/>
      <family val="2"/>
    </font>
    <font>
      <sz val="10"/>
      <color indexed="8"/>
      <name val="Calibri"/>
      <family val="2"/>
    </font>
    <font>
      <b/>
      <u/>
      <sz val="10"/>
      <color indexed="8"/>
      <name val="Arial"/>
      <family val="2"/>
    </font>
    <font>
      <sz val="11"/>
      <color rgb="FF000000"/>
      <name val="Calibri"/>
      <family val="2"/>
    </font>
    <font>
      <sz val="8"/>
      <color rgb="FF000000"/>
      <name val="Arial"/>
      <family val="2"/>
    </font>
    <font>
      <sz val="8"/>
      <color indexed="8"/>
      <name val="Arial"/>
      <family val="2"/>
    </font>
    <font>
      <sz val="11"/>
      <color indexed="8"/>
      <name val="Calibri"/>
      <family val="2"/>
    </font>
    <font>
      <u/>
      <sz val="10"/>
      <color indexed="8"/>
      <name val="Arial"/>
      <family val="2"/>
    </font>
    <font>
      <sz val="8"/>
      <color theme="1"/>
      <name val="Arial"/>
      <family val="2"/>
    </font>
    <font>
      <sz val="10"/>
      <color theme="0"/>
      <name val="Arial"/>
      <family val="2"/>
    </font>
    <font>
      <b/>
      <sz val="8"/>
      <color theme="1"/>
      <name val="Arial"/>
      <family val="2"/>
    </font>
    <font>
      <i/>
      <sz val="8"/>
      <color theme="1"/>
      <name val="Arial"/>
      <family val="2"/>
    </font>
    <font>
      <b/>
      <sz val="8"/>
      <color theme="0"/>
      <name val="Arial"/>
      <family val="2"/>
    </font>
    <font>
      <sz val="10"/>
      <color rgb="FF000000"/>
      <name val="Segoe UI"/>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9">
    <xf numFmtId="0" fontId="0" fillId="0" borderId="0"/>
    <xf numFmtId="0" fontId="11" fillId="0" borderId="0"/>
    <xf numFmtId="43" fontId="14" fillId="0" borderId="0" applyFont="0" applyFill="0" applyBorder="0" applyAlignment="0" applyProtection="0"/>
    <xf numFmtId="43" fontId="14" fillId="0" borderId="0" applyFont="0" applyFill="0" applyBorder="0" applyAlignment="0" applyProtection="0"/>
    <xf numFmtId="0" fontId="1" fillId="0" borderId="0"/>
    <xf numFmtId="0" fontId="6" fillId="0" borderId="0"/>
    <xf numFmtId="9" fontId="1" fillId="0" borderId="0" applyFont="0" applyFill="0" applyBorder="0" applyAlignment="0" applyProtection="0"/>
    <xf numFmtId="9" fontId="14" fillId="0" borderId="0" applyFont="0" applyFill="0" applyBorder="0" applyAlignment="0" applyProtection="0"/>
    <xf numFmtId="43" fontId="1" fillId="0" borderId="0" applyFont="0" applyFill="0" applyBorder="0" applyAlignment="0" applyProtection="0"/>
  </cellStyleXfs>
  <cellXfs count="249">
    <xf numFmtId="0" fontId="0" fillId="0" borderId="0" xfId="0"/>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3" fillId="3" borderId="0" xfId="0" applyFont="1" applyFill="1"/>
    <xf numFmtId="0" fontId="4" fillId="0" borderId="0" xfId="0" applyFont="1" applyBorder="1" applyAlignment="1">
      <alignment horizontal="center"/>
    </xf>
    <xf numFmtId="0" fontId="4" fillId="0" borderId="0" xfId="0" applyFont="1" applyBorder="1" applyAlignment="1"/>
    <xf numFmtId="0" fontId="5" fillId="3" borderId="0" xfId="0" applyFont="1" applyFill="1" applyBorder="1" applyAlignment="1">
      <alignment horizontal="right"/>
    </xf>
    <xf numFmtId="0" fontId="2" fillId="3" borderId="0" xfId="0" applyFont="1" applyFill="1" applyBorder="1" applyAlignment="1"/>
    <xf numFmtId="0" fontId="2" fillId="3" borderId="0" xfId="0" applyNumberFormat="1" applyFont="1" applyFill="1" applyBorder="1" applyAlignment="1" applyProtection="1">
      <protection locked="0"/>
    </xf>
    <xf numFmtId="0" fontId="3" fillId="3" borderId="0" xfId="0" applyFont="1" applyFill="1" applyBorder="1"/>
    <xf numFmtId="0" fontId="6" fillId="3" borderId="0" xfId="0" applyFont="1" applyFill="1" applyBorder="1"/>
    <xf numFmtId="0" fontId="7" fillId="0" borderId="0" xfId="0" applyFont="1" applyAlignment="1">
      <alignment horizontal="left"/>
    </xf>
    <xf numFmtId="0" fontId="8" fillId="0" borderId="0" xfId="0" applyFont="1" applyAlignment="1">
      <alignment horizontal="justify"/>
    </xf>
    <xf numFmtId="0" fontId="2" fillId="3" borderId="0" xfId="0" applyFont="1" applyFill="1" applyBorder="1" applyAlignment="1">
      <alignment horizontal="left" vertical="center"/>
    </xf>
    <xf numFmtId="0" fontId="7" fillId="0" borderId="0" xfId="0" applyFont="1" applyAlignment="1">
      <alignment horizontal="justify"/>
    </xf>
    <xf numFmtId="0" fontId="9" fillId="0" borderId="0" xfId="0" applyFont="1"/>
    <xf numFmtId="0" fontId="7" fillId="0" borderId="0" xfId="0" applyFont="1" applyBorder="1" applyAlignment="1">
      <alignment horizontal="left"/>
    </xf>
    <xf numFmtId="0" fontId="10" fillId="3" borderId="0" xfId="0" applyFont="1" applyFill="1" applyBorder="1"/>
    <xf numFmtId="0" fontId="8" fillId="3" borderId="0" xfId="0" applyFont="1" applyFill="1" applyBorder="1"/>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3" borderId="2" xfId="0" applyNumberFormat="1" applyFont="1" applyFill="1" applyBorder="1" applyAlignment="1">
      <alignment horizontal="left"/>
    </xf>
    <xf numFmtId="164" fontId="9" fillId="3" borderId="2" xfId="0" applyNumberFormat="1" applyFont="1" applyFill="1" applyBorder="1"/>
    <xf numFmtId="164" fontId="9" fillId="3" borderId="3" xfId="0" applyNumberFormat="1" applyFont="1" applyFill="1" applyBorder="1"/>
    <xf numFmtId="164" fontId="9" fillId="0" borderId="0" xfId="0" applyNumberFormat="1" applyFont="1" applyFill="1" applyBorder="1"/>
    <xf numFmtId="49" fontId="2" fillId="3" borderId="4" xfId="0" applyNumberFormat="1" applyFont="1" applyFill="1" applyBorder="1" applyAlignment="1">
      <alignment horizontal="left"/>
    </xf>
    <xf numFmtId="164" fontId="9" fillId="3" borderId="4" xfId="0" applyNumberFormat="1" applyFont="1" applyFill="1" applyBorder="1"/>
    <xf numFmtId="164" fontId="9" fillId="3" borderId="5" xfId="0" applyNumberFormat="1" applyFont="1" applyFill="1" applyBorder="1"/>
    <xf numFmtId="4" fontId="12" fillId="0" borderId="0" xfId="1" applyNumberFormat="1" applyFont="1"/>
    <xf numFmtId="49" fontId="13" fillId="0" borderId="4" xfId="0" applyNumberFormat="1" applyFont="1" applyFill="1" applyBorder="1" applyAlignment="1">
      <alignment wrapText="1"/>
    </xf>
    <xf numFmtId="4" fontId="13" fillId="0" borderId="4" xfId="0" applyNumberFormat="1" applyFont="1" applyFill="1" applyBorder="1" applyAlignment="1">
      <alignment wrapText="1"/>
    </xf>
    <xf numFmtId="49" fontId="6" fillId="3" borderId="4" xfId="0" applyNumberFormat="1" applyFont="1" applyFill="1" applyBorder="1" applyAlignment="1">
      <alignment horizontal="left"/>
    </xf>
    <xf numFmtId="49" fontId="2" fillId="3" borderId="6" xfId="0" applyNumberFormat="1" applyFont="1" applyFill="1" applyBorder="1" applyAlignment="1">
      <alignment horizontal="left"/>
    </xf>
    <xf numFmtId="165" fontId="9" fillId="3" borderId="6" xfId="0" applyNumberFormat="1" applyFont="1" applyFill="1" applyBorder="1"/>
    <xf numFmtId="164" fontId="9" fillId="3" borderId="7" xfId="0" applyNumberFormat="1" applyFont="1" applyFill="1" applyBorder="1"/>
    <xf numFmtId="164" fontId="9" fillId="3" borderId="6" xfId="0" applyNumberFormat="1" applyFont="1" applyFill="1" applyBorder="1"/>
    <xf numFmtId="166" fontId="2" fillId="2" borderId="1" xfId="2" applyNumberFormat="1" applyFont="1" applyFill="1" applyBorder="1" applyAlignment="1">
      <alignment horizontal="center" vertical="center"/>
    </xf>
    <xf numFmtId="0" fontId="15" fillId="3" borderId="0" xfId="0" applyFont="1" applyFill="1" applyBorder="1"/>
    <xf numFmtId="164" fontId="3" fillId="3" borderId="4" xfId="0" applyNumberFormat="1" applyFont="1" applyFill="1" applyBorder="1"/>
    <xf numFmtId="165" fontId="3" fillId="3" borderId="4" xfId="0" applyNumberFormat="1" applyFont="1" applyFill="1" applyBorder="1"/>
    <xf numFmtId="165" fontId="3" fillId="3" borderId="2" xfId="0" applyNumberFormat="1" applyFont="1" applyFill="1" applyBorder="1"/>
    <xf numFmtId="0" fontId="3" fillId="3" borderId="2" xfId="0" applyFont="1" applyFill="1" applyBorder="1"/>
    <xf numFmtId="49" fontId="2" fillId="3" borderId="8" xfId="0" applyNumberFormat="1" applyFont="1" applyFill="1" applyBorder="1" applyAlignment="1">
      <alignment horizontal="left"/>
    </xf>
    <xf numFmtId="0" fontId="3" fillId="3" borderId="4" xfId="0" applyFont="1" applyFill="1" applyBorder="1"/>
    <xf numFmtId="164" fontId="3" fillId="3" borderId="6" xfId="0" applyNumberFormat="1" applyFont="1" applyFill="1" applyBorder="1"/>
    <xf numFmtId="0" fontId="3" fillId="3" borderId="6" xfId="0" applyFont="1" applyFill="1" applyBorder="1"/>
    <xf numFmtId="43" fontId="2" fillId="2" borderId="1" xfId="2" applyFont="1" applyFill="1" applyBorder="1" applyAlignment="1">
      <alignment horizontal="center" vertical="center"/>
    </xf>
    <xf numFmtId="49" fontId="2" fillId="3" borderId="0" xfId="0" applyNumberFormat="1" applyFont="1" applyFill="1" applyBorder="1" applyAlignment="1">
      <alignment horizontal="center" vertical="center"/>
    </xf>
    <xf numFmtId="164" fontId="8" fillId="3" borderId="4" xfId="0" applyNumberFormat="1" applyFont="1" applyFill="1" applyBorder="1"/>
    <xf numFmtId="49" fontId="13" fillId="0" borderId="0" xfId="0" applyNumberFormat="1" applyFont="1" applyFill="1" applyBorder="1" applyAlignment="1">
      <alignment wrapText="1"/>
    </xf>
    <xf numFmtId="4" fontId="13" fillId="0" borderId="0" xfId="0" applyNumberFormat="1" applyFont="1" applyFill="1" applyBorder="1" applyAlignment="1">
      <alignment wrapText="1"/>
    </xf>
    <xf numFmtId="4" fontId="13" fillId="0" borderId="0" xfId="3" applyNumberFormat="1" applyFont="1" applyBorder="1" applyAlignment="1">
      <alignment wrapText="1"/>
    </xf>
    <xf numFmtId="165" fontId="3" fillId="0" borderId="4" xfId="0" applyNumberFormat="1" applyFont="1" applyFill="1" applyBorder="1"/>
    <xf numFmtId="4" fontId="13" fillId="0" borderId="0" xfId="4" applyNumberFormat="1" applyFont="1" applyFill="1" applyBorder="1" applyAlignment="1">
      <alignment wrapText="1"/>
    </xf>
    <xf numFmtId="165" fontId="8" fillId="0" borderId="4" xfId="0" applyNumberFormat="1" applyFont="1" applyFill="1" applyBorder="1"/>
    <xf numFmtId="165" fontId="8" fillId="3" borderId="4" xfId="0" applyNumberFormat="1" applyFont="1" applyFill="1" applyBorder="1"/>
    <xf numFmtId="0" fontId="8" fillId="3" borderId="0" xfId="0" applyFont="1" applyFill="1"/>
    <xf numFmtId="49" fontId="2" fillId="3" borderId="4" xfId="0" applyNumberFormat="1" applyFont="1" applyFill="1" applyBorder="1" applyAlignment="1">
      <alignment horizontal="right"/>
    </xf>
    <xf numFmtId="49" fontId="2" fillId="3" borderId="0" xfId="0" applyNumberFormat="1" applyFont="1" applyFill="1" applyBorder="1" applyAlignment="1">
      <alignment horizontal="left"/>
    </xf>
    <xf numFmtId="164" fontId="9" fillId="3" borderId="0" xfId="0" applyNumberFormat="1" applyFont="1" applyFill="1" applyBorder="1"/>
    <xf numFmtId="49" fontId="2" fillId="2" borderId="1" xfId="0" applyNumberFormat="1" applyFont="1" applyFill="1" applyBorder="1" applyAlignment="1">
      <alignment horizontal="center" vertical="center" wrapText="1"/>
    </xf>
    <xf numFmtId="49" fontId="2" fillId="3" borderId="9" xfId="0" applyNumberFormat="1" applyFont="1" applyFill="1" applyBorder="1" applyAlignment="1">
      <alignment horizontal="left"/>
    </xf>
    <xf numFmtId="164" fontId="2" fillId="2" borderId="10" xfId="0" applyNumberFormat="1" applyFont="1" applyFill="1" applyBorder="1"/>
    <xf numFmtId="164" fontId="2" fillId="2" borderId="11" xfId="0" applyNumberFormat="1" applyFont="1" applyFill="1" applyBorder="1"/>
    <xf numFmtId="164" fontId="2" fillId="2" borderId="12" xfId="0" applyNumberFormat="1" applyFont="1" applyFill="1" applyBorder="1"/>
    <xf numFmtId="164" fontId="2" fillId="3" borderId="0" xfId="0" applyNumberFormat="1" applyFont="1" applyFill="1" applyBorder="1"/>
    <xf numFmtId="164" fontId="2" fillId="0" borderId="0" xfId="0" applyNumberFormat="1" applyFont="1" applyFill="1" applyBorder="1"/>
    <xf numFmtId="49" fontId="2" fillId="3" borderId="6" xfId="0" applyNumberFormat="1" applyFont="1" applyFill="1" applyBorder="1" applyAlignment="1">
      <alignment horizontal="right"/>
    </xf>
    <xf numFmtId="49" fontId="2" fillId="2" borderId="10"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164" fontId="8" fillId="3" borderId="2" xfId="0" applyNumberFormat="1" applyFont="1" applyFill="1" applyBorder="1"/>
    <xf numFmtId="164" fontId="3" fillId="3" borderId="2" xfId="0" applyNumberFormat="1" applyFont="1" applyFill="1" applyBorder="1"/>
    <xf numFmtId="4" fontId="3" fillId="3" borderId="0" xfId="0" applyNumberFormat="1" applyFont="1" applyFill="1"/>
    <xf numFmtId="0" fontId="0" fillId="0" borderId="4" xfId="0" applyBorder="1"/>
    <xf numFmtId="49" fontId="2" fillId="0" borderId="4" xfId="0" applyNumberFormat="1" applyFont="1" applyFill="1" applyBorder="1" applyAlignment="1">
      <alignment horizontal="left"/>
    </xf>
    <xf numFmtId="164" fontId="3" fillId="0" borderId="4" xfId="0" applyNumberFormat="1" applyFont="1" applyFill="1" applyBorder="1"/>
    <xf numFmtId="0" fontId="3" fillId="0" borderId="0" xfId="0" applyFont="1" applyFill="1"/>
    <xf numFmtId="0" fontId="0" fillId="0" borderId="6" xfId="0" applyBorder="1"/>
    <xf numFmtId="165" fontId="3" fillId="3" borderId="6" xfId="0" applyNumberFormat="1" applyFont="1" applyFill="1" applyBorder="1"/>
    <xf numFmtId="0" fontId="3" fillId="2" borderId="1" xfId="0" applyFont="1" applyFill="1" applyBorder="1"/>
    <xf numFmtId="165" fontId="3" fillId="3" borderId="0" xfId="0" applyNumberFormat="1" applyFont="1" applyFill="1"/>
    <xf numFmtId="0" fontId="8" fillId="2" borderId="2" xfId="5" applyFont="1" applyFill="1" applyBorder="1" applyAlignment="1">
      <alignment horizontal="left" vertical="center" wrapText="1"/>
    </xf>
    <xf numFmtId="4" fontId="8" fillId="2" borderId="2" xfId="3" applyNumberFormat="1" applyFont="1" applyFill="1" applyBorder="1" applyAlignment="1">
      <alignment horizontal="center" vertical="center" wrapText="1"/>
    </xf>
    <xf numFmtId="0" fontId="8" fillId="2" borderId="13" xfId="0" applyFont="1" applyFill="1" applyBorder="1" applyAlignment="1">
      <alignment horizontal="center" vertical="center" wrapText="1"/>
    </xf>
    <xf numFmtId="0" fontId="3" fillId="0" borderId="14" xfId="0" applyFont="1" applyFill="1" applyBorder="1" applyAlignment="1">
      <alignment wrapText="1"/>
    </xf>
    <xf numFmtId="0" fontId="3" fillId="0" borderId="2" xfId="0" applyFont="1" applyFill="1" applyBorder="1" applyAlignment="1">
      <alignment wrapText="1"/>
    </xf>
    <xf numFmtId="4" fontId="3" fillId="0" borderId="2" xfId="0" applyNumberFormat="1" applyFont="1" applyBorder="1" applyAlignment="1"/>
    <xf numFmtId="0" fontId="3" fillId="0" borderId="8" xfId="0" applyFont="1" applyFill="1" applyBorder="1" applyAlignment="1">
      <alignment wrapText="1"/>
    </xf>
    <xf numFmtId="4" fontId="3" fillId="0" borderId="4" xfId="0" applyNumberFormat="1" applyFont="1" applyFill="1" applyBorder="1" applyAlignment="1">
      <alignment wrapText="1"/>
    </xf>
    <xf numFmtId="4" fontId="3" fillId="0" borderId="4" xfId="3" applyNumberFormat="1" applyFont="1" applyBorder="1" applyAlignment="1">
      <alignment wrapText="1"/>
    </xf>
    <xf numFmtId="0" fontId="3" fillId="3" borderId="8" xfId="0" applyFont="1" applyFill="1" applyBorder="1"/>
    <xf numFmtId="0" fontId="3" fillId="3" borderId="9" xfId="0" applyFont="1" applyFill="1" applyBorder="1"/>
    <xf numFmtId="4" fontId="2" fillId="2" borderId="1" xfId="0" applyNumberFormat="1" applyFont="1" applyFill="1" applyBorder="1" applyAlignment="1">
      <alignment horizontal="center" vertical="center"/>
    </xf>
    <xf numFmtId="165" fontId="2" fillId="2" borderId="1" xfId="0" applyNumberFormat="1" applyFont="1" applyFill="1" applyBorder="1" applyAlignment="1">
      <alignment horizontal="center" vertical="center"/>
    </xf>
    <xf numFmtId="49" fontId="2" fillId="3" borderId="14" xfId="0" applyNumberFormat="1" applyFont="1" applyFill="1" applyBorder="1" applyAlignment="1">
      <alignment horizontal="left"/>
    </xf>
    <xf numFmtId="49" fontId="3" fillId="0" borderId="2" xfId="0" applyNumberFormat="1" applyFont="1" applyFill="1" applyBorder="1" applyAlignment="1">
      <alignment wrapText="1"/>
    </xf>
    <xf numFmtId="4" fontId="3" fillId="0" borderId="15" xfId="3" applyNumberFormat="1" applyFont="1" applyFill="1" applyBorder="1" applyAlignment="1">
      <alignment wrapText="1"/>
    </xf>
    <xf numFmtId="4" fontId="3" fillId="0" borderId="2" xfId="3" applyNumberFormat="1" applyFont="1" applyFill="1" applyBorder="1" applyAlignment="1">
      <alignment wrapText="1"/>
    </xf>
    <xf numFmtId="4" fontId="3" fillId="0" borderId="0" xfId="3" applyNumberFormat="1" applyFont="1" applyFill="1" applyBorder="1" applyAlignment="1">
      <alignment wrapText="1"/>
    </xf>
    <xf numFmtId="49" fontId="3" fillId="0" borderId="8" xfId="0" applyNumberFormat="1" applyFont="1" applyFill="1" applyBorder="1" applyAlignment="1">
      <alignment horizontal="right" wrapText="1"/>
    </xf>
    <xf numFmtId="49" fontId="3" fillId="0" borderId="4" xfId="0" applyNumberFormat="1" applyFont="1" applyFill="1" applyBorder="1" applyAlignment="1">
      <alignment wrapText="1"/>
    </xf>
    <xf numFmtId="4" fontId="3" fillId="0" borderId="4" xfId="3" applyNumberFormat="1" applyFont="1" applyFill="1" applyBorder="1" applyAlignment="1">
      <alignment wrapText="1"/>
    </xf>
    <xf numFmtId="49" fontId="3" fillId="0" borderId="9" xfId="0" applyNumberFormat="1" applyFont="1" applyFill="1" applyBorder="1" applyAlignment="1">
      <alignment wrapText="1"/>
    </xf>
    <xf numFmtId="49" fontId="3" fillId="0" borderId="6" xfId="0" applyNumberFormat="1" applyFont="1" applyFill="1" applyBorder="1" applyAlignment="1">
      <alignment wrapText="1"/>
    </xf>
    <xf numFmtId="4" fontId="3" fillId="0" borderId="16" xfId="3" applyNumberFormat="1" applyFont="1" applyFill="1" applyBorder="1" applyAlignment="1">
      <alignment wrapText="1"/>
    </xf>
    <xf numFmtId="4" fontId="3" fillId="0" borderId="6" xfId="3" applyNumberFormat="1" applyFont="1" applyFill="1" applyBorder="1" applyAlignment="1">
      <alignment wrapText="1"/>
    </xf>
    <xf numFmtId="0" fontId="3" fillId="2" borderId="10" xfId="0" applyFont="1" applyFill="1" applyBorder="1" applyAlignment="1">
      <alignment horizontal="center"/>
    </xf>
    <xf numFmtId="0" fontId="3" fillId="2" borderId="12" xfId="0" applyFont="1" applyFill="1" applyBorder="1" applyAlignment="1">
      <alignment horizontal="center"/>
    </xf>
    <xf numFmtId="0" fontId="3" fillId="0" borderId="0" xfId="0" applyFont="1" applyFill="1" applyBorder="1" applyAlignment="1">
      <alignment horizontal="center"/>
    </xf>
    <xf numFmtId="0" fontId="8" fillId="2" borderId="10" xfId="5" applyFont="1" applyFill="1" applyBorder="1" applyAlignment="1">
      <alignment horizontal="left" vertical="center" wrapText="1"/>
    </xf>
    <xf numFmtId="4" fontId="8" fillId="2" borderId="10" xfId="3"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xf>
    <xf numFmtId="43" fontId="3" fillId="0" borderId="8" xfId="2" applyFont="1" applyFill="1" applyBorder="1" applyAlignment="1">
      <alignment horizontal="right" wrapText="1"/>
    </xf>
    <xf numFmtId="4" fontId="3" fillId="0" borderId="5" xfId="3" applyNumberFormat="1" applyFont="1" applyFill="1" applyBorder="1" applyAlignment="1">
      <alignment wrapText="1"/>
    </xf>
    <xf numFmtId="49" fontId="3" fillId="0" borderId="8" xfId="0" applyNumberFormat="1" applyFont="1" applyFill="1" applyBorder="1" applyAlignment="1">
      <alignment wrapText="1"/>
    </xf>
    <xf numFmtId="4" fontId="3" fillId="0" borderId="7" xfId="3" applyNumberFormat="1" applyFont="1" applyFill="1" applyBorder="1" applyAlignment="1">
      <alignment wrapText="1"/>
    </xf>
    <xf numFmtId="0" fontId="3" fillId="2" borderId="9" xfId="0" applyFont="1" applyFill="1" applyBorder="1" applyAlignment="1">
      <alignment horizontal="center"/>
    </xf>
    <xf numFmtId="0" fontId="3" fillId="2" borderId="7" xfId="0" applyFont="1" applyFill="1" applyBorder="1" applyAlignment="1">
      <alignment horizontal="center"/>
    </xf>
    <xf numFmtId="49" fontId="2" fillId="2" borderId="2" xfId="0" applyNumberFormat="1" applyFont="1" applyFill="1" applyBorder="1" applyAlignment="1">
      <alignment horizontal="center" vertical="center"/>
    </xf>
    <xf numFmtId="165" fontId="9" fillId="3" borderId="4" xfId="0" applyNumberFormat="1" applyFont="1" applyFill="1" applyBorder="1"/>
    <xf numFmtId="164" fontId="2" fillId="3" borderId="6" xfId="0" applyNumberFormat="1" applyFont="1" applyFill="1" applyBorder="1"/>
    <xf numFmtId="0" fontId="7" fillId="4" borderId="0" xfId="0" applyFont="1" applyFill="1" applyAlignment="1">
      <alignment horizontal="left"/>
    </xf>
    <xf numFmtId="0" fontId="8" fillId="2" borderId="1" xfId="5" applyFont="1" applyFill="1" applyBorder="1" applyAlignment="1">
      <alignment horizontal="left" vertical="center" wrapText="1"/>
    </xf>
    <xf numFmtId="4" fontId="8" fillId="2" borderId="1" xfId="3" applyNumberFormat="1" applyFont="1" applyFill="1" applyBorder="1" applyAlignment="1">
      <alignment horizontal="center" vertical="center" wrapText="1"/>
    </xf>
    <xf numFmtId="164" fontId="3" fillId="0" borderId="0" xfId="0" applyNumberFormat="1" applyFont="1" applyFill="1" applyBorder="1"/>
    <xf numFmtId="49" fontId="2" fillId="3" borderId="4" xfId="0" applyNumberFormat="1" applyFont="1" applyFill="1" applyBorder="1" applyAlignment="1">
      <alignment horizontal="left" wrapText="1"/>
    </xf>
    <xf numFmtId="164" fontId="3" fillId="3" borderId="0" xfId="0" applyNumberFormat="1" applyFont="1" applyFill="1" applyBorder="1"/>
    <xf numFmtId="49" fontId="2" fillId="3" borderId="2" xfId="0" applyNumberFormat="1" applyFont="1" applyFill="1" applyBorder="1" applyAlignment="1">
      <alignment horizontal="left" wrapText="1"/>
    </xf>
    <xf numFmtId="49" fontId="6" fillId="3" borderId="4" xfId="0" applyNumberFormat="1" applyFont="1" applyFill="1" applyBorder="1" applyAlignment="1">
      <alignment horizontal="left" wrapText="1"/>
    </xf>
    <xf numFmtId="49" fontId="6" fillId="3" borderId="4" xfId="0" applyNumberFormat="1" applyFont="1" applyFill="1" applyBorder="1" applyAlignment="1">
      <alignment horizontal="left" vertical="center"/>
    </xf>
    <xf numFmtId="165" fontId="3" fillId="3" borderId="8" xfId="0" applyNumberFormat="1" applyFont="1" applyFill="1" applyBorder="1" applyAlignment="1">
      <alignment vertical="center"/>
    </xf>
    <xf numFmtId="10" fontId="16" fillId="0" borderId="4" xfId="6" applyNumberFormat="1" applyFont="1" applyFill="1" applyBorder="1" applyAlignment="1">
      <alignment vertical="center" wrapText="1"/>
    </xf>
    <xf numFmtId="164" fontId="3" fillId="3" borderId="5" xfId="0" applyNumberFormat="1" applyFont="1" applyFill="1" applyBorder="1" applyAlignment="1">
      <alignment horizontal="center" wrapText="1"/>
    </xf>
    <xf numFmtId="164" fontId="3" fillId="3" borderId="0" xfId="0" applyNumberFormat="1" applyFont="1" applyFill="1" applyBorder="1" applyAlignment="1">
      <alignment horizontal="center" wrapText="1"/>
    </xf>
    <xf numFmtId="10" fontId="16" fillId="0" borderId="4" xfId="6" applyNumberFormat="1" applyFont="1" applyFill="1" applyBorder="1" applyAlignment="1">
      <alignment wrapText="1"/>
    </xf>
    <xf numFmtId="9" fontId="3" fillId="3" borderId="4" xfId="7" applyNumberFormat="1" applyFont="1" applyFill="1" applyBorder="1" applyAlignment="1">
      <alignment vertical="center"/>
    </xf>
    <xf numFmtId="164" fontId="3" fillId="3" borderId="9" xfId="0" applyNumberFormat="1" applyFont="1" applyFill="1" applyBorder="1"/>
    <xf numFmtId="164" fontId="3" fillId="3" borderId="7" xfId="0" applyNumberFormat="1" applyFont="1" applyFill="1" applyBorder="1"/>
    <xf numFmtId="9" fontId="2" fillId="2" borderId="1" xfId="7" applyFont="1" applyFill="1" applyBorder="1" applyAlignment="1">
      <alignment horizontal="center" vertical="center"/>
    </xf>
    <xf numFmtId="0" fontId="6" fillId="0" borderId="0" xfId="0" applyFont="1" applyFill="1"/>
    <xf numFmtId="0" fontId="8" fillId="2" borderId="2" xfId="5" applyFont="1" applyFill="1" applyBorder="1" applyAlignment="1">
      <alignment horizontal="center" vertical="center" wrapText="1"/>
    </xf>
    <xf numFmtId="49" fontId="6" fillId="3" borderId="8" xfId="0" applyNumberFormat="1" applyFont="1" applyFill="1" applyBorder="1" applyAlignment="1">
      <alignment horizontal="left"/>
    </xf>
    <xf numFmtId="165" fontId="9" fillId="0" borderId="4" xfId="0" applyNumberFormat="1" applyFont="1" applyFill="1" applyBorder="1"/>
    <xf numFmtId="165" fontId="9" fillId="0" borderId="5" xfId="0" applyNumberFormat="1" applyFont="1" applyFill="1" applyBorder="1"/>
    <xf numFmtId="49" fontId="6" fillId="3" borderId="6" xfId="0" applyNumberFormat="1" applyFont="1" applyFill="1" applyBorder="1" applyAlignment="1">
      <alignment horizontal="left"/>
    </xf>
    <xf numFmtId="165" fontId="2" fillId="2" borderId="11" xfId="0" applyNumberFormat="1" applyFont="1" applyFill="1" applyBorder="1" applyAlignment="1">
      <alignment vertical="center"/>
    </xf>
    <xf numFmtId="165" fontId="2" fillId="2" borderId="12" xfId="0" applyNumberFormat="1" applyFont="1" applyFill="1" applyBorder="1" applyAlignment="1">
      <alignment vertical="center"/>
    </xf>
    <xf numFmtId="0" fontId="9" fillId="3" borderId="0" xfId="0" applyFont="1" applyFill="1"/>
    <xf numFmtId="0" fontId="8" fillId="2" borderId="1" xfId="5" applyFont="1" applyFill="1" applyBorder="1" applyAlignment="1">
      <alignment horizontal="center" vertical="center" wrapText="1"/>
    </xf>
    <xf numFmtId="165" fontId="2" fillId="2" borderId="12" xfId="0" applyNumberFormat="1" applyFont="1" applyFill="1" applyBorder="1" applyAlignment="1">
      <alignment horizontal="center" vertical="center"/>
    </xf>
    <xf numFmtId="165" fontId="6" fillId="3" borderId="0" xfId="0" applyNumberFormat="1" applyFont="1" applyFill="1"/>
    <xf numFmtId="165" fontId="9" fillId="3" borderId="0" xfId="0" applyNumberFormat="1" applyFont="1" applyFill="1" applyBorder="1"/>
    <xf numFmtId="165" fontId="2" fillId="0" borderId="0" xfId="0" applyNumberFormat="1" applyFont="1" applyFill="1" applyBorder="1" applyAlignment="1">
      <alignment horizontal="center" vertical="center"/>
    </xf>
    <xf numFmtId="165" fontId="9" fillId="3" borderId="5" xfId="0" applyNumberFormat="1" applyFont="1" applyFill="1" applyBorder="1"/>
    <xf numFmtId="165" fontId="2" fillId="2" borderId="1" xfId="2" applyNumberFormat="1" applyFont="1" applyFill="1" applyBorder="1" applyAlignment="1">
      <alignment horizontal="center" vertical="center"/>
    </xf>
    <xf numFmtId="9" fontId="2" fillId="2" borderId="1" xfId="0" applyNumberFormat="1" applyFont="1" applyFill="1" applyBorder="1" applyAlignment="1">
      <alignment horizontal="center" vertical="center"/>
    </xf>
    <xf numFmtId="3" fontId="17" fillId="3" borderId="0" xfId="0" applyNumberFormat="1" applyFont="1" applyFill="1" applyAlignment="1">
      <alignment horizontal="center"/>
    </xf>
    <xf numFmtId="165" fontId="9" fillId="0" borderId="2" xfId="0" applyNumberFormat="1" applyFont="1" applyFill="1" applyBorder="1"/>
    <xf numFmtId="0" fontId="16" fillId="0" borderId="4" xfId="0" applyFont="1" applyBorder="1"/>
    <xf numFmtId="0" fontId="16" fillId="0" borderId="6" xfId="0" applyFont="1" applyBorder="1"/>
    <xf numFmtId="4" fontId="8" fillId="2" borderId="1" xfId="3" quotePrefix="1" applyNumberFormat="1" applyFont="1" applyFill="1" applyBorder="1" applyAlignment="1">
      <alignment horizontal="center" vertical="center" wrapText="1"/>
    </xf>
    <xf numFmtId="49" fontId="2" fillId="2" borderId="1" xfId="0" quotePrefix="1" applyNumberFormat="1" applyFont="1" applyFill="1" applyBorder="1" applyAlignment="1">
      <alignment horizontal="center" vertical="center"/>
    </xf>
    <xf numFmtId="49" fontId="6" fillId="3" borderId="2" xfId="0" applyNumberFormat="1" applyFont="1" applyFill="1" applyBorder="1" applyAlignment="1">
      <alignment horizontal="left"/>
    </xf>
    <xf numFmtId="165" fontId="9" fillId="0" borderId="15" xfId="0" applyNumberFormat="1" applyFont="1" applyFill="1" applyBorder="1"/>
    <xf numFmtId="165" fontId="9" fillId="0" borderId="0" xfId="0" applyNumberFormat="1" applyFont="1" applyFill="1" applyBorder="1"/>
    <xf numFmtId="0" fontId="18" fillId="0" borderId="4" xfId="0" applyFont="1" applyBorder="1" applyAlignment="1">
      <alignment horizontal="justify" vertical="center" wrapText="1"/>
    </xf>
    <xf numFmtId="0" fontId="19" fillId="0" borderId="4"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6" xfId="0" applyFont="1" applyBorder="1" applyAlignment="1">
      <alignment horizontal="justify" vertical="center" wrapText="1"/>
    </xf>
    <xf numFmtId="165" fontId="9" fillId="0" borderId="16" xfId="0" applyNumberFormat="1" applyFont="1" applyFill="1" applyBorder="1"/>
    <xf numFmtId="165" fontId="9" fillId="0" borderId="6" xfId="0" applyNumberFormat="1" applyFont="1" applyFill="1" applyBorder="1"/>
    <xf numFmtId="0" fontId="3" fillId="0" borderId="0" xfId="0" applyFont="1"/>
    <xf numFmtId="0" fontId="3" fillId="4" borderId="0" xfId="0" applyFont="1" applyFill="1"/>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4" borderId="0" xfId="0" applyFont="1" applyFill="1" applyBorder="1" applyAlignment="1">
      <alignment horizontal="center" vertical="center"/>
    </xf>
    <xf numFmtId="4" fontId="3" fillId="3" borderId="0" xfId="0" applyNumberFormat="1" applyFont="1" applyFill="1" applyBorder="1"/>
    <xf numFmtId="0" fontId="8" fillId="2" borderId="9"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0" xfId="0" applyFont="1" applyFill="1" applyBorder="1" applyAlignment="1">
      <alignment vertical="center"/>
    </xf>
    <xf numFmtId="0" fontId="8" fillId="2" borderId="12" xfId="0" applyFont="1" applyFill="1" applyBorder="1" applyAlignment="1">
      <alignment vertical="center"/>
    </xf>
    <xf numFmtId="43" fontId="2" fillId="2" borderId="12" xfId="2" applyFont="1" applyFill="1" applyBorder="1" applyAlignment="1">
      <alignment horizontal="center" vertical="center"/>
    </xf>
    <xf numFmtId="43" fontId="8" fillId="4" borderId="0" xfId="2" applyFont="1" applyFill="1" applyBorder="1" applyAlignment="1">
      <alignment horizontal="center" vertical="center"/>
    </xf>
    <xf numFmtId="0" fontId="3" fillId="3" borderId="14" xfId="0" applyFont="1" applyFill="1" applyBorder="1" applyAlignment="1"/>
    <xf numFmtId="0" fontId="3" fillId="3" borderId="3" xfId="0" applyFont="1" applyFill="1" applyBorder="1" applyAlignment="1"/>
    <xf numFmtId="0" fontId="3" fillId="0" borderId="0" xfId="0" applyFont="1" applyFill="1" applyBorder="1"/>
    <xf numFmtId="4" fontId="3" fillId="0" borderId="0" xfId="0" applyNumberFormat="1" applyFont="1" applyFill="1" applyBorder="1"/>
    <xf numFmtId="0" fontId="8" fillId="0" borderId="8" xfId="0" applyFont="1" applyBorder="1" applyAlignment="1">
      <alignment vertical="center" wrapText="1"/>
    </xf>
    <xf numFmtId="0" fontId="8" fillId="0" borderId="5" xfId="0" applyFont="1" applyBorder="1" applyAlignment="1">
      <alignment vertical="center" wrapText="1"/>
    </xf>
    <xf numFmtId="0" fontId="3" fillId="0" borderId="4" xfId="0" applyFont="1" applyFill="1" applyBorder="1"/>
    <xf numFmtId="4" fontId="3" fillId="0" borderId="12" xfId="0" applyNumberFormat="1" applyFont="1" applyFill="1" applyBorder="1" applyAlignment="1">
      <alignment horizontal="center" vertical="center"/>
    </xf>
    <xf numFmtId="0" fontId="3" fillId="4" borderId="0" xfId="0" applyFont="1" applyFill="1" applyAlignment="1">
      <alignment vertical="center"/>
    </xf>
    <xf numFmtId="0" fontId="9" fillId="0" borderId="8" xfId="0" applyFont="1" applyBorder="1" applyAlignment="1">
      <alignment horizontal="left" vertical="center" wrapText="1"/>
    </xf>
    <xf numFmtId="0" fontId="9" fillId="0" borderId="5" xfId="0" applyFont="1" applyBorder="1" applyAlignment="1">
      <alignment horizontal="left" vertical="center" wrapText="1"/>
    </xf>
    <xf numFmtId="0" fontId="9" fillId="0" borderId="4" xfId="0" applyFont="1" applyFill="1" applyBorder="1" applyAlignment="1">
      <alignment horizontal="center" vertical="center"/>
    </xf>
    <xf numFmtId="0" fontId="3" fillId="0" borderId="0" xfId="0" applyFont="1" applyFill="1" applyAlignment="1">
      <alignment vertical="center"/>
    </xf>
    <xf numFmtId="0" fontId="9" fillId="0" borderId="9"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Fill="1" applyBorder="1" applyAlignment="1">
      <alignment horizontal="center" vertical="center"/>
    </xf>
    <xf numFmtId="0" fontId="8" fillId="0" borderId="14" xfId="0" applyFont="1" applyBorder="1" applyAlignment="1">
      <alignment vertical="center" wrapText="1"/>
    </xf>
    <xf numFmtId="0" fontId="8" fillId="0" borderId="3" xfId="0" applyFont="1" applyBorder="1" applyAlignment="1">
      <alignment vertical="center" wrapText="1"/>
    </xf>
    <xf numFmtId="0" fontId="3" fillId="0" borderId="2" xfId="0" applyFont="1" applyFill="1" applyBorder="1"/>
    <xf numFmtId="4" fontId="9" fillId="0" borderId="12" xfId="0" applyNumberFormat="1" applyFont="1" applyFill="1" applyBorder="1" applyAlignment="1">
      <alignment horizontal="right" vertical="center"/>
    </xf>
    <xf numFmtId="166" fontId="3" fillId="0" borderId="0" xfId="2" applyNumberFormat="1" applyFont="1" applyFill="1" applyBorder="1" applyAlignment="1">
      <alignment horizontal="center" vertical="center"/>
    </xf>
    <xf numFmtId="0" fontId="9" fillId="0" borderId="9" xfId="0" applyFont="1" applyBorder="1" applyAlignment="1">
      <alignment vertical="center"/>
    </xf>
    <xf numFmtId="0" fontId="9" fillId="0" borderId="7" xfId="0" applyFont="1" applyBorder="1" applyAlignment="1">
      <alignment vertical="center"/>
    </xf>
    <xf numFmtId="4" fontId="9" fillId="0" borderId="6" xfId="0" applyNumberFormat="1" applyFont="1" applyFill="1" applyBorder="1" applyAlignment="1">
      <alignment horizontal="center" vertical="center"/>
    </xf>
    <xf numFmtId="0" fontId="3" fillId="0" borderId="0" xfId="0" applyFont="1" applyFill="1" applyAlignment="1">
      <alignment horizontal="center" vertical="center"/>
    </xf>
    <xf numFmtId="0" fontId="3" fillId="3" borderId="11" xfId="0" applyFont="1" applyFill="1" applyBorder="1" applyAlignment="1"/>
    <xf numFmtId="166" fontId="8" fillId="2" borderId="1" xfId="2" applyNumberFormat="1" applyFont="1" applyFill="1" applyBorder="1" applyAlignment="1">
      <alignment horizontal="center" vertical="center"/>
    </xf>
    <xf numFmtId="4" fontId="20" fillId="0" borderId="0" xfId="8" applyNumberFormat="1" applyFont="1" applyFill="1" applyBorder="1" applyAlignment="1" applyProtection="1">
      <alignment vertical="top" wrapText="1"/>
      <protection locked="0"/>
    </xf>
    <xf numFmtId="4" fontId="21" fillId="0" borderId="0" xfId="0" applyNumberFormat="1" applyFont="1" applyFill="1" applyAlignment="1">
      <alignment vertical="center"/>
    </xf>
    <xf numFmtId="4" fontId="3" fillId="0" borderId="0" xfId="0" applyNumberFormat="1" applyFont="1" applyFill="1"/>
    <xf numFmtId="166" fontId="8" fillId="4" borderId="0" xfId="0" applyNumberFormat="1" applyFont="1" applyFill="1" applyBorder="1" applyAlignment="1">
      <alignment horizontal="right" vertical="center"/>
    </xf>
    <xf numFmtId="0" fontId="8" fillId="0" borderId="14" xfId="0" applyFont="1" applyBorder="1" applyAlignment="1">
      <alignment vertical="center"/>
    </xf>
    <xf numFmtId="0" fontId="8" fillId="0" borderId="3" xfId="0" applyFont="1" applyBorder="1" applyAlignment="1">
      <alignment vertical="center"/>
    </xf>
    <xf numFmtId="0" fontId="3" fillId="0" borderId="2" xfId="0" applyFont="1" applyBorder="1"/>
    <xf numFmtId="166" fontId="8" fillId="0" borderId="12" xfId="2" applyNumberFormat="1" applyFont="1" applyBorder="1" applyAlignment="1">
      <alignment horizontal="center" vertical="center"/>
    </xf>
    <xf numFmtId="166" fontId="8" fillId="0" borderId="0" xfId="2" applyNumberFormat="1" applyFont="1" applyBorder="1" applyAlignment="1">
      <alignment horizontal="center" vertical="center"/>
    </xf>
    <xf numFmtId="0" fontId="9" fillId="0" borderId="8" xfId="0" applyFont="1" applyBorder="1" applyAlignment="1">
      <alignment horizontal="left" vertical="center"/>
    </xf>
    <xf numFmtId="0" fontId="9" fillId="0" borderId="5" xfId="0" applyFont="1" applyBorder="1" applyAlignment="1">
      <alignment horizontal="left" vertical="center"/>
    </xf>
    <xf numFmtId="166" fontId="9" fillId="0" borderId="4" xfId="0" applyNumberFormat="1" applyFont="1" applyBorder="1" applyAlignment="1">
      <alignment horizontal="center" vertical="center"/>
    </xf>
    <xf numFmtId="0" fontId="3" fillId="3" borderId="0" xfId="0" applyFont="1" applyFill="1" applyAlignment="1">
      <alignment vertical="center" wrapText="1"/>
    </xf>
    <xf numFmtId="0" fontId="3" fillId="0" borderId="0" xfId="0" applyFont="1" applyFill="1" applyAlignment="1">
      <alignment horizontal="center"/>
    </xf>
    <xf numFmtId="4" fontId="3" fillId="0" borderId="0" xfId="0" applyNumberFormat="1" applyFont="1" applyFill="1" applyAlignment="1">
      <alignment horizontal="center"/>
    </xf>
    <xf numFmtId="0" fontId="3" fillId="3" borderId="0" xfId="0" applyFont="1" applyFill="1" applyAlignment="1">
      <alignment horizontal="center"/>
    </xf>
    <xf numFmtId="0" fontId="0" fillId="0" borderId="0" xfId="0" applyFill="1"/>
    <xf numFmtId="0" fontId="9" fillId="0" borderId="9" xfId="0" applyFont="1" applyBorder="1" applyAlignment="1">
      <alignment horizontal="left" vertical="center"/>
    </xf>
    <xf numFmtId="0" fontId="9" fillId="0" borderId="7" xfId="0" applyFont="1" applyBorder="1" applyAlignment="1">
      <alignment horizontal="left" vertical="center"/>
    </xf>
    <xf numFmtId="166" fontId="9" fillId="0" borderId="6" xfId="0" applyNumberFormat="1" applyFont="1" applyBorder="1" applyAlignment="1">
      <alignment horizontal="center" vertical="center"/>
    </xf>
    <xf numFmtId="166" fontId="3" fillId="0" borderId="2" xfId="0" applyNumberFormat="1" applyFont="1" applyBorder="1"/>
    <xf numFmtId="166" fontId="9" fillId="4" borderId="6" xfId="0" applyNumberFormat="1" applyFont="1" applyFill="1" applyBorder="1" applyAlignment="1">
      <alignment horizontal="center" vertical="center"/>
    </xf>
    <xf numFmtId="0" fontId="8" fillId="2" borderId="1" xfId="0" applyFont="1" applyFill="1" applyBorder="1" applyAlignment="1">
      <alignment vertical="center"/>
    </xf>
    <xf numFmtId="166" fontId="3" fillId="3" borderId="0" xfId="0" applyNumberFormat="1" applyFont="1" applyFill="1"/>
    <xf numFmtId="43" fontId="3" fillId="0" borderId="0" xfId="2" applyNumberFormat="1" applyFont="1" applyFill="1" applyBorder="1"/>
    <xf numFmtId="0" fontId="7" fillId="0" borderId="0" xfId="0" applyFont="1" applyBorder="1" applyAlignment="1">
      <alignment horizontal="center"/>
    </xf>
    <xf numFmtId="0" fontId="7" fillId="0" borderId="0" xfId="0" applyFont="1" applyBorder="1" applyAlignment="1">
      <alignment horizontal="center"/>
    </xf>
    <xf numFmtId="4" fontId="0" fillId="0" borderId="0" xfId="0" applyNumberFormat="1" applyFill="1"/>
    <xf numFmtId="0" fontId="13" fillId="3" borderId="0" xfId="0" applyFont="1" applyFill="1"/>
    <xf numFmtId="0" fontId="15" fillId="0" borderId="0"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center"/>
    </xf>
  </cellXfs>
  <cellStyles count="9">
    <cellStyle name="Millares 2 16 3" xfId="3"/>
    <cellStyle name="Millares 2 2 10" xfId="2"/>
    <cellStyle name="Millares 2 33" xfId="8"/>
    <cellStyle name="Normal" xfId="0" builtinId="0"/>
    <cellStyle name="Normal 2 2" xfId="5"/>
    <cellStyle name="Normal 3 11" xfId="1"/>
    <cellStyle name="Normal 56" xfId="4"/>
    <cellStyle name="Porcentaje 2 2" xfId="6"/>
    <cellStyle name="Porcentaj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01AGOSTO2018/JEFATURA%20DE%20CONTABILIDAD/CONTABILIDAD%202019/ESTADOS%20FINANC%202DO%20TRIM2019/Estados%20Fros%20y%20Pptales%202019%20junio%20SRIA%20DE%20FINANZ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sheetName val="EA"/>
      <sheetName val="EVHP"/>
      <sheetName val="EFE"/>
      <sheetName val="ECSF"/>
      <sheetName val="PT_ESF_ECSF"/>
      <sheetName val="EAA"/>
      <sheetName val="EADP"/>
      <sheetName val="PC"/>
      <sheetName val="NOTAS"/>
      <sheetName val="NOTAS (2)"/>
      <sheetName val="IPF (2)"/>
      <sheetName val="EAI  "/>
      <sheetName val="CAdmin"/>
      <sheetName val="COG "/>
      <sheetName val="CTG "/>
      <sheetName val="CFG "/>
      <sheetName val="EN "/>
      <sheetName val="ID "/>
      <sheetName val="CProg"/>
      <sheetName val="PyPI "/>
      <sheetName val="IR"/>
      <sheetName val="IPF "/>
      <sheetName val="ANX Esq Bur"/>
      <sheetName val="Rel Cta Banc"/>
      <sheetName val="ANX MPASUB"/>
      <sheetName val="ANX DGTOF"/>
      <sheetName val="ANX RBM"/>
      <sheetName val="ANX RBI"/>
      <sheetName val="ANX INF ADIC OTRAS L"/>
    </sheetNames>
    <sheetDataSet>
      <sheetData sheetId="0">
        <row r="27">
          <cell r="D27">
            <v>858843459.55999994</v>
          </cell>
          <cell r="E27">
            <v>823069645.80999994</v>
          </cell>
        </row>
        <row r="28">
          <cell r="D28">
            <v>448309283.08999997</v>
          </cell>
          <cell r="E28">
            <v>449832058.13</v>
          </cell>
        </row>
      </sheetData>
      <sheetData sheetId="1">
        <row r="50">
          <cell r="D50">
            <v>1046930.32</v>
          </cell>
        </row>
        <row r="51">
          <cell r="D51">
            <v>1046930.32</v>
          </cell>
        </row>
        <row r="62">
          <cell r="D62">
            <v>62492777.330000043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616"/>
  <sheetViews>
    <sheetView showGridLines="0" tabSelected="1" view="pageBreakPreview" zoomScale="80" zoomScaleNormal="77" zoomScaleSheetLayoutView="80" workbookViewId="0">
      <selection activeCell="J586" sqref="J586"/>
    </sheetView>
  </sheetViews>
  <sheetFormatPr baseColWidth="10" defaultRowHeight="12.75" x14ac:dyDescent="0.2"/>
  <cols>
    <col min="1" max="1" width="11.42578125" style="3"/>
    <col min="2" max="2" width="70.28515625" style="3" customWidth="1"/>
    <col min="3" max="6" width="26.7109375" style="3" customWidth="1"/>
    <col min="7" max="7" width="30.5703125" style="3" customWidth="1"/>
    <col min="8" max="8" width="18.42578125" style="3" bestFit="1" customWidth="1"/>
    <col min="9" max="9" width="19.85546875" style="3" customWidth="1"/>
    <col min="10" max="10" width="26.7109375" style="3" customWidth="1"/>
    <col min="11" max="11" width="14" style="3" customWidth="1"/>
    <col min="12" max="12" width="21.42578125" style="3" customWidth="1"/>
    <col min="13" max="13" width="13.5703125" style="3" customWidth="1"/>
    <col min="14" max="14" width="21.140625" style="3" customWidth="1"/>
    <col min="15" max="15" width="12.140625" style="3" bestFit="1" customWidth="1"/>
    <col min="16" max="18" width="11.42578125" style="3"/>
    <col min="19" max="19" width="14.28515625" style="3" customWidth="1"/>
    <col min="20" max="20" width="12.7109375" style="3" bestFit="1" customWidth="1"/>
    <col min="21" max="257" width="11.42578125" style="3"/>
    <col min="258" max="258" width="70.28515625" style="3" customWidth="1"/>
    <col min="259" max="262" width="26.7109375" style="3" customWidth="1"/>
    <col min="263" max="263" width="30.5703125" style="3" customWidth="1"/>
    <col min="264" max="264" width="18.42578125" style="3" bestFit="1" customWidth="1"/>
    <col min="265" max="265" width="19.85546875" style="3" customWidth="1"/>
    <col min="266" max="266" width="26.7109375" style="3" customWidth="1"/>
    <col min="267" max="267" width="14" style="3" customWidth="1"/>
    <col min="268" max="268" width="21.42578125" style="3" customWidth="1"/>
    <col min="269" max="269" width="13.5703125" style="3" customWidth="1"/>
    <col min="270" max="270" width="21.140625" style="3" customWidth="1"/>
    <col min="271" max="271" width="12.140625" style="3" bestFit="1" customWidth="1"/>
    <col min="272" max="274" width="11.42578125" style="3"/>
    <col min="275" max="275" width="14.28515625" style="3" customWidth="1"/>
    <col min="276" max="276" width="12.7109375" style="3" bestFit="1" customWidth="1"/>
    <col min="277" max="513" width="11.42578125" style="3"/>
    <col min="514" max="514" width="70.28515625" style="3" customWidth="1"/>
    <col min="515" max="518" width="26.7109375" style="3" customWidth="1"/>
    <col min="519" max="519" width="30.5703125" style="3" customWidth="1"/>
    <col min="520" max="520" width="18.42578125" style="3" bestFit="1" customWidth="1"/>
    <col min="521" max="521" width="19.85546875" style="3" customWidth="1"/>
    <col min="522" max="522" width="26.7109375" style="3" customWidth="1"/>
    <col min="523" max="523" width="14" style="3" customWidth="1"/>
    <col min="524" max="524" width="21.42578125" style="3" customWidth="1"/>
    <col min="525" max="525" width="13.5703125" style="3" customWidth="1"/>
    <col min="526" max="526" width="21.140625" style="3" customWidth="1"/>
    <col min="527" max="527" width="12.140625" style="3" bestFit="1" customWidth="1"/>
    <col min="528" max="530" width="11.42578125" style="3"/>
    <col min="531" max="531" width="14.28515625" style="3" customWidth="1"/>
    <col min="532" max="532" width="12.7109375" style="3" bestFit="1" customWidth="1"/>
    <col min="533" max="769" width="11.42578125" style="3"/>
    <col min="770" max="770" width="70.28515625" style="3" customWidth="1"/>
    <col min="771" max="774" width="26.7109375" style="3" customWidth="1"/>
    <col min="775" max="775" width="30.5703125" style="3" customWidth="1"/>
    <col min="776" max="776" width="18.42578125" style="3" bestFit="1" customWidth="1"/>
    <col min="777" max="777" width="19.85546875" style="3" customWidth="1"/>
    <col min="778" max="778" width="26.7109375" style="3" customWidth="1"/>
    <col min="779" max="779" width="14" style="3" customWidth="1"/>
    <col min="780" max="780" width="21.42578125" style="3" customWidth="1"/>
    <col min="781" max="781" width="13.5703125" style="3" customWidth="1"/>
    <col min="782" max="782" width="21.140625" style="3" customWidth="1"/>
    <col min="783" max="783" width="12.140625" style="3" bestFit="1" customWidth="1"/>
    <col min="784" max="786" width="11.42578125" style="3"/>
    <col min="787" max="787" width="14.28515625" style="3" customWidth="1"/>
    <col min="788" max="788" width="12.7109375" style="3" bestFit="1" customWidth="1"/>
    <col min="789" max="1025" width="11.42578125" style="3"/>
    <col min="1026" max="1026" width="70.28515625" style="3" customWidth="1"/>
    <col min="1027" max="1030" width="26.7109375" style="3" customWidth="1"/>
    <col min="1031" max="1031" width="30.5703125" style="3" customWidth="1"/>
    <col min="1032" max="1032" width="18.42578125" style="3" bestFit="1" customWidth="1"/>
    <col min="1033" max="1033" width="19.85546875" style="3" customWidth="1"/>
    <col min="1034" max="1034" width="26.7109375" style="3" customWidth="1"/>
    <col min="1035" max="1035" width="14" style="3" customWidth="1"/>
    <col min="1036" max="1036" width="21.42578125" style="3" customWidth="1"/>
    <col min="1037" max="1037" width="13.5703125" style="3" customWidth="1"/>
    <col min="1038" max="1038" width="21.140625" style="3" customWidth="1"/>
    <col min="1039" max="1039" width="12.140625" style="3" bestFit="1" customWidth="1"/>
    <col min="1040" max="1042" width="11.42578125" style="3"/>
    <col min="1043" max="1043" width="14.28515625" style="3" customWidth="1"/>
    <col min="1044" max="1044" width="12.7109375" style="3" bestFit="1" customWidth="1"/>
    <col min="1045" max="1281" width="11.42578125" style="3"/>
    <col min="1282" max="1282" width="70.28515625" style="3" customWidth="1"/>
    <col min="1283" max="1286" width="26.7109375" style="3" customWidth="1"/>
    <col min="1287" max="1287" width="30.5703125" style="3" customWidth="1"/>
    <col min="1288" max="1288" width="18.42578125" style="3" bestFit="1" customWidth="1"/>
    <col min="1289" max="1289" width="19.85546875" style="3" customWidth="1"/>
    <col min="1290" max="1290" width="26.7109375" style="3" customWidth="1"/>
    <col min="1291" max="1291" width="14" style="3" customWidth="1"/>
    <col min="1292" max="1292" width="21.42578125" style="3" customWidth="1"/>
    <col min="1293" max="1293" width="13.5703125" style="3" customWidth="1"/>
    <col min="1294" max="1294" width="21.140625" style="3" customWidth="1"/>
    <col min="1295" max="1295" width="12.140625" style="3" bestFit="1" customWidth="1"/>
    <col min="1296" max="1298" width="11.42578125" style="3"/>
    <col min="1299" max="1299" width="14.28515625" style="3" customWidth="1"/>
    <col min="1300" max="1300" width="12.7109375" style="3" bestFit="1" customWidth="1"/>
    <col min="1301" max="1537" width="11.42578125" style="3"/>
    <col min="1538" max="1538" width="70.28515625" style="3" customWidth="1"/>
    <col min="1539" max="1542" width="26.7109375" style="3" customWidth="1"/>
    <col min="1543" max="1543" width="30.5703125" style="3" customWidth="1"/>
    <col min="1544" max="1544" width="18.42578125" style="3" bestFit="1" customWidth="1"/>
    <col min="1545" max="1545" width="19.85546875" style="3" customWidth="1"/>
    <col min="1546" max="1546" width="26.7109375" style="3" customWidth="1"/>
    <col min="1547" max="1547" width="14" style="3" customWidth="1"/>
    <col min="1548" max="1548" width="21.42578125" style="3" customWidth="1"/>
    <col min="1549" max="1549" width="13.5703125" style="3" customWidth="1"/>
    <col min="1550" max="1550" width="21.140625" style="3" customWidth="1"/>
    <col min="1551" max="1551" width="12.140625" style="3" bestFit="1" customWidth="1"/>
    <col min="1552" max="1554" width="11.42578125" style="3"/>
    <col min="1555" max="1555" width="14.28515625" style="3" customWidth="1"/>
    <col min="1556" max="1556" width="12.7109375" style="3" bestFit="1" customWidth="1"/>
    <col min="1557" max="1793" width="11.42578125" style="3"/>
    <col min="1794" max="1794" width="70.28515625" style="3" customWidth="1"/>
    <col min="1795" max="1798" width="26.7109375" style="3" customWidth="1"/>
    <col min="1799" max="1799" width="30.5703125" style="3" customWidth="1"/>
    <col min="1800" max="1800" width="18.42578125" style="3" bestFit="1" customWidth="1"/>
    <col min="1801" max="1801" width="19.85546875" style="3" customWidth="1"/>
    <col min="1802" max="1802" width="26.7109375" style="3" customWidth="1"/>
    <col min="1803" max="1803" width="14" style="3" customWidth="1"/>
    <col min="1804" max="1804" width="21.42578125" style="3" customWidth="1"/>
    <col min="1805" max="1805" width="13.5703125" style="3" customWidth="1"/>
    <col min="1806" max="1806" width="21.140625" style="3" customWidth="1"/>
    <col min="1807" max="1807" width="12.140625" style="3" bestFit="1" customWidth="1"/>
    <col min="1808" max="1810" width="11.42578125" style="3"/>
    <col min="1811" max="1811" width="14.28515625" style="3" customWidth="1"/>
    <col min="1812" max="1812" width="12.7109375" style="3" bestFit="1" customWidth="1"/>
    <col min="1813" max="2049" width="11.42578125" style="3"/>
    <col min="2050" max="2050" width="70.28515625" style="3" customWidth="1"/>
    <col min="2051" max="2054" width="26.7109375" style="3" customWidth="1"/>
    <col min="2055" max="2055" width="30.5703125" style="3" customWidth="1"/>
    <col min="2056" max="2056" width="18.42578125" style="3" bestFit="1" customWidth="1"/>
    <col min="2057" max="2057" width="19.85546875" style="3" customWidth="1"/>
    <col min="2058" max="2058" width="26.7109375" style="3" customWidth="1"/>
    <col min="2059" max="2059" width="14" style="3" customWidth="1"/>
    <col min="2060" max="2060" width="21.42578125" style="3" customWidth="1"/>
    <col min="2061" max="2061" width="13.5703125" style="3" customWidth="1"/>
    <col min="2062" max="2062" width="21.140625" style="3" customWidth="1"/>
    <col min="2063" max="2063" width="12.140625" style="3" bestFit="1" customWidth="1"/>
    <col min="2064" max="2066" width="11.42578125" style="3"/>
    <col min="2067" max="2067" width="14.28515625" style="3" customWidth="1"/>
    <col min="2068" max="2068" width="12.7109375" style="3" bestFit="1" customWidth="1"/>
    <col min="2069" max="2305" width="11.42578125" style="3"/>
    <col min="2306" max="2306" width="70.28515625" style="3" customWidth="1"/>
    <col min="2307" max="2310" width="26.7109375" style="3" customWidth="1"/>
    <col min="2311" max="2311" width="30.5703125" style="3" customWidth="1"/>
    <col min="2312" max="2312" width="18.42578125" style="3" bestFit="1" customWidth="1"/>
    <col min="2313" max="2313" width="19.85546875" style="3" customWidth="1"/>
    <col min="2314" max="2314" width="26.7109375" style="3" customWidth="1"/>
    <col min="2315" max="2315" width="14" style="3" customWidth="1"/>
    <col min="2316" max="2316" width="21.42578125" style="3" customWidth="1"/>
    <col min="2317" max="2317" width="13.5703125" style="3" customWidth="1"/>
    <col min="2318" max="2318" width="21.140625" style="3" customWidth="1"/>
    <col min="2319" max="2319" width="12.140625" style="3" bestFit="1" customWidth="1"/>
    <col min="2320" max="2322" width="11.42578125" style="3"/>
    <col min="2323" max="2323" width="14.28515625" style="3" customWidth="1"/>
    <col min="2324" max="2324" width="12.7109375" style="3" bestFit="1" customWidth="1"/>
    <col min="2325" max="2561" width="11.42578125" style="3"/>
    <col min="2562" max="2562" width="70.28515625" style="3" customWidth="1"/>
    <col min="2563" max="2566" width="26.7109375" style="3" customWidth="1"/>
    <col min="2567" max="2567" width="30.5703125" style="3" customWidth="1"/>
    <col min="2568" max="2568" width="18.42578125" style="3" bestFit="1" customWidth="1"/>
    <col min="2569" max="2569" width="19.85546875" style="3" customWidth="1"/>
    <col min="2570" max="2570" width="26.7109375" style="3" customWidth="1"/>
    <col min="2571" max="2571" width="14" style="3" customWidth="1"/>
    <col min="2572" max="2572" width="21.42578125" style="3" customWidth="1"/>
    <col min="2573" max="2573" width="13.5703125" style="3" customWidth="1"/>
    <col min="2574" max="2574" width="21.140625" style="3" customWidth="1"/>
    <col min="2575" max="2575" width="12.140625" style="3" bestFit="1" customWidth="1"/>
    <col min="2576" max="2578" width="11.42578125" style="3"/>
    <col min="2579" max="2579" width="14.28515625" style="3" customWidth="1"/>
    <col min="2580" max="2580" width="12.7109375" style="3" bestFit="1" customWidth="1"/>
    <col min="2581" max="2817" width="11.42578125" style="3"/>
    <col min="2818" max="2818" width="70.28515625" style="3" customWidth="1"/>
    <col min="2819" max="2822" width="26.7109375" style="3" customWidth="1"/>
    <col min="2823" max="2823" width="30.5703125" style="3" customWidth="1"/>
    <col min="2824" max="2824" width="18.42578125" style="3" bestFit="1" customWidth="1"/>
    <col min="2825" max="2825" width="19.85546875" style="3" customWidth="1"/>
    <col min="2826" max="2826" width="26.7109375" style="3" customWidth="1"/>
    <col min="2827" max="2827" width="14" style="3" customWidth="1"/>
    <col min="2828" max="2828" width="21.42578125" style="3" customWidth="1"/>
    <col min="2829" max="2829" width="13.5703125" style="3" customWidth="1"/>
    <col min="2830" max="2830" width="21.140625" style="3" customWidth="1"/>
    <col min="2831" max="2831" width="12.140625" style="3" bestFit="1" customWidth="1"/>
    <col min="2832" max="2834" width="11.42578125" style="3"/>
    <col min="2835" max="2835" width="14.28515625" style="3" customWidth="1"/>
    <col min="2836" max="2836" width="12.7109375" style="3" bestFit="1" customWidth="1"/>
    <col min="2837" max="3073" width="11.42578125" style="3"/>
    <col min="3074" max="3074" width="70.28515625" style="3" customWidth="1"/>
    <col min="3075" max="3078" width="26.7109375" style="3" customWidth="1"/>
    <col min="3079" max="3079" width="30.5703125" style="3" customWidth="1"/>
    <col min="3080" max="3080" width="18.42578125" style="3" bestFit="1" customWidth="1"/>
    <col min="3081" max="3081" width="19.85546875" style="3" customWidth="1"/>
    <col min="3082" max="3082" width="26.7109375" style="3" customWidth="1"/>
    <col min="3083" max="3083" width="14" style="3" customWidth="1"/>
    <col min="3084" max="3084" width="21.42578125" style="3" customWidth="1"/>
    <col min="3085" max="3085" width="13.5703125" style="3" customWidth="1"/>
    <col min="3086" max="3086" width="21.140625" style="3" customWidth="1"/>
    <col min="3087" max="3087" width="12.140625" style="3" bestFit="1" customWidth="1"/>
    <col min="3088" max="3090" width="11.42578125" style="3"/>
    <col min="3091" max="3091" width="14.28515625" style="3" customWidth="1"/>
    <col min="3092" max="3092" width="12.7109375" style="3" bestFit="1" customWidth="1"/>
    <col min="3093" max="3329" width="11.42578125" style="3"/>
    <col min="3330" max="3330" width="70.28515625" style="3" customWidth="1"/>
    <col min="3331" max="3334" width="26.7109375" style="3" customWidth="1"/>
    <col min="3335" max="3335" width="30.5703125" style="3" customWidth="1"/>
    <col min="3336" max="3336" width="18.42578125" style="3" bestFit="1" customWidth="1"/>
    <col min="3337" max="3337" width="19.85546875" style="3" customWidth="1"/>
    <col min="3338" max="3338" width="26.7109375" style="3" customWidth="1"/>
    <col min="3339" max="3339" width="14" style="3" customWidth="1"/>
    <col min="3340" max="3340" width="21.42578125" style="3" customWidth="1"/>
    <col min="3341" max="3341" width="13.5703125" style="3" customWidth="1"/>
    <col min="3342" max="3342" width="21.140625" style="3" customWidth="1"/>
    <col min="3343" max="3343" width="12.140625" style="3" bestFit="1" customWidth="1"/>
    <col min="3344" max="3346" width="11.42578125" style="3"/>
    <col min="3347" max="3347" width="14.28515625" style="3" customWidth="1"/>
    <col min="3348" max="3348" width="12.7109375" style="3" bestFit="1" customWidth="1"/>
    <col min="3349" max="3585" width="11.42578125" style="3"/>
    <col min="3586" max="3586" width="70.28515625" style="3" customWidth="1"/>
    <col min="3587" max="3590" width="26.7109375" style="3" customWidth="1"/>
    <col min="3591" max="3591" width="30.5703125" style="3" customWidth="1"/>
    <col min="3592" max="3592" width="18.42578125" style="3" bestFit="1" customWidth="1"/>
    <col min="3593" max="3593" width="19.85546875" style="3" customWidth="1"/>
    <col min="3594" max="3594" width="26.7109375" style="3" customWidth="1"/>
    <col min="3595" max="3595" width="14" style="3" customWidth="1"/>
    <col min="3596" max="3596" width="21.42578125" style="3" customWidth="1"/>
    <col min="3597" max="3597" width="13.5703125" style="3" customWidth="1"/>
    <col min="3598" max="3598" width="21.140625" style="3" customWidth="1"/>
    <col min="3599" max="3599" width="12.140625" style="3" bestFit="1" customWidth="1"/>
    <col min="3600" max="3602" width="11.42578125" style="3"/>
    <col min="3603" max="3603" width="14.28515625" style="3" customWidth="1"/>
    <col min="3604" max="3604" width="12.7109375" style="3" bestFit="1" customWidth="1"/>
    <col min="3605" max="3841" width="11.42578125" style="3"/>
    <col min="3842" max="3842" width="70.28515625" style="3" customWidth="1"/>
    <col min="3843" max="3846" width="26.7109375" style="3" customWidth="1"/>
    <col min="3847" max="3847" width="30.5703125" style="3" customWidth="1"/>
    <col min="3848" max="3848" width="18.42578125" style="3" bestFit="1" customWidth="1"/>
    <col min="3849" max="3849" width="19.85546875" style="3" customWidth="1"/>
    <col min="3850" max="3850" width="26.7109375" style="3" customWidth="1"/>
    <col min="3851" max="3851" width="14" style="3" customWidth="1"/>
    <col min="3852" max="3852" width="21.42578125" style="3" customWidth="1"/>
    <col min="3853" max="3853" width="13.5703125" style="3" customWidth="1"/>
    <col min="3854" max="3854" width="21.140625" style="3" customWidth="1"/>
    <col min="3855" max="3855" width="12.140625" style="3" bestFit="1" customWidth="1"/>
    <col min="3856" max="3858" width="11.42578125" style="3"/>
    <col min="3859" max="3859" width="14.28515625" style="3" customWidth="1"/>
    <col min="3860" max="3860" width="12.7109375" style="3" bestFit="1" customWidth="1"/>
    <col min="3861" max="4097" width="11.42578125" style="3"/>
    <col min="4098" max="4098" width="70.28515625" style="3" customWidth="1"/>
    <col min="4099" max="4102" width="26.7109375" style="3" customWidth="1"/>
    <col min="4103" max="4103" width="30.5703125" style="3" customWidth="1"/>
    <col min="4104" max="4104" width="18.42578125" style="3" bestFit="1" customWidth="1"/>
    <col min="4105" max="4105" width="19.85546875" style="3" customWidth="1"/>
    <col min="4106" max="4106" width="26.7109375" style="3" customWidth="1"/>
    <col min="4107" max="4107" width="14" style="3" customWidth="1"/>
    <col min="4108" max="4108" width="21.42578125" style="3" customWidth="1"/>
    <col min="4109" max="4109" width="13.5703125" style="3" customWidth="1"/>
    <col min="4110" max="4110" width="21.140625" style="3" customWidth="1"/>
    <col min="4111" max="4111" width="12.140625" style="3" bestFit="1" customWidth="1"/>
    <col min="4112" max="4114" width="11.42578125" style="3"/>
    <col min="4115" max="4115" width="14.28515625" style="3" customWidth="1"/>
    <col min="4116" max="4116" width="12.7109375" style="3" bestFit="1" customWidth="1"/>
    <col min="4117" max="4353" width="11.42578125" style="3"/>
    <col min="4354" max="4354" width="70.28515625" style="3" customWidth="1"/>
    <col min="4355" max="4358" width="26.7109375" style="3" customWidth="1"/>
    <col min="4359" max="4359" width="30.5703125" style="3" customWidth="1"/>
    <col min="4360" max="4360" width="18.42578125" style="3" bestFit="1" customWidth="1"/>
    <col min="4361" max="4361" width="19.85546875" style="3" customWidth="1"/>
    <col min="4362" max="4362" width="26.7109375" style="3" customWidth="1"/>
    <col min="4363" max="4363" width="14" style="3" customWidth="1"/>
    <col min="4364" max="4364" width="21.42578125" style="3" customWidth="1"/>
    <col min="4365" max="4365" width="13.5703125" style="3" customWidth="1"/>
    <col min="4366" max="4366" width="21.140625" style="3" customWidth="1"/>
    <col min="4367" max="4367" width="12.140625" style="3" bestFit="1" customWidth="1"/>
    <col min="4368" max="4370" width="11.42578125" style="3"/>
    <col min="4371" max="4371" width="14.28515625" style="3" customWidth="1"/>
    <col min="4372" max="4372" width="12.7109375" style="3" bestFit="1" customWidth="1"/>
    <col min="4373" max="4609" width="11.42578125" style="3"/>
    <col min="4610" max="4610" width="70.28515625" style="3" customWidth="1"/>
    <col min="4611" max="4614" width="26.7109375" style="3" customWidth="1"/>
    <col min="4615" max="4615" width="30.5703125" style="3" customWidth="1"/>
    <col min="4616" max="4616" width="18.42578125" style="3" bestFit="1" customWidth="1"/>
    <col min="4617" max="4617" width="19.85546875" style="3" customWidth="1"/>
    <col min="4618" max="4618" width="26.7109375" style="3" customWidth="1"/>
    <col min="4619" max="4619" width="14" style="3" customWidth="1"/>
    <col min="4620" max="4620" width="21.42578125" style="3" customWidth="1"/>
    <col min="4621" max="4621" width="13.5703125" style="3" customWidth="1"/>
    <col min="4622" max="4622" width="21.140625" style="3" customWidth="1"/>
    <col min="4623" max="4623" width="12.140625" style="3" bestFit="1" customWidth="1"/>
    <col min="4624" max="4626" width="11.42578125" style="3"/>
    <col min="4627" max="4627" width="14.28515625" style="3" customWidth="1"/>
    <col min="4628" max="4628" width="12.7109375" style="3" bestFit="1" customWidth="1"/>
    <col min="4629" max="4865" width="11.42578125" style="3"/>
    <col min="4866" max="4866" width="70.28515625" style="3" customWidth="1"/>
    <col min="4867" max="4870" width="26.7109375" style="3" customWidth="1"/>
    <col min="4871" max="4871" width="30.5703125" style="3" customWidth="1"/>
    <col min="4872" max="4872" width="18.42578125" style="3" bestFit="1" customWidth="1"/>
    <col min="4873" max="4873" width="19.85546875" style="3" customWidth="1"/>
    <col min="4874" max="4874" width="26.7109375" style="3" customWidth="1"/>
    <col min="4875" max="4875" width="14" style="3" customWidth="1"/>
    <col min="4876" max="4876" width="21.42578125" style="3" customWidth="1"/>
    <col min="4877" max="4877" width="13.5703125" style="3" customWidth="1"/>
    <col min="4878" max="4878" width="21.140625" style="3" customWidth="1"/>
    <col min="4879" max="4879" width="12.140625" style="3" bestFit="1" customWidth="1"/>
    <col min="4880" max="4882" width="11.42578125" style="3"/>
    <col min="4883" max="4883" width="14.28515625" style="3" customWidth="1"/>
    <col min="4884" max="4884" width="12.7109375" style="3" bestFit="1" customWidth="1"/>
    <col min="4885" max="5121" width="11.42578125" style="3"/>
    <col min="5122" max="5122" width="70.28515625" style="3" customWidth="1"/>
    <col min="5123" max="5126" width="26.7109375" style="3" customWidth="1"/>
    <col min="5127" max="5127" width="30.5703125" style="3" customWidth="1"/>
    <col min="5128" max="5128" width="18.42578125" style="3" bestFit="1" customWidth="1"/>
    <col min="5129" max="5129" width="19.85546875" style="3" customWidth="1"/>
    <col min="5130" max="5130" width="26.7109375" style="3" customWidth="1"/>
    <col min="5131" max="5131" width="14" style="3" customWidth="1"/>
    <col min="5132" max="5132" width="21.42578125" style="3" customWidth="1"/>
    <col min="5133" max="5133" width="13.5703125" style="3" customWidth="1"/>
    <col min="5134" max="5134" width="21.140625" style="3" customWidth="1"/>
    <col min="5135" max="5135" width="12.140625" style="3" bestFit="1" customWidth="1"/>
    <col min="5136" max="5138" width="11.42578125" style="3"/>
    <col min="5139" max="5139" width="14.28515625" style="3" customWidth="1"/>
    <col min="5140" max="5140" width="12.7109375" style="3" bestFit="1" customWidth="1"/>
    <col min="5141" max="5377" width="11.42578125" style="3"/>
    <col min="5378" max="5378" width="70.28515625" style="3" customWidth="1"/>
    <col min="5379" max="5382" width="26.7109375" style="3" customWidth="1"/>
    <col min="5383" max="5383" width="30.5703125" style="3" customWidth="1"/>
    <col min="5384" max="5384" width="18.42578125" style="3" bestFit="1" customWidth="1"/>
    <col min="5385" max="5385" width="19.85546875" style="3" customWidth="1"/>
    <col min="5386" max="5386" width="26.7109375" style="3" customWidth="1"/>
    <col min="5387" max="5387" width="14" style="3" customWidth="1"/>
    <col min="5388" max="5388" width="21.42578125" style="3" customWidth="1"/>
    <col min="5389" max="5389" width="13.5703125" style="3" customWidth="1"/>
    <col min="5390" max="5390" width="21.140625" style="3" customWidth="1"/>
    <col min="5391" max="5391" width="12.140625" style="3" bestFit="1" customWidth="1"/>
    <col min="5392" max="5394" width="11.42578125" style="3"/>
    <col min="5395" max="5395" width="14.28515625" style="3" customWidth="1"/>
    <col min="5396" max="5396" width="12.7109375" style="3" bestFit="1" customWidth="1"/>
    <col min="5397" max="5633" width="11.42578125" style="3"/>
    <col min="5634" max="5634" width="70.28515625" style="3" customWidth="1"/>
    <col min="5635" max="5638" width="26.7109375" style="3" customWidth="1"/>
    <col min="5639" max="5639" width="30.5703125" style="3" customWidth="1"/>
    <col min="5640" max="5640" width="18.42578125" style="3" bestFit="1" customWidth="1"/>
    <col min="5641" max="5641" width="19.85546875" style="3" customWidth="1"/>
    <col min="5642" max="5642" width="26.7109375" style="3" customWidth="1"/>
    <col min="5643" max="5643" width="14" style="3" customWidth="1"/>
    <col min="5644" max="5644" width="21.42578125" style="3" customWidth="1"/>
    <col min="5645" max="5645" width="13.5703125" style="3" customWidth="1"/>
    <col min="5646" max="5646" width="21.140625" style="3" customWidth="1"/>
    <col min="5647" max="5647" width="12.140625" style="3" bestFit="1" customWidth="1"/>
    <col min="5648" max="5650" width="11.42578125" style="3"/>
    <col min="5651" max="5651" width="14.28515625" style="3" customWidth="1"/>
    <col min="5652" max="5652" width="12.7109375" style="3" bestFit="1" customWidth="1"/>
    <col min="5653" max="5889" width="11.42578125" style="3"/>
    <col min="5890" max="5890" width="70.28515625" style="3" customWidth="1"/>
    <col min="5891" max="5894" width="26.7109375" style="3" customWidth="1"/>
    <col min="5895" max="5895" width="30.5703125" style="3" customWidth="1"/>
    <col min="5896" max="5896" width="18.42578125" style="3" bestFit="1" customWidth="1"/>
    <col min="5897" max="5897" width="19.85546875" style="3" customWidth="1"/>
    <col min="5898" max="5898" width="26.7109375" style="3" customWidth="1"/>
    <col min="5899" max="5899" width="14" style="3" customWidth="1"/>
    <col min="5900" max="5900" width="21.42578125" style="3" customWidth="1"/>
    <col min="5901" max="5901" width="13.5703125" style="3" customWidth="1"/>
    <col min="5902" max="5902" width="21.140625" style="3" customWidth="1"/>
    <col min="5903" max="5903" width="12.140625" style="3" bestFit="1" customWidth="1"/>
    <col min="5904" max="5906" width="11.42578125" style="3"/>
    <col min="5907" max="5907" width="14.28515625" style="3" customWidth="1"/>
    <col min="5908" max="5908" width="12.7109375" style="3" bestFit="1" customWidth="1"/>
    <col min="5909" max="6145" width="11.42578125" style="3"/>
    <col min="6146" max="6146" width="70.28515625" style="3" customWidth="1"/>
    <col min="6147" max="6150" width="26.7109375" style="3" customWidth="1"/>
    <col min="6151" max="6151" width="30.5703125" style="3" customWidth="1"/>
    <col min="6152" max="6152" width="18.42578125" style="3" bestFit="1" customWidth="1"/>
    <col min="6153" max="6153" width="19.85546875" style="3" customWidth="1"/>
    <col min="6154" max="6154" width="26.7109375" style="3" customWidth="1"/>
    <col min="6155" max="6155" width="14" style="3" customWidth="1"/>
    <col min="6156" max="6156" width="21.42578125" style="3" customWidth="1"/>
    <col min="6157" max="6157" width="13.5703125" style="3" customWidth="1"/>
    <col min="6158" max="6158" width="21.140625" style="3" customWidth="1"/>
    <col min="6159" max="6159" width="12.140625" style="3" bestFit="1" customWidth="1"/>
    <col min="6160" max="6162" width="11.42578125" style="3"/>
    <col min="6163" max="6163" width="14.28515625" style="3" customWidth="1"/>
    <col min="6164" max="6164" width="12.7109375" style="3" bestFit="1" customWidth="1"/>
    <col min="6165" max="6401" width="11.42578125" style="3"/>
    <col min="6402" max="6402" width="70.28515625" style="3" customWidth="1"/>
    <col min="6403" max="6406" width="26.7109375" style="3" customWidth="1"/>
    <col min="6407" max="6407" width="30.5703125" style="3" customWidth="1"/>
    <col min="6408" max="6408" width="18.42578125" style="3" bestFit="1" customWidth="1"/>
    <col min="6409" max="6409" width="19.85546875" style="3" customWidth="1"/>
    <col min="6410" max="6410" width="26.7109375" style="3" customWidth="1"/>
    <col min="6411" max="6411" width="14" style="3" customWidth="1"/>
    <col min="6412" max="6412" width="21.42578125" style="3" customWidth="1"/>
    <col min="6413" max="6413" width="13.5703125" style="3" customWidth="1"/>
    <col min="6414" max="6414" width="21.140625" style="3" customWidth="1"/>
    <col min="6415" max="6415" width="12.140625" style="3" bestFit="1" customWidth="1"/>
    <col min="6416" max="6418" width="11.42578125" style="3"/>
    <col min="6419" max="6419" width="14.28515625" style="3" customWidth="1"/>
    <col min="6420" max="6420" width="12.7109375" style="3" bestFit="1" customWidth="1"/>
    <col min="6421" max="6657" width="11.42578125" style="3"/>
    <col min="6658" max="6658" width="70.28515625" style="3" customWidth="1"/>
    <col min="6659" max="6662" width="26.7109375" style="3" customWidth="1"/>
    <col min="6663" max="6663" width="30.5703125" style="3" customWidth="1"/>
    <col min="6664" max="6664" width="18.42578125" style="3" bestFit="1" customWidth="1"/>
    <col min="6665" max="6665" width="19.85546875" style="3" customWidth="1"/>
    <col min="6666" max="6666" width="26.7109375" style="3" customWidth="1"/>
    <col min="6667" max="6667" width="14" style="3" customWidth="1"/>
    <col min="6668" max="6668" width="21.42578125" style="3" customWidth="1"/>
    <col min="6669" max="6669" width="13.5703125" style="3" customWidth="1"/>
    <col min="6670" max="6670" width="21.140625" style="3" customWidth="1"/>
    <col min="6671" max="6671" width="12.140625" style="3" bestFit="1" customWidth="1"/>
    <col min="6672" max="6674" width="11.42578125" style="3"/>
    <col min="6675" max="6675" width="14.28515625" style="3" customWidth="1"/>
    <col min="6676" max="6676" width="12.7109375" style="3" bestFit="1" customWidth="1"/>
    <col min="6677" max="6913" width="11.42578125" style="3"/>
    <col min="6914" max="6914" width="70.28515625" style="3" customWidth="1"/>
    <col min="6915" max="6918" width="26.7109375" style="3" customWidth="1"/>
    <col min="6919" max="6919" width="30.5703125" style="3" customWidth="1"/>
    <col min="6920" max="6920" width="18.42578125" style="3" bestFit="1" customWidth="1"/>
    <col min="6921" max="6921" width="19.85546875" style="3" customWidth="1"/>
    <col min="6922" max="6922" width="26.7109375" style="3" customWidth="1"/>
    <col min="6923" max="6923" width="14" style="3" customWidth="1"/>
    <col min="6924" max="6924" width="21.42578125" style="3" customWidth="1"/>
    <col min="6925" max="6925" width="13.5703125" style="3" customWidth="1"/>
    <col min="6926" max="6926" width="21.140625" style="3" customWidth="1"/>
    <col min="6927" max="6927" width="12.140625" style="3" bestFit="1" customWidth="1"/>
    <col min="6928" max="6930" width="11.42578125" style="3"/>
    <col min="6931" max="6931" width="14.28515625" style="3" customWidth="1"/>
    <col min="6932" max="6932" width="12.7109375" style="3" bestFit="1" customWidth="1"/>
    <col min="6933" max="7169" width="11.42578125" style="3"/>
    <col min="7170" max="7170" width="70.28515625" style="3" customWidth="1"/>
    <col min="7171" max="7174" width="26.7109375" style="3" customWidth="1"/>
    <col min="7175" max="7175" width="30.5703125" style="3" customWidth="1"/>
    <col min="7176" max="7176" width="18.42578125" style="3" bestFit="1" customWidth="1"/>
    <col min="7177" max="7177" width="19.85546875" style="3" customWidth="1"/>
    <col min="7178" max="7178" width="26.7109375" style="3" customWidth="1"/>
    <col min="7179" max="7179" width="14" style="3" customWidth="1"/>
    <col min="7180" max="7180" width="21.42578125" style="3" customWidth="1"/>
    <col min="7181" max="7181" width="13.5703125" style="3" customWidth="1"/>
    <col min="7182" max="7182" width="21.140625" style="3" customWidth="1"/>
    <col min="7183" max="7183" width="12.140625" style="3" bestFit="1" customWidth="1"/>
    <col min="7184" max="7186" width="11.42578125" style="3"/>
    <col min="7187" max="7187" width="14.28515625" style="3" customWidth="1"/>
    <col min="7188" max="7188" width="12.7109375" style="3" bestFit="1" customWidth="1"/>
    <col min="7189" max="7425" width="11.42578125" style="3"/>
    <col min="7426" max="7426" width="70.28515625" style="3" customWidth="1"/>
    <col min="7427" max="7430" width="26.7109375" style="3" customWidth="1"/>
    <col min="7431" max="7431" width="30.5703125" style="3" customWidth="1"/>
    <col min="7432" max="7432" width="18.42578125" style="3" bestFit="1" customWidth="1"/>
    <col min="7433" max="7433" width="19.85546875" style="3" customWidth="1"/>
    <col min="7434" max="7434" width="26.7109375" style="3" customWidth="1"/>
    <col min="7435" max="7435" width="14" style="3" customWidth="1"/>
    <col min="7436" max="7436" width="21.42578125" style="3" customWidth="1"/>
    <col min="7437" max="7437" width="13.5703125" style="3" customWidth="1"/>
    <col min="7438" max="7438" width="21.140625" style="3" customWidth="1"/>
    <col min="7439" max="7439" width="12.140625" style="3" bestFit="1" customWidth="1"/>
    <col min="7440" max="7442" width="11.42578125" style="3"/>
    <col min="7443" max="7443" width="14.28515625" style="3" customWidth="1"/>
    <col min="7444" max="7444" width="12.7109375" style="3" bestFit="1" customWidth="1"/>
    <col min="7445" max="7681" width="11.42578125" style="3"/>
    <col min="7682" max="7682" width="70.28515625" style="3" customWidth="1"/>
    <col min="7683" max="7686" width="26.7109375" style="3" customWidth="1"/>
    <col min="7687" max="7687" width="30.5703125" style="3" customWidth="1"/>
    <col min="7688" max="7688" width="18.42578125" style="3" bestFit="1" customWidth="1"/>
    <col min="7689" max="7689" width="19.85546875" style="3" customWidth="1"/>
    <col min="7690" max="7690" width="26.7109375" style="3" customWidth="1"/>
    <col min="7691" max="7691" width="14" style="3" customWidth="1"/>
    <col min="7692" max="7692" width="21.42578125" style="3" customWidth="1"/>
    <col min="7693" max="7693" width="13.5703125" style="3" customWidth="1"/>
    <col min="7694" max="7694" width="21.140625" style="3" customWidth="1"/>
    <col min="7695" max="7695" width="12.140625" style="3" bestFit="1" customWidth="1"/>
    <col min="7696" max="7698" width="11.42578125" style="3"/>
    <col min="7699" max="7699" width="14.28515625" style="3" customWidth="1"/>
    <col min="7700" max="7700" width="12.7109375" style="3" bestFit="1" customWidth="1"/>
    <col min="7701" max="7937" width="11.42578125" style="3"/>
    <col min="7938" max="7938" width="70.28515625" style="3" customWidth="1"/>
    <col min="7939" max="7942" width="26.7109375" style="3" customWidth="1"/>
    <col min="7943" max="7943" width="30.5703125" style="3" customWidth="1"/>
    <col min="7944" max="7944" width="18.42578125" style="3" bestFit="1" customWidth="1"/>
    <col min="7945" max="7945" width="19.85546875" style="3" customWidth="1"/>
    <col min="7946" max="7946" width="26.7109375" style="3" customWidth="1"/>
    <col min="7947" max="7947" width="14" style="3" customWidth="1"/>
    <col min="7948" max="7948" width="21.42578125" style="3" customWidth="1"/>
    <col min="7949" max="7949" width="13.5703125" style="3" customWidth="1"/>
    <col min="7950" max="7950" width="21.140625" style="3" customWidth="1"/>
    <col min="7951" max="7951" width="12.140625" style="3" bestFit="1" customWidth="1"/>
    <col min="7952" max="7954" width="11.42578125" style="3"/>
    <col min="7955" max="7955" width="14.28515625" style="3" customWidth="1"/>
    <col min="7956" max="7956" width="12.7109375" style="3" bestFit="1" customWidth="1"/>
    <col min="7957" max="8193" width="11.42578125" style="3"/>
    <col min="8194" max="8194" width="70.28515625" style="3" customWidth="1"/>
    <col min="8195" max="8198" width="26.7109375" style="3" customWidth="1"/>
    <col min="8199" max="8199" width="30.5703125" style="3" customWidth="1"/>
    <col min="8200" max="8200" width="18.42578125" style="3" bestFit="1" customWidth="1"/>
    <col min="8201" max="8201" width="19.85546875" style="3" customWidth="1"/>
    <col min="8202" max="8202" width="26.7109375" style="3" customWidth="1"/>
    <col min="8203" max="8203" width="14" style="3" customWidth="1"/>
    <col min="8204" max="8204" width="21.42578125" style="3" customWidth="1"/>
    <col min="8205" max="8205" width="13.5703125" style="3" customWidth="1"/>
    <col min="8206" max="8206" width="21.140625" style="3" customWidth="1"/>
    <col min="8207" max="8207" width="12.140625" style="3" bestFit="1" customWidth="1"/>
    <col min="8208" max="8210" width="11.42578125" style="3"/>
    <col min="8211" max="8211" width="14.28515625" style="3" customWidth="1"/>
    <col min="8212" max="8212" width="12.7109375" style="3" bestFit="1" customWidth="1"/>
    <col min="8213" max="8449" width="11.42578125" style="3"/>
    <col min="8450" max="8450" width="70.28515625" style="3" customWidth="1"/>
    <col min="8451" max="8454" width="26.7109375" style="3" customWidth="1"/>
    <col min="8455" max="8455" width="30.5703125" style="3" customWidth="1"/>
    <col min="8456" max="8456" width="18.42578125" style="3" bestFit="1" customWidth="1"/>
    <col min="8457" max="8457" width="19.85546875" style="3" customWidth="1"/>
    <col min="8458" max="8458" width="26.7109375" style="3" customWidth="1"/>
    <col min="8459" max="8459" width="14" style="3" customWidth="1"/>
    <col min="8460" max="8460" width="21.42578125" style="3" customWidth="1"/>
    <col min="8461" max="8461" width="13.5703125" style="3" customWidth="1"/>
    <col min="8462" max="8462" width="21.140625" style="3" customWidth="1"/>
    <col min="8463" max="8463" width="12.140625" style="3" bestFit="1" customWidth="1"/>
    <col min="8464" max="8466" width="11.42578125" style="3"/>
    <col min="8467" max="8467" width="14.28515625" style="3" customWidth="1"/>
    <col min="8468" max="8468" width="12.7109375" style="3" bestFit="1" customWidth="1"/>
    <col min="8469" max="8705" width="11.42578125" style="3"/>
    <col min="8706" max="8706" width="70.28515625" style="3" customWidth="1"/>
    <col min="8707" max="8710" width="26.7109375" style="3" customWidth="1"/>
    <col min="8711" max="8711" width="30.5703125" style="3" customWidth="1"/>
    <col min="8712" max="8712" width="18.42578125" style="3" bestFit="1" customWidth="1"/>
    <col min="8713" max="8713" width="19.85546875" style="3" customWidth="1"/>
    <col min="8714" max="8714" width="26.7109375" style="3" customWidth="1"/>
    <col min="8715" max="8715" width="14" style="3" customWidth="1"/>
    <col min="8716" max="8716" width="21.42578125" style="3" customWidth="1"/>
    <col min="8717" max="8717" width="13.5703125" style="3" customWidth="1"/>
    <col min="8718" max="8718" width="21.140625" style="3" customWidth="1"/>
    <col min="8719" max="8719" width="12.140625" style="3" bestFit="1" customWidth="1"/>
    <col min="8720" max="8722" width="11.42578125" style="3"/>
    <col min="8723" max="8723" width="14.28515625" style="3" customWidth="1"/>
    <col min="8724" max="8724" width="12.7109375" style="3" bestFit="1" customWidth="1"/>
    <col min="8725" max="8961" width="11.42578125" style="3"/>
    <col min="8962" max="8962" width="70.28515625" style="3" customWidth="1"/>
    <col min="8963" max="8966" width="26.7109375" style="3" customWidth="1"/>
    <col min="8967" max="8967" width="30.5703125" style="3" customWidth="1"/>
    <col min="8968" max="8968" width="18.42578125" style="3" bestFit="1" customWidth="1"/>
    <col min="8969" max="8969" width="19.85546875" style="3" customWidth="1"/>
    <col min="8970" max="8970" width="26.7109375" style="3" customWidth="1"/>
    <col min="8971" max="8971" width="14" style="3" customWidth="1"/>
    <col min="8972" max="8972" width="21.42578125" style="3" customWidth="1"/>
    <col min="8973" max="8973" width="13.5703125" style="3" customWidth="1"/>
    <col min="8974" max="8974" width="21.140625" style="3" customWidth="1"/>
    <col min="8975" max="8975" width="12.140625" style="3" bestFit="1" customWidth="1"/>
    <col min="8976" max="8978" width="11.42578125" style="3"/>
    <col min="8979" max="8979" width="14.28515625" style="3" customWidth="1"/>
    <col min="8980" max="8980" width="12.7109375" style="3" bestFit="1" customWidth="1"/>
    <col min="8981" max="9217" width="11.42578125" style="3"/>
    <col min="9218" max="9218" width="70.28515625" style="3" customWidth="1"/>
    <col min="9219" max="9222" width="26.7109375" style="3" customWidth="1"/>
    <col min="9223" max="9223" width="30.5703125" style="3" customWidth="1"/>
    <col min="9224" max="9224" width="18.42578125" style="3" bestFit="1" customWidth="1"/>
    <col min="9225" max="9225" width="19.85546875" style="3" customWidth="1"/>
    <col min="9226" max="9226" width="26.7109375" style="3" customWidth="1"/>
    <col min="9227" max="9227" width="14" style="3" customWidth="1"/>
    <col min="9228" max="9228" width="21.42578125" style="3" customWidth="1"/>
    <col min="9229" max="9229" width="13.5703125" style="3" customWidth="1"/>
    <col min="9230" max="9230" width="21.140625" style="3" customWidth="1"/>
    <col min="9231" max="9231" width="12.140625" style="3" bestFit="1" customWidth="1"/>
    <col min="9232" max="9234" width="11.42578125" style="3"/>
    <col min="9235" max="9235" width="14.28515625" style="3" customWidth="1"/>
    <col min="9236" max="9236" width="12.7109375" style="3" bestFit="1" customWidth="1"/>
    <col min="9237" max="9473" width="11.42578125" style="3"/>
    <col min="9474" max="9474" width="70.28515625" style="3" customWidth="1"/>
    <col min="9475" max="9478" width="26.7109375" style="3" customWidth="1"/>
    <col min="9479" max="9479" width="30.5703125" style="3" customWidth="1"/>
    <col min="9480" max="9480" width="18.42578125" style="3" bestFit="1" customWidth="1"/>
    <col min="9481" max="9481" width="19.85546875" style="3" customWidth="1"/>
    <col min="9482" max="9482" width="26.7109375" style="3" customWidth="1"/>
    <col min="9483" max="9483" width="14" style="3" customWidth="1"/>
    <col min="9484" max="9484" width="21.42578125" style="3" customWidth="1"/>
    <col min="9485" max="9485" width="13.5703125" style="3" customWidth="1"/>
    <col min="9486" max="9486" width="21.140625" style="3" customWidth="1"/>
    <col min="9487" max="9487" width="12.140625" style="3" bestFit="1" customWidth="1"/>
    <col min="9488" max="9490" width="11.42578125" style="3"/>
    <col min="9491" max="9491" width="14.28515625" style="3" customWidth="1"/>
    <col min="9492" max="9492" width="12.7109375" style="3" bestFit="1" customWidth="1"/>
    <col min="9493" max="9729" width="11.42578125" style="3"/>
    <col min="9730" max="9730" width="70.28515625" style="3" customWidth="1"/>
    <col min="9731" max="9734" width="26.7109375" style="3" customWidth="1"/>
    <col min="9735" max="9735" width="30.5703125" style="3" customWidth="1"/>
    <col min="9736" max="9736" width="18.42578125" style="3" bestFit="1" customWidth="1"/>
    <col min="9737" max="9737" width="19.85546875" style="3" customWidth="1"/>
    <col min="9738" max="9738" width="26.7109375" style="3" customWidth="1"/>
    <col min="9739" max="9739" width="14" style="3" customWidth="1"/>
    <col min="9740" max="9740" width="21.42578125" style="3" customWidth="1"/>
    <col min="9741" max="9741" width="13.5703125" style="3" customWidth="1"/>
    <col min="9742" max="9742" width="21.140625" style="3" customWidth="1"/>
    <col min="9743" max="9743" width="12.140625" style="3" bestFit="1" customWidth="1"/>
    <col min="9744" max="9746" width="11.42578125" style="3"/>
    <col min="9747" max="9747" width="14.28515625" style="3" customWidth="1"/>
    <col min="9748" max="9748" width="12.7109375" style="3" bestFit="1" customWidth="1"/>
    <col min="9749" max="9985" width="11.42578125" style="3"/>
    <col min="9986" max="9986" width="70.28515625" style="3" customWidth="1"/>
    <col min="9987" max="9990" width="26.7109375" style="3" customWidth="1"/>
    <col min="9991" max="9991" width="30.5703125" style="3" customWidth="1"/>
    <col min="9992" max="9992" width="18.42578125" style="3" bestFit="1" customWidth="1"/>
    <col min="9993" max="9993" width="19.85546875" style="3" customWidth="1"/>
    <col min="9994" max="9994" width="26.7109375" style="3" customWidth="1"/>
    <col min="9995" max="9995" width="14" style="3" customWidth="1"/>
    <col min="9996" max="9996" width="21.42578125" style="3" customWidth="1"/>
    <col min="9997" max="9997" width="13.5703125" style="3" customWidth="1"/>
    <col min="9998" max="9998" width="21.140625" style="3" customWidth="1"/>
    <col min="9999" max="9999" width="12.140625" style="3" bestFit="1" customWidth="1"/>
    <col min="10000" max="10002" width="11.42578125" style="3"/>
    <col min="10003" max="10003" width="14.28515625" style="3" customWidth="1"/>
    <col min="10004" max="10004" width="12.7109375" style="3" bestFit="1" customWidth="1"/>
    <col min="10005" max="10241" width="11.42578125" style="3"/>
    <col min="10242" max="10242" width="70.28515625" style="3" customWidth="1"/>
    <col min="10243" max="10246" width="26.7109375" style="3" customWidth="1"/>
    <col min="10247" max="10247" width="30.5703125" style="3" customWidth="1"/>
    <col min="10248" max="10248" width="18.42578125" style="3" bestFit="1" customWidth="1"/>
    <col min="10249" max="10249" width="19.85546875" style="3" customWidth="1"/>
    <col min="10250" max="10250" width="26.7109375" style="3" customWidth="1"/>
    <col min="10251" max="10251" width="14" style="3" customWidth="1"/>
    <col min="10252" max="10252" width="21.42578125" style="3" customWidth="1"/>
    <col min="10253" max="10253" width="13.5703125" style="3" customWidth="1"/>
    <col min="10254" max="10254" width="21.140625" style="3" customWidth="1"/>
    <col min="10255" max="10255" width="12.140625" style="3" bestFit="1" customWidth="1"/>
    <col min="10256" max="10258" width="11.42578125" style="3"/>
    <col min="10259" max="10259" width="14.28515625" style="3" customWidth="1"/>
    <col min="10260" max="10260" width="12.7109375" style="3" bestFit="1" customWidth="1"/>
    <col min="10261" max="10497" width="11.42578125" style="3"/>
    <col min="10498" max="10498" width="70.28515625" style="3" customWidth="1"/>
    <col min="10499" max="10502" width="26.7109375" style="3" customWidth="1"/>
    <col min="10503" max="10503" width="30.5703125" style="3" customWidth="1"/>
    <col min="10504" max="10504" width="18.42578125" style="3" bestFit="1" customWidth="1"/>
    <col min="10505" max="10505" width="19.85546875" style="3" customWidth="1"/>
    <col min="10506" max="10506" width="26.7109375" style="3" customWidth="1"/>
    <col min="10507" max="10507" width="14" style="3" customWidth="1"/>
    <col min="10508" max="10508" width="21.42578125" style="3" customWidth="1"/>
    <col min="10509" max="10509" width="13.5703125" style="3" customWidth="1"/>
    <col min="10510" max="10510" width="21.140625" style="3" customWidth="1"/>
    <col min="10511" max="10511" width="12.140625" style="3" bestFit="1" customWidth="1"/>
    <col min="10512" max="10514" width="11.42578125" style="3"/>
    <col min="10515" max="10515" width="14.28515625" style="3" customWidth="1"/>
    <col min="10516" max="10516" width="12.7109375" style="3" bestFit="1" customWidth="1"/>
    <col min="10517" max="10753" width="11.42578125" style="3"/>
    <col min="10754" max="10754" width="70.28515625" style="3" customWidth="1"/>
    <col min="10755" max="10758" width="26.7109375" style="3" customWidth="1"/>
    <col min="10759" max="10759" width="30.5703125" style="3" customWidth="1"/>
    <col min="10760" max="10760" width="18.42578125" style="3" bestFit="1" customWidth="1"/>
    <col min="10761" max="10761" width="19.85546875" style="3" customWidth="1"/>
    <col min="10762" max="10762" width="26.7109375" style="3" customWidth="1"/>
    <col min="10763" max="10763" width="14" style="3" customWidth="1"/>
    <col min="10764" max="10764" width="21.42578125" style="3" customWidth="1"/>
    <col min="10765" max="10765" width="13.5703125" style="3" customWidth="1"/>
    <col min="10766" max="10766" width="21.140625" style="3" customWidth="1"/>
    <col min="10767" max="10767" width="12.140625" style="3" bestFit="1" customWidth="1"/>
    <col min="10768" max="10770" width="11.42578125" style="3"/>
    <col min="10771" max="10771" width="14.28515625" style="3" customWidth="1"/>
    <col min="10772" max="10772" width="12.7109375" style="3" bestFit="1" customWidth="1"/>
    <col min="10773" max="11009" width="11.42578125" style="3"/>
    <col min="11010" max="11010" width="70.28515625" style="3" customWidth="1"/>
    <col min="11011" max="11014" width="26.7109375" style="3" customWidth="1"/>
    <col min="11015" max="11015" width="30.5703125" style="3" customWidth="1"/>
    <col min="11016" max="11016" width="18.42578125" style="3" bestFit="1" customWidth="1"/>
    <col min="11017" max="11017" width="19.85546875" style="3" customWidth="1"/>
    <col min="11018" max="11018" width="26.7109375" style="3" customWidth="1"/>
    <col min="11019" max="11019" width="14" style="3" customWidth="1"/>
    <col min="11020" max="11020" width="21.42578125" style="3" customWidth="1"/>
    <col min="11021" max="11021" width="13.5703125" style="3" customWidth="1"/>
    <col min="11022" max="11022" width="21.140625" style="3" customWidth="1"/>
    <col min="11023" max="11023" width="12.140625" style="3" bestFit="1" customWidth="1"/>
    <col min="11024" max="11026" width="11.42578125" style="3"/>
    <col min="11027" max="11027" width="14.28515625" style="3" customWidth="1"/>
    <col min="11028" max="11028" width="12.7109375" style="3" bestFit="1" customWidth="1"/>
    <col min="11029" max="11265" width="11.42578125" style="3"/>
    <col min="11266" max="11266" width="70.28515625" style="3" customWidth="1"/>
    <col min="11267" max="11270" width="26.7109375" style="3" customWidth="1"/>
    <col min="11271" max="11271" width="30.5703125" style="3" customWidth="1"/>
    <col min="11272" max="11272" width="18.42578125" style="3" bestFit="1" customWidth="1"/>
    <col min="11273" max="11273" width="19.85546875" style="3" customWidth="1"/>
    <col min="11274" max="11274" width="26.7109375" style="3" customWidth="1"/>
    <col min="11275" max="11275" width="14" style="3" customWidth="1"/>
    <col min="11276" max="11276" width="21.42578125" style="3" customWidth="1"/>
    <col min="11277" max="11277" width="13.5703125" style="3" customWidth="1"/>
    <col min="11278" max="11278" width="21.140625" style="3" customWidth="1"/>
    <col min="11279" max="11279" width="12.140625" style="3" bestFit="1" customWidth="1"/>
    <col min="11280" max="11282" width="11.42578125" style="3"/>
    <col min="11283" max="11283" width="14.28515625" style="3" customWidth="1"/>
    <col min="11284" max="11284" width="12.7109375" style="3" bestFit="1" customWidth="1"/>
    <col min="11285" max="11521" width="11.42578125" style="3"/>
    <col min="11522" max="11522" width="70.28515625" style="3" customWidth="1"/>
    <col min="11523" max="11526" width="26.7109375" style="3" customWidth="1"/>
    <col min="11527" max="11527" width="30.5703125" style="3" customWidth="1"/>
    <col min="11528" max="11528" width="18.42578125" style="3" bestFit="1" customWidth="1"/>
    <col min="11529" max="11529" width="19.85546875" style="3" customWidth="1"/>
    <col min="11530" max="11530" width="26.7109375" style="3" customWidth="1"/>
    <col min="11531" max="11531" width="14" style="3" customWidth="1"/>
    <col min="11532" max="11532" width="21.42578125" style="3" customWidth="1"/>
    <col min="11533" max="11533" width="13.5703125" style="3" customWidth="1"/>
    <col min="11534" max="11534" width="21.140625" style="3" customWidth="1"/>
    <col min="11535" max="11535" width="12.140625" style="3" bestFit="1" customWidth="1"/>
    <col min="11536" max="11538" width="11.42578125" style="3"/>
    <col min="11539" max="11539" width="14.28515625" style="3" customWidth="1"/>
    <col min="11540" max="11540" width="12.7109375" style="3" bestFit="1" customWidth="1"/>
    <col min="11541" max="11777" width="11.42578125" style="3"/>
    <col min="11778" max="11778" width="70.28515625" style="3" customWidth="1"/>
    <col min="11779" max="11782" width="26.7109375" style="3" customWidth="1"/>
    <col min="11783" max="11783" width="30.5703125" style="3" customWidth="1"/>
    <col min="11784" max="11784" width="18.42578125" style="3" bestFit="1" customWidth="1"/>
    <col min="11785" max="11785" width="19.85546875" style="3" customWidth="1"/>
    <col min="11786" max="11786" width="26.7109375" style="3" customWidth="1"/>
    <col min="11787" max="11787" width="14" style="3" customWidth="1"/>
    <col min="11788" max="11788" width="21.42578125" style="3" customWidth="1"/>
    <col min="11789" max="11789" width="13.5703125" style="3" customWidth="1"/>
    <col min="11790" max="11790" width="21.140625" style="3" customWidth="1"/>
    <col min="11791" max="11791" width="12.140625" style="3" bestFit="1" customWidth="1"/>
    <col min="11792" max="11794" width="11.42578125" style="3"/>
    <col min="11795" max="11795" width="14.28515625" style="3" customWidth="1"/>
    <col min="11796" max="11796" width="12.7109375" style="3" bestFit="1" customWidth="1"/>
    <col min="11797" max="12033" width="11.42578125" style="3"/>
    <col min="12034" max="12034" width="70.28515625" style="3" customWidth="1"/>
    <col min="12035" max="12038" width="26.7109375" style="3" customWidth="1"/>
    <col min="12039" max="12039" width="30.5703125" style="3" customWidth="1"/>
    <col min="12040" max="12040" width="18.42578125" style="3" bestFit="1" customWidth="1"/>
    <col min="12041" max="12041" width="19.85546875" style="3" customWidth="1"/>
    <col min="12042" max="12042" width="26.7109375" style="3" customWidth="1"/>
    <col min="12043" max="12043" width="14" style="3" customWidth="1"/>
    <col min="12044" max="12044" width="21.42578125" style="3" customWidth="1"/>
    <col min="12045" max="12045" width="13.5703125" style="3" customWidth="1"/>
    <col min="12046" max="12046" width="21.140625" style="3" customWidth="1"/>
    <col min="12047" max="12047" width="12.140625" style="3" bestFit="1" customWidth="1"/>
    <col min="12048" max="12050" width="11.42578125" style="3"/>
    <col min="12051" max="12051" width="14.28515625" style="3" customWidth="1"/>
    <col min="12052" max="12052" width="12.7109375" style="3" bestFit="1" customWidth="1"/>
    <col min="12053" max="12289" width="11.42578125" style="3"/>
    <col min="12290" max="12290" width="70.28515625" style="3" customWidth="1"/>
    <col min="12291" max="12294" width="26.7109375" style="3" customWidth="1"/>
    <col min="12295" max="12295" width="30.5703125" style="3" customWidth="1"/>
    <col min="12296" max="12296" width="18.42578125" style="3" bestFit="1" customWidth="1"/>
    <col min="12297" max="12297" width="19.85546875" style="3" customWidth="1"/>
    <col min="12298" max="12298" width="26.7109375" style="3" customWidth="1"/>
    <col min="12299" max="12299" width="14" style="3" customWidth="1"/>
    <col min="12300" max="12300" width="21.42578125" style="3" customWidth="1"/>
    <col min="12301" max="12301" width="13.5703125" style="3" customWidth="1"/>
    <col min="12302" max="12302" width="21.140625" style="3" customWidth="1"/>
    <col min="12303" max="12303" width="12.140625" style="3" bestFit="1" customWidth="1"/>
    <col min="12304" max="12306" width="11.42578125" style="3"/>
    <col min="12307" max="12307" width="14.28515625" style="3" customWidth="1"/>
    <col min="12308" max="12308" width="12.7109375" style="3" bestFit="1" customWidth="1"/>
    <col min="12309" max="12545" width="11.42578125" style="3"/>
    <col min="12546" max="12546" width="70.28515625" style="3" customWidth="1"/>
    <col min="12547" max="12550" width="26.7109375" style="3" customWidth="1"/>
    <col min="12551" max="12551" width="30.5703125" style="3" customWidth="1"/>
    <col min="12552" max="12552" width="18.42578125" style="3" bestFit="1" customWidth="1"/>
    <col min="12553" max="12553" width="19.85546875" style="3" customWidth="1"/>
    <col min="12554" max="12554" width="26.7109375" style="3" customWidth="1"/>
    <col min="12555" max="12555" width="14" style="3" customWidth="1"/>
    <col min="12556" max="12556" width="21.42578125" style="3" customWidth="1"/>
    <col min="12557" max="12557" width="13.5703125" style="3" customWidth="1"/>
    <col min="12558" max="12558" width="21.140625" style="3" customWidth="1"/>
    <col min="12559" max="12559" width="12.140625" style="3" bestFit="1" customWidth="1"/>
    <col min="12560" max="12562" width="11.42578125" style="3"/>
    <col min="12563" max="12563" width="14.28515625" style="3" customWidth="1"/>
    <col min="12564" max="12564" width="12.7109375" style="3" bestFit="1" customWidth="1"/>
    <col min="12565" max="12801" width="11.42578125" style="3"/>
    <col min="12802" max="12802" width="70.28515625" style="3" customWidth="1"/>
    <col min="12803" max="12806" width="26.7109375" style="3" customWidth="1"/>
    <col min="12807" max="12807" width="30.5703125" style="3" customWidth="1"/>
    <col min="12808" max="12808" width="18.42578125" style="3" bestFit="1" customWidth="1"/>
    <col min="12809" max="12809" width="19.85546875" style="3" customWidth="1"/>
    <col min="12810" max="12810" width="26.7109375" style="3" customWidth="1"/>
    <col min="12811" max="12811" width="14" style="3" customWidth="1"/>
    <col min="12812" max="12812" width="21.42578125" style="3" customWidth="1"/>
    <col min="12813" max="12813" width="13.5703125" style="3" customWidth="1"/>
    <col min="12814" max="12814" width="21.140625" style="3" customWidth="1"/>
    <col min="12815" max="12815" width="12.140625" style="3" bestFit="1" customWidth="1"/>
    <col min="12816" max="12818" width="11.42578125" style="3"/>
    <col min="12819" max="12819" width="14.28515625" style="3" customWidth="1"/>
    <col min="12820" max="12820" width="12.7109375" style="3" bestFit="1" customWidth="1"/>
    <col min="12821" max="13057" width="11.42578125" style="3"/>
    <col min="13058" max="13058" width="70.28515625" style="3" customWidth="1"/>
    <col min="13059" max="13062" width="26.7109375" style="3" customWidth="1"/>
    <col min="13063" max="13063" width="30.5703125" style="3" customWidth="1"/>
    <col min="13064" max="13064" width="18.42578125" style="3" bestFit="1" customWidth="1"/>
    <col min="13065" max="13065" width="19.85546875" style="3" customWidth="1"/>
    <col min="13066" max="13066" width="26.7109375" style="3" customWidth="1"/>
    <col min="13067" max="13067" width="14" style="3" customWidth="1"/>
    <col min="13068" max="13068" width="21.42578125" style="3" customWidth="1"/>
    <col min="13069" max="13069" width="13.5703125" style="3" customWidth="1"/>
    <col min="13070" max="13070" width="21.140625" style="3" customWidth="1"/>
    <col min="13071" max="13071" width="12.140625" style="3" bestFit="1" customWidth="1"/>
    <col min="13072" max="13074" width="11.42578125" style="3"/>
    <col min="13075" max="13075" width="14.28515625" style="3" customWidth="1"/>
    <col min="13076" max="13076" width="12.7109375" style="3" bestFit="1" customWidth="1"/>
    <col min="13077" max="13313" width="11.42578125" style="3"/>
    <col min="13314" max="13314" width="70.28515625" style="3" customWidth="1"/>
    <col min="13315" max="13318" width="26.7109375" style="3" customWidth="1"/>
    <col min="13319" max="13319" width="30.5703125" style="3" customWidth="1"/>
    <col min="13320" max="13320" width="18.42578125" style="3" bestFit="1" customWidth="1"/>
    <col min="13321" max="13321" width="19.85546875" style="3" customWidth="1"/>
    <col min="13322" max="13322" width="26.7109375" style="3" customWidth="1"/>
    <col min="13323" max="13323" width="14" style="3" customWidth="1"/>
    <col min="13324" max="13324" width="21.42578125" style="3" customWidth="1"/>
    <col min="13325" max="13325" width="13.5703125" style="3" customWidth="1"/>
    <col min="13326" max="13326" width="21.140625" style="3" customWidth="1"/>
    <col min="13327" max="13327" width="12.140625" style="3" bestFit="1" customWidth="1"/>
    <col min="13328" max="13330" width="11.42578125" style="3"/>
    <col min="13331" max="13331" width="14.28515625" style="3" customWidth="1"/>
    <col min="13332" max="13332" width="12.7109375" style="3" bestFit="1" customWidth="1"/>
    <col min="13333" max="13569" width="11.42578125" style="3"/>
    <col min="13570" max="13570" width="70.28515625" style="3" customWidth="1"/>
    <col min="13571" max="13574" width="26.7109375" style="3" customWidth="1"/>
    <col min="13575" max="13575" width="30.5703125" style="3" customWidth="1"/>
    <col min="13576" max="13576" width="18.42578125" style="3" bestFit="1" customWidth="1"/>
    <col min="13577" max="13577" width="19.85546875" style="3" customWidth="1"/>
    <col min="13578" max="13578" width="26.7109375" style="3" customWidth="1"/>
    <col min="13579" max="13579" width="14" style="3" customWidth="1"/>
    <col min="13580" max="13580" width="21.42578125" style="3" customWidth="1"/>
    <col min="13581" max="13581" width="13.5703125" style="3" customWidth="1"/>
    <col min="13582" max="13582" width="21.140625" style="3" customWidth="1"/>
    <col min="13583" max="13583" width="12.140625" style="3" bestFit="1" customWidth="1"/>
    <col min="13584" max="13586" width="11.42578125" style="3"/>
    <col min="13587" max="13587" width="14.28515625" style="3" customWidth="1"/>
    <col min="13588" max="13588" width="12.7109375" style="3" bestFit="1" customWidth="1"/>
    <col min="13589" max="13825" width="11.42578125" style="3"/>
    <col min="13826" max="13826" width="70.28515625" style="3" customWidth="1"/>
    <col min="13827" max="13830" width="26.7109375" style="3" customWidth="1"/>
    <col min="13831" max="13831" width="30.5703125" style="3" customWidth="1"/>
    <col min="13832" max="13832" width="18.42578125" style="3" bestFit="1" customWidth="1"/>
    <col min="13833" max="13833" width="19.85546875" style="3" customWidth="1"/>
    <col min="13834" max="13834" width="26.7109375" style="3" customWidth="1"/>
    <col min="13835" max="13835" width="14" style="3" customWidth="1"/>
    <col min="13836" max="13836" width="21.42578125" style="3" customWidth="1"/>
    <col min="13837" max="13837" width="13.5703125" style="3" customWidth="1"/>
    <col min="13838" max="13838" width="21.140625" style="3" customWidth="1"/>
    <col min="13839" max="13839" width="12.140625" style="3" bestFit="1" customWidth="1"/>
    <col min="13840" max="13842" width="11.42578125" style="3"/>
    <col min="13843" max="13843" width="14.28515625" style="3" customWidth="1"/>
    <col min="13844" max="13844" width="12.7109375" style="3" bestFit="1" customWidth="1"/>
    <col min="13845" max="14081" width="11.42578125" style="3"/>
    <col min="14082" max="14082" width="70.28515625" style="3" customWidth="1"/>
    <col min="14083" max="14086" width="26.7109375" style="3" customWidth="1"/>
    <col min="14087" max="14087" width="30.5703125" style="3" customWidth="1"/>
    <col min="14088" max="14088" width="18.42578125" style="3" bestFit="1" customWidth="1"/>
    <col min="14089" max="14089" width="19.85546875" style="3" customWidth="1"/>
    <col min="14090" max="14090" width="26.7109375" style="3" customWidth="1"/>
    <col min="14091" max="14091" width="14" style="3" customWidth="1"/>
    <col min="14092" max="14092" width="21.42578125" style="3" customWidth="1"/>
    <col min="14093" max="14093" width="13.5703125" style="3" customWidth="1"/>
    <col min="14094" max="14094" width="21.140625" style="3" customWidth="1"/>
    <col min="14095" max="14095" width="12.140625" style="3" bestFit="1" customWidth="1"/>
    <col min="14096" max="14098" width="11.42578125" style="3"/>
    <col min="14099" max="14099" width="14.28515625" style="3" customWidth="1"/>
    <col min="14100" max="14100" width="12.7109375" style="3" bestFit="1" customWidth="1"/>
    <col min="14101" max="14337" width="11.42578125" style="3"/>
    <col min="14338" max="14338" width="70.28515625" style="3" customWidth="1"/>
    <col min="14339" max="14342" width="26.7109375" style="3" customWidth="1"/>
    <col min="14343" max="14343" width="30.5703125" style="3" customWidth="1"/>
    <col min="14344" max="14344" width="18.42578125" style="3" bestFit="1" customWidth="1"/>
    <col min="14345" max="14345" width="19.85546875" style="3" customWidth="1"/>
    <col min="14346" max="14346" width="26.7109375" style="3" customWidth="1"/>
    <col min="14347" max="14347" width="14" style="3" customWidth="1"/>
    <col min="14348" max="14348" width="21.42578125" style="3" customWidth="1"/>
    <col min="14349" max="14349" width="13.5703125" style="3" customWidth="1"/>
    <col min="14350" max="14350" width="21.140625" style="3" customWidth="1"/>
    <col min="14351" max="14351" width="12.140625" style="3" bestFit="1" customWidth="1"/>
    <col min="14352" max="14354" width="11.42578125" style="3"/>
    <col min="14355" max="14355" width="14.28515625" style="3" customWidth="1"/>
    <col min="14356" max="14356" width="12.7109375" style="3" bestFit="1" customWidth="1"/>
    <col min="14357" max="14593" width="11.42578125" style="3"/>
    <col min="14594" max="14594" width="70.28515625" style="3" customWidth="1"/>
    <col min="14595" max="14598" width="26.7109375" style="3" customWidth="1"/>
    <col min="14599" max="14599" width="30.5703125" style="3" customWidth="1"/>
    <col min="14600" max="14600" width="18.42578125" style="3" bestFit="1" customWidth="1"/>
    <col min="14601" max="14601" width="19.85546875" style="3" customWidth="1"/>
    <col min="14602" max="14602" width="26.7109375" style="3" customWidth="1"/>
    <col min="14603" max="14603" width="14" style="3" customWidth="1"/>
    <col min="14604" max="14604" width="21.42578125" style="3" customWidth="1"/>
    <col min="14605" max="14605" width="13.5703125" style="3" customWidth="1"/>
    <col min="14606" max="14606" width="21.140625" style="3" customWidth="1"/>
    <col min="14607" max="14607" width="12.140625" style="3" bestFit="1" customWidth="1"/>
    <col min="14608" max="14610" width="11.42578125" style="3"/>
    <col min="14611" max="14611" width="14.28515625" style="3" customWidth="1"/>
    <col min="14612" max="14612" width="12.7109375" style="3" bestFit="1" customWidth="1"/>
    <col min="14613" max="14849" width="11.42578125" style="3"/>
    <col min="14850" max="14850" width="70.28515625" style="3" customWidth="1"/>
    <col min="14851" max="14854" width="26.7109375" style="3" customWidth="1"/>
    <col min="14855" max="14855" width="30.5703125" style="3" customWidth="1"/>
    <col min="14856" max="14856" width="18.42578125" style="3" bestFit="1" customWidth="1"/>
    <col min="14857" max="14857" width="19.85546875" style="3" customWidth="1"/>
    <col min="14858" max="14858" width="26.7109375" style="3" customWidth="1"/>
    <col min="14859" max="14859" width="14" style="3" customWidth="1"/>
    <col min="14860" max="14860" width="21.42578125" style="3" customWidth="1"/>
    <col min="14861" max="14861" width="13.5703125" style="3" customWidth="1"/>
    <col min="14862" max="14862" width="21.140625" style="3" customWidth="1"/>
    <col min="14863" max="14863" width="12.140625" style="3" bestFit="1" customWidth="1"/>
    <col min="14864" max="14866" width="11.42578125" style="3"/>
    <col min="14867" max="14867" width="14.28515625" style="3" customWidth="1"/>
    <col min="14868" max="14868" width="12.7109375" style="3" bestFit="1" customWidth="1"/>
    <col min="14869" max="15105" width="11.42578125" style="3"/>
    <col min="15106" max="15106" width="70.28515625" style="3" customWidth="1"/>
    <col min="15107" max="15110" width="26.7109375" style="3" customWidth="1"/>
    <col min="15111" max="15111" width="30.5703125" style="3" customWidth="1"/>
    <col min="15112" max="15112" width="18.42578125" style="3" bestFit="1" customWidth="1"/>
    <col min="15113" max="15113" width="19.85546875" style="3" customWidth="1"/>
    <col min="15114" max="15114" width="26.7109375" style="3" customWidth="1"/>
    <col min="15115" max="15115" width="14" style="3" customWidth="1"/>
    <col min="15116" max="15116" width="21.42578125" style="3" customWidth="1"/>
    <col min="15117" max="15117" width="13.5703125" style="3" customWidth="1"/>
    <col min="15118" max="15118" width="21.140625" style="3" customWidth="1"/>
    <col min="15119" max="15119" width="12.140625" style="3" bestFit="1" customWidth="1"/>
    <col min="15120" max="15122" width="11.42578125" style="3"/>
    <col min="15123" max="15123" width="14.28515625" style="3" customWidth="1"/>
    <col min="15124" max="15124" width="12.7109375" style="3" bestFit="1" customWidth="1"/>
    <col min="15125" max="15361" width="11.42578125" style="3"/>
    <col min="15362" max="15362" width="70.28515625" style="3" customWidth="1"/>
    <col min="15363" max="15366" width="26.7109375" style="3" customWidth="1"/>
    <col min="15367" max="15367" width="30.5703125" style="3" customWidth="1"/>
    <col min="15368" max="15368" width="18.42578125" style="3" bestFit="1" customWidth="1"/>
    <col min="15369" max="15369" width="19.85546875" style="3" customWidth="1"/>
    <col min="15370" max="15370" width="26.7109375" style="3" customWidth="1"/>
    <col min="15371" max="15371" width="14" style="3" customWidth="1"/>
    <col min="15372" max="15372" width="21.42578125" style="3" customWidth="1"/>
    <col min="15373" max="15373" width="13.5703125" style="3" customWidth="1"/>
    <col min="15374" max="15374" width="21.140625" style="3" customWidth="1"/>
    <col min="15375" max="15375" width="12.140625" style="3" bestFit="1" customWidth="1"/>
    <col min="15376" max="15378" width="11.42578125" style="3"/>
    <col min="15379" max="15379" width="14.28515625" style="3" customWidth="1"/>
    <col min="15380" max="15380" width="12.7109375" style="3" bestFit="1" customWidth="1"/>
    <col min="15381" max="15617" width="11.42578125" style="3"/>
    <col min="15618" max="15618" width="70.28515625" style="3" customWidth="1"/>
    <col min="15619" max="15622" width="26.7109375" style="3" customWidth="1"/>
    <col min="15623" max="15623" width="30.5703125" style="3" customWidth="1"/>
    <col min="15624" max="15624" width="18.42578125" style="3" bestFit="1" customWidth="1"/>
    <col min="15625" max="15625" width="19.85546875" style="3" customWidth="1"/>
    <col min="15626" max="15626" width="26.7109375" style="3" customWidth="1"/>
    <col min="15627" max="15627" width="14" style="3" customWidth="1"/>
    <col min="15628" max="15628" width="21.42578125" style="3" customWidth="1"/>
    <col min="15629" max="15629" width="13.5703125" style="3" customWidth="1"/>
    <col min="15630" max="15630" width="21.140625" style="3" customWidth="1"/>
    <col min="15631" max="15631" width="12.140625" style="3" bestFit="1" customWidth="1"/>
    <col min="15632" max="15634" width="11.42578125" style="3"/>
    <col min="15635" max="15635" width="14.28515625" style="3" customWidth="1"/>
    <col min="15636" max="15636" width="12.7109375" style="3" bestFit="1" customWidth="1"/>
    <col min="15637" max="15873" width="11.42578125" style="3"/>
    <col min="15874" max="15874" width="70.28515625" style="3" customWidth="1"/>
    <col min="15875" max="15878" width="26.7109375" style="3" customWidth="1"/>
    <col min="15879" max="15879" width="30.5703125" style="3" customWidth="1"/>
    <col min="15880" max="15880" width="18.42578125" style="3" bestFit="1" customWidth="1"/>
    <col min="15881" max="15881" width="19.85546875" style="3" customWidth="1"/>
    <col min="15882" max="15882" width="26.7109375" style="3" customWidth="1"/>
    <col min="15883" max="15883" width="14" style="3" customWidth="1"/>
    <col min="15884" max="15884" width="21.42578125" style="3" customWidth="1"/>
    <col min="15885" max="15885" width="13.5703125" style="3" customWidth="1"/>
    <col min="15886" max="15886" width="21.140625" style="3" customWidth="1"/>
    <col min="15887" max="15887" width="12.140625" style="3" bestFit="1" customWidth="1"/>
    <col min="15888" max="15890" width="11.42578125" style="3"/>
    <col min="15891" max="15891" width="14.28515625" style="3" customWidth="1"/>
    <col min="15892" max="15892" width="12.7109375" style="3" bestFit="1" customWidth="1"/>
    <col min="15893" max="16129" width="11.42578125" style="3"/>
    <col min="16130" max="16130" width="70.28515625" style="3" customWidth="1"/>
    <col min="16131" max="16134" width="26.7109375" style="3" customWidth="1"/>
    <col min="16135" max="16135" width="30.5703125" style="3" customWidth="1"/>
    <col min="16136" max="16136" width="18.42578125" style="3" bestFit="1" customWidth="1"/>
    <col min="16137" max="16137" width="19.85546875" style="3" customWidth="1"/>
    <col min="16138" max="16138" width="26.7109375" style="3" customWidth="1"/>
    <col min="16139" max="16139" width="14" style="3" customWidth="1"/>
    <col min="16140" max="16140" width="21.42578125" style="3" customWidth="1"/>
    <col min="16141" max="16141" width="13.5703125" style="3" customWidth="1"/>
    <col min="16142" max="16142" width="21.140625" style="3" customWidth="1"/>
    <col min="16143" max="16143" width="12.140625" style="3" bestFit="1" customWidth="1"/>
    <col min="16144" max="16146" width="11.42578125" style="3"/>
    <col min="16147" max="16147" width="14.28515625" style="3" customWidth="1"/>
    <col min="16148" max="16148" width="12.7109375" style="3" bestFit="1" customWidth="1"/>
    <col min="16149" max="16384" width="11.42578125" style="3"/>
  </cols>
  <sheetData>
    <row r="1" spans="1:13" ht="15" customHeight="1" x14ac:dyDescent="0.2">
      <c r="A1" s="1" t="s">
        <v>0</v>
      </c>
      <c r="B1" s="1"/>
      <c r="C1" s="1"/>
      <c r="D1" s="1"/>
      <c r="E1" s="1"/>
      <c r="F1" s="1"/>
      <c r="G1" s="1"/>
      <c r="H1" s="1"/>
      <c r="I1" s="1"/>
      <c r="J1" s="2"/>
      <c r="K1" s="2"/>
      <c r="L1" s="2"/>
      <c r="M1" s="2"/>
    </row>
    <row r="2" spans="1:13" ht="15" customHeight="1" x14ac:dyDescent="0.2">
      <c r="A2" s="1" t="s">
        <v>1</v>
      </c>
      <c r="B2" s="1"/>
      <c r="C2" s="1"/>
      <c r="D2" s="1"/>
      <c r="E2" s="1"/>
      <c r="F2" s="1"/>
      <c r="G2" s="1"/>
      <c r="H2" s="1"/>
      <c r="I2" s="1"/>
      <c r="J2" s="2"/>
      <c r="K2" s="2"/>
      <c r="L2" s="2"/>
      <c r="M2" s="2"/>
    </row>
    <row r="3" spans="1:13" ht="15.75" customHeight="1" x14ac:dyDescent="0.2">
      <c r="A3" s="1" t="s">
        <v>2</v>
      </c>
      <c r="B3" s="1"/>
      <c r="C3" s="1"/>
      <c r="D3" s="1"/>
      <c r="E3" s="1"/>
      <c r="F3" s="1"/>
      <c r="G3" s="1"/>
      <c r="H3" s="1"/>
      <c r="I3" s="1"/>
      <c r="J3" s="2"/>
      <c r="K3" s="2"/>
      <c r="L3" s="2"/>
      <c r="M3" s="2"/>
    </row>
    <row r="5" spans="1:13" ht="22.5" customHeight="1" x14ac:dyDescent="0.25">
      <c r="A5" s="4" t="s">
        <v>3</v>
      </c>
      <c r="B5" s="4"/>
      <c r="C5" s="4"/>
      <c r="D5" s="4"/>
      <c r="E5" s="4"/>
      <c r="F5" s="4"/>
      <c r="G5" s="4"/>
      <c r="H5" s="4"/>
      <c r="I5" s="4"/>
      <c r="J5" s="5"/>
      <c r="K5" s="5"/>
      <c r="L5" s="5"/>
      <c r="M5" s="5"/>
    </row>
    <row r="6" spans="1:13" ht="12" customHeight="1" x14ac:dyDescent="0.2">
      <c r="B6" s="6"/>
      <c r="C6" s="7"/>
      <c r="D6" s="8"/>
      <c r="E6" s="9"/>
      <c r="F6" s="9"/>
      <c r="G6" s="10"/>
    </row>
    <row r="7" spans="1:13" ht="12" customHeight="1" x14ac:dyDescent="0.2">
      <c r="B7" s="11" t="s">
        <v>4</v>
      </c>
      <c r="C7" s="12"/>
      <c r="D7" s="13"/>
      <c r="E7" s="13"/>
      <c r="F7" s="13"/>
      <c r="G7" s="13"/>
    </row>
    <row r="8" spans="1:13" ht="12" customHeight="1" x14ac:dyDescent="0.2">
      <c r="B8" s="14"/>
      <c r="C8" s="15"/>
      <c r="D8" s="13"/>
      <c r="E8" s="13"/>
      <c r="F8" s="13"/>
      <c r="G8" s="13"/>
    </row>
    <row r="9" spans="1:13" ht="12" customHeight="1" x14ac:dyDescent="0.2">
      <c r="B9" s="16" t="s">
        <v>5</v>
      </c>
      <c r="C9" s="15"/>
      <c r="D9" s="13"/>
      <c r="E9" s="13"/>
      <c r="F9" s="13"/>
      <c r="G9" s="13"/>
    </row>
    <row r="10" spans="1:13" ht="12" customHeight="1" x14ac:dyDescent="0.2">
      <c r="C10" s="15"/>
    </row>
    <row r="11" spans="1:13" ht="12" customHeight="1" x14ac:dyDescent="0.2">
      <c r="B11" s="17" t="s">
        <v>6</v>
      </c>
      <c r="C11" s="9"/>
      <c r="D11" s="9"/>
      <c r="E11" s="9"/>
      <c r="F11" s="9"/>
    </row>
    <row r="12" spans="1:13" ht="12" customHeight="1" x14ac:dyDescent="0.2">
      <c r="B12" s="18"/>
      <c r="C12" s="9"/>
      <c r="D12" s="9"/>
      <c r="E12" s="9"/>
      <c r="F12" s="9"/>
    </row>
    <row r="13" spans="1:13" ht="12" customHeight="1" x14ac:dyDescent="0.2">
      <c r="B13" s="19" t="s">
        <v>7</v>
      </c>
      <c r="C13" s="20" t="s">
        <v>8</v>
      </c>
      <c r="D13" s="20" t="s">
        <v>9</v>
      </c>
      <c r="E13" s="20" t="s">
        <v>10</v>
      </c>
      <c r="F13" s="21"/>
    </row>
    <row r="14" spans="1:13" ht="12" customHeight="1" x14ac:dyDescent="0.2">
      <c r="B14" s="22" t="s">
        <v>11</v>
      </c>
      <c r="C14" s="23"/>
      <c r="D14" s="24"/>
      <c r="E14" s="23">
        <v>0</v>
      </c>
      <c r="F14" s="25"/>
    </row>
    <row r="15" spans="1:13" ht="12" customHeight="1" x14ac:dyDescent="0.2">
      <c r="B15" s="26"/>
      <c r="C15" s="27"/>
      <c r="D15" s="28">
        <v>0</v>
      </c>
      <c r="E15" s="27">
        <v>0</v>
      </c>
      <c r="F15" s="25"/>
      <c r="G15" s="29"/>
    </row>
    <row r="16" spans="1:13" ht="12" customHeight="1" x14ac:dyDescent="0.2">
      <c r="B16" s="26" t="s">
        <v>12</v>
      </c>
      <c r="C16" s="27"/>
      <c r="D16" s="28"/>
      <c r="E16" s="27">
        <v>0</v>
      </c>
      <c r="F16" s="25"/>
      <c r="G16" s="29"/>
    </row>
    <row r="17" spans="2:7" ht="12" customHeight="1" x14ac:dyDescent="0.2">
      <c r="B17" s="30" t="s">
        <v>13</v>
      </c>
      <c r="C17" s="31">
        <v>0</v>
      </c>
      <c r="E17" s="27"/>
      <c r="F17" s="25"/>
    </row>
    <row r="18" spans="2:7" ht="12" customHeight="1" x14ac:dyDescent="0.2">
      <c r="B18" s="30" t="s">
        <v>14</v>
      </c>
      <c r="C18" s="31">
        <v>397668.22</v>
      </c>
      <c r="E18" s="27"/>
      <c r="F18" s="25"/>
    </row>
    <row r="19" spans="2:7" ht="12" customHeight="1" x14ac:dyDescent="0.2">
      <c r="B19" s="26"/>
      <c r="C19" s="31"/>
      <c r="D19" s="28">
        <v>0</v>
      </c>
      <c r="E19" s="27">
        <v>0</v>
      </c>
      <c r="F19" s="25"/>
    </row>
    <row r="20" spans="2:7" ht="12" customHeight="1" x14ac:dyDescent="0.2">
      <c r="B20" s="26" t="s">
        <v>15</v>
      </c>
      <c r="C20" s="31"/>
      <c r="D20" s="28"/>
      <c r="E20" s="27"/>
      <c r="F20" s="25"/>
    </row>
    <row r="21" spans="2:7" ht="12" customHeight="1" x14ac:dyDescent="0.2">
      <c r="B21" s="32" t="s">
        <v>16</v>
      </c>
      <c r="C21" s="31">
        <v>434453.71</v>
      </c>
      <c r="D21" s="28" t="s">
        <v>17</v>
      </c>
      <c r="E21" s="27"/>
      <c r="F21" s="25"/>
    </row>
    <row r="22" spans="2:7" ht="12" customHeight="1" x14ac:dyDescent="0.2">
      <c r="B22" s="33"/>
      <c r="C22" s="34"/>
      <c r="D22" s="35">
        <v>0</v>
      </c>
      <c r="E22" s="36">
        <v>0</v>
      </c>
      <c r="F22" s="25"/>
    </row>
    <row r="23" spans="2:7" ht="12" customHeight="1" x14ac:dyDescent="0.2">
      <c r="B23" s="18"/>
      <c r="C23" s="37">
        <f>SUM(C14:C22)</f>
        <v>832121.92999999993</v>
      </c>
      <c r="D23" s="20"/>
      <c r="E23" s="20">
        <f>SUM(E14:E22)</f>
        <v>0</v>
      </c>
      <c r="F23" s="21"/>
    </row>
    <row r="24" spans="2:7" ht="12" customHeight="1" x14ac:dyDescent="0.2">
      <c r="B24" s="18"/>
      <c r="C24" s="9"/>
      <c r="D24" s="9"/>
      <c r="E24" s="9"/>
      <c r="F24" s="9"/>
    </row>
    <row r="25" spans="2:7" ht="12" customHeight="1" x14ac:dyDescent="0.2">
      <c r="B25" s="18"/>
      <c r="C25" s="9"/>
      <c r="D25" s="9"/>
      <c r="E25" s="9"/>
      <c r="F25" s="9"/>
    </row>
    <row r="26" spans="2:7" ht="12" customHeight="1" x14ac:dyDescent="0.2">
      <c r="B26" s="18"/>
      <c r="C26" s="9"/>
      <c r="D26" s="9"/>
      <c r="E26" s="9"/>
      <c r="F26" s="9"/>
    </row>
    <row r="27" spans="2:7" ht="12" customHeight="1" x14ac:dyDescent="0.2">
      <c r="B27" s="17" t="s">
        <v>18</v>
      </c>
      <c r="C27" s="38"/>
      <c r="D27" s="9"/>
      <c r="E27" s="9"/>
      <c r="F27" s="9"/>
    </row>
    <row r="29" spans="2:7" ht="12" customHeight="1" x14ac:dyDescent="0.2">
      <c r="B29" s="19" t="s">
        <v>19</v>
      </c>
      <c r="C29" s="20" t="s">
        <v>8</v>
      </c>
      <c r="D29" s="20" t="s">
        <v>20</v>
      </c>
      <c r="E29" s="20" t="s">
        <v>21</v>
      </c>
      <c r="F29" s="20" t="s">
        <v>22</v>
      </c>
      <c r="G29" s="20" t="s">
        <v>23</v>
      </c>
    </row>
    <row r="30" spans="2:7" ht="12" customHeight="1" x14ac:dyDescent="0.2">
      <c r="B30" s="26" t="s">
        <v>24</v>
      </c>
      <c r="C30" s="39"/>
      <c r="D30" s="39"/>
      <c r="E30" s="40"/>
      <c r="F30" s="41"/>
      <c r="G30" s="42"/>
    </row>
    <row r="31" spans="2:7" ht="12" customHeight="1" x14ac:dyDescent="0.2">
      <c r="B31" s="43" t="s">
        <v>25</v>
      </c>
      <c r="C31" s="31">
        <v>0</v>
      </c>
      <c r="D31" s="31">
        <v>0</v>
      </c>
      <c r="E31" s="31">
        <v>0</v>
      </c>
      <c r="F31" s="31">
        <v>0</v>
      </c>
      <c r="G31" s="31">
        <v>0</v>
      </c>
    </row>
    <row r="32" spans="2:7" ht="12" customHeight="1" x14ac:dyDescent="0.2">
      <c r="B32" s="26" t="s">
        <v>26</v>
      </c>
      <c r="C32" s="39"/>
      <c r="D32" s="39"/>
      <c r="E32" s="39"/>
      <c r="F32" s="39"/>
      <c r="G32" s="44"/>
    </row>
    <row r="33" spans="2:12" ht="12" customHeight="1" x14ac:dyDescent="0.2">
      <c r="B33" s="26"/>
      <c r="C33" s="39"/>
      <c r="D33" s="39"/>
      <c r="E33" s="39"/>
      <c r="F33" s="39"/>
      <c r="G33" s="44"/>
    </row>
    <row r="34" spans="2:12" ht="12" customHeight="1" x14ac:dyDescent="0.2">
      <c r="B34" s="33"/>
      <c r="C34" s="45"/>
      <c r="D34" s="45"/>
      <c r="E34" s="45"/>
      <c r="F34" s="45"/>
      <c r="G34" s="46"/>
    </row>
    <row r="35" spans="2:12" ht="12" customHeight="1" x14ac:dyDescent="0.2">
      <c r="C35" s="47">
        <f>SUM(C30:C34)</f>
        <v>0</v>
      </c>
      <c r="D35" s="47">
        <f>SUM(D30:D34)</f>
        <v>0</v>
      </c>
      <c r="E35" s="47">
        <f t="shared" ref="E35:G35" si="0">SUM(E30:E34)</f>
        <v>0</v>
      </c>
      <c r="F35" s="47">
        <f t="shared" si="0"/>
        <v>0</v>
      </c>
      <c r="G35" s="47">
        <f t="shared" si="0"/>
        <v>0</v>
      </c>
    </row>
    <row r="36" spans="2:12" ht="12" customHeight="1" x14ac:dyDescent="0.2">
      <c r="C36" s="48"/>
      <c r="D36" s="48"/>
      <c r="E36" s="48"/>
      <c r="F36" s="48"/>
      <c r="I36" s="9"/>
      <c r="J36" s="9"/>
      <c r="K36" s="9"/>
      <c r="L36" s="9"/>
    </row>
    <row r="37" spans="2:12" ht="12" customHeight="1" x14ac:dyDescent="0.2">
      <c r="I37" s="9"/>
      <c r="J37" s="9"/>
      <c r="K37" s="9"/>
      <c r="L37" s="9"/>
    </row>
    <row r="38" spans="2:12" ht="12" customHeight="1" x14ac:dyDescent="0.2">
      <c r="B38" s="19" t="s">
        <v>27</v>
      </c>
      <c r="C38" s="20" t="s">
        <v>8</v>
      </c>
      <c r="D38" s="20" t="s">
        <v>28</v>
      </c>
      <c r="E38" s="20" t="s">
        <v>29</v>
      </c>
      <c r="F38" s="20" t="s">
        <v>30</v>
      </c>
      <c r="G38" s="20"/>
      <c r="I38" s="9"/>
      <c r="J38" s="9"/>
      <c r="K38" s="9"/>
      <c r="L38" s="9"/>
    </row>
    <row r="39" spans="2:12" ht="12" customHeight="1" x14ac:dyDescent="0.2">
      <c r="B39" s="26" t="s">
        <v>31</v>
      </c>
      <c r="C39" s="49">
        <f>SUM(C40:C43)</f>
        <v>742152.86</v>
      </c>
      <c r="D39" s="49">
        <f>SUM(D40:D43)</f>
        <v>742152.86</v>
      </c>
      <c r="E39" s="39"/>
      <c r="F39" s="39"/>
      <c r="G39" s="39"/>
      <c r="I39" s="50"/>
      <c r="J39" s="50"/>
      <c r="K39" s="51"/>
      <c r="L39" s="52"/>
    </row>
    <row r="40" spans="2:12" ht="12" customHeight="1" x14ac:dyDescent="0.2">
      <c r="B40" s="32" t="s">
        <v>32</v>
      </c>
      <c r="C40" s="53">
        <v>340775</v>
      </c>
      <c r="D40" s="40">
        <v>340775</v>
      </c>
      <c r="E40" s="40"/>
      <c r="F40" s="40"/>
      <c r="G40" s="40"/>
      <c r="I40" s="50"/>
      <c r="J40" s="50"/>
      <c r="K40" s="51"/>
      <c r="L40" s="52"/>
    </row>
    <row r="41" spans="2:12" ht="12" customHeight="1" x14ac:dyDescent="0.2">
      <c r="B41" s="32" t="s">
        <v>33</v>
      </c>
      <c r="C41" s="53">
        <v>271981.89</v>
      </c>
      <c r="D41" s="40">
        <v>271981.89</v>
      </c>
      <c r="E41" s="40"/>
      <c r="F41" s="40"/>
      <c r="G41" s="40"/>
      <c r="I41" s="50"/>
      <c r="J41" s="50"/>
      <c r="K41" s="54"/>
      <c r="L41" s="52"/>
    </row>
    <row r="42" spans="2:12" ht="12" customHeight="1" x14ac:dyDescent="0.2">
      <c r="B42" s="32" t="s">
        <v>34</v>
      </c>
      <c r="C42" s="53">
        <v>9294.9699999999993</v>
      </c>
      <c r="D42" s="40">
        <v>9294.9699999999993</v>
      </c>
      <c r="E42" s="40"/>
      <c r="F42" s="40"/>
      <c r="G42" s="40"/>
      <c r="I42" s="50"/>
      <c r="J42" s="50"/>
      <c r="K42" s="54"/>
      <c r="L42" s="52"/>
    </row>
    <row r="43" spans="2:12" ht="12" customHeight="1" x14ac:dyDescent="0.2">
      <c r="B43" s="32" t="s">
        <v>35</v>
      </c>
      <c r="C43" s="53">
        <v>120101</v>
      </c>
      <c r="D43" s="40">
        <v>120101</v>
      </c>
      <c r="E43" s="40"/>
      <c r="F43" s="40"/>
      <c r="G43" s="40"/>
      <c r="I43" s="9"/>
      <c r="J43" s="9"/>
      <c r="K43" s="9"/>
      <c r="L43" s="9"/>
    </row>
    <row r="44" spans="2:12" ht="12" customHeight="1" x14ac:dyDescent="0.2">
      <c r="B44" s="26" t="s">
        <v>36</v>
      </c>
      <c r="C44" s="55">
        <f>SUM(C45)</f>
        <v>154500</v>
      </c>
      <c r="D44" s="55">
        <f>SUM(D45)</f>
        <v>154500</v>
      </c>
      <c r="E44" s="40"/>
      <c r="F44" s="40"/>
      <c r="G44" s="40"/>
      <c r="I44" s="9"/>
      <c r="J44" s="9"/>
      <c r="K44" s="9"/>
      <c r="L44" s="9"/>
    </row>
    <row r="45" spans="2:12" ht="12" customHeight="1" x14ac:dyDescent="0.2">
      <c r="B45" s="32" t="s">
        <v>37</v>
      </c>
      <c r="C45" s="40">
        <v>154500</v>
      </c>
      <c r="D45" s="40">
        <v>154500</v>
      </c>
      <c r="E45" s="40"/>
      <c r="F45" s="40"/>
      <c r="G45" s="40"/>
    </row>
    <row r="46" spans="2:12" ht="12" customHeight="1" x14ac:dyDescent="0.2">
      <c r="B46" s="26" t="s">
        <v>38</v>
      </c>
      <c r="C46" s="56">
        <f>+C47</f>
        <v>4965612.4000000004</v>
      </c>
      <c r="D46" s="56">
        <f>+D47</f>
        <v>4965612.4000000004</v>
      </c>
      <c r="E46" s="40"/>
      <c r="F46" s="40"/>
      <c r="G46" s="40"/>
    </row>
    <row r="47" spans="2:12" ht="12" customHeight="1" x14ac:dyDescent="0.2">
      <c r="B47" s="32" t="s">
        <v>39</v>
      </c>
      <c r="C47" s="40">
        <v>4965612.4000000004</v>
      </c>
      <c r="D47" s="40">
        <v>4965612.4000000004</v>
      </c>
      <c r="E47" s="40"/>
      <c r="F47" s="40"/>
      <c r="G47" s="40"/>
    </row>
    <row r="48" spans="2:12" ht="12" customHeight="1" x14ac:dyDescent="0.2">
      <c r="B48" s="26" t="s">
        <v>40</v>
      </c>
      <c r="C48" s="56">
        <f>+C49</f>
        <v>2667125.0099999998</v>
      </c>
      <c r="D48" s="56">
        <f>+D49</f>
        <v>0</v>
      </c>
      <c r="E48" s="56">
        <f>+E49</f>
        <v>2667125.0099999998</v>
      </c>
      <c r="F48" s="40"/>
      <c r="G48" s="40"/>
    </row>
    <row r="49" spans="2:7" ht="12" customHeight="1" x14ac:dyDescent="0.2">
      <c r="B49" s="32" t="s">
        <v>41</v>
      </c>
      <c r="C49" s="40">
        <v>2667125.0099999998</v>
      </c>
      <c r="D49" s="40">
        <v>0</v>
      </c>
      <c r="E49" s="40">
        <v>2667125.0099999998</v>
      </c>
      <c r="F49" s="40"/>
      <c r="G49" s="40"/>
    </row>
    <row r="50" spans="2:7" ht="12" customHeight="1" x14ac:dyDescent="0.2">
      <c r="B50" s="33"/>
      <c r="C50" s="45"/>
      <c r="D50" s="45"/>
      <c r="E50" s="45"/>
      <c r="F50" s="45"/>
      <c r="G50" s="45"/>
    </row>
    <row r="51" spans="2:7" ht="12" customHeight="1" x14ac:dyDescent="0.2">
      <c r="C51" s="37">
        <f>+C39+C44+C46+C48</f>
        <v>8529390.2699999996</v>
      </c>
      <c r="D51" s="37">
        <f>+D39+D44+D46+D48</f>
        <v>5862265.2600000007</v>
      </c>
      <c r="E51" s="37">
        <f>+E48+E46+E44+E39</f>
        <v>2667125.0099999998</v>
      </c>
      <c r="F51" s="37"/>
      <c r="G51" s="37">
        <f>SUM(G38:G50)</f>
        <v>0</v>
      </c>
    </row>
    <row r="52" spans="2:7" ht="12" customHeight="1" x14ac:dyDescent="0.2"/>
    <row r="53" spans="2:7" ht="12" customHeight="1" x14ac:dyDescent="0.2"/>
    <row r="54" spans="2:7" ht="12" customHeight="1" x14ac:dyDescent="0.2"/>
    <row r="55" spans="2:7" ht="12" customHeight="1" x14ac:dyDescent="0.2">
      <c r="B55" s="17" t="s">
        <v>42</v>
      </c>
    </row>
    <row r="56" spans="2:7" ht="12.75" customHeight="1" x14ac:dyDescent="0.2">
      <c r="B56" s="57"/>
    </row>
    <row r="57" spans="2:7" x14ac:dyDescent="0.2">
      <c r="B57" s="19" t="s">
        <v>43</v>
      </c>
      <c r="C57" s="20" t="s">
        <v>8</v>
      </c>
      <c r="D57" s="20" t="s">
        <v>44</v>
      </c>
    </row>
    <row r="58" spans="2:7" x14ac:dyDescent="0.2">
      <c r="B58" s="22" t="s">
        <v>45</v>
      </c>
      <c r="C58" s="23"/>
      <c r="D58" s="23">
        <v>0</v>
      </c>
    </row>
    <row r="59" spans="2:7" x14ac:dyDescent="0.2">
      <c r="B59" s="58" t="s">
        <v>46</v>
      </c>
      <c r="C59" s="27"/>
      <c r="D59" s="27">
        <v>0</v>
      </c>
    </row>
    <row r="60" spans="2:7" x14ac:dyDescent="0.2">
      <c r="B60" s="26" t="s">
        <v>47</v>
      </c>
      <c r="C60" s="27"/>
      <c r="D60" s="27"/>
    </row>
    <row r="61" spans="2:7" x14ac:dyDescent="0.2">
      <c r="B61" s="33"/>
      <c r="C61" s="36"/>
      <c r="D61" s="36">
        <v>0</v>
      </c>
    </row>
    <row r="62" spans="2:7" x14ac:dyDescent="0.2">
      <c r="B62" s="59"/>
      <c r="C62" s="20">
        <f>SUM(C57:C61)</f>
        <v>0</v>
      </c>
      <c r="D62" s="20"/>
    </row>
    <row r="63" spans="2:7" x14ac:dyDescent="0.2">
      <c r="B63" s="59"/>
      <c r="C63" s="60"/>
      <c r="D63" s="60"/>
    </row>
    <row r="64" spans="2:7" ht="12" customHeight="1" x14ac:dyDescent="0.2">
      <c r="B64" s="59"/>
      <c r="C64" s="60"/>
      <c r="D64" s="60"/>
    </row>
    <row r="65" spans="2:8" ht="14.25" customHeight="1" x14ac:dyDescent="0.2"/>
    <row r="66" spans="2:8" x14ac:dyDescent="0.2">
      <c r="B66" s="17" t="s">
        <v>48</v>
      </c>
    </row>
    <row r="67" spans="2:8" x14ac:dyDescent="0.2">
      <c r="B67" s="57"/>
    </row>
    <row r="68" spans="2:8" x14ac:dyDescent="0.2">
      <c r="B68" s="19" t="s">
        <v>49</v>
      </c>
      <c r="C68" s="20" t="s">
        <v>8</v>
      </c>
      <c r="D68" s="20" t="s">
        <v>9</v>
      </c>
      <c r="E68" s="20" t="s">
        <v>50</v>
      </c>
      <c r="F68" s="20"/>
      <c r="G68" s="61" t="s">
        <v>51</v>
      </c>
      <c r="H68" s="20" t="s">
        <v>52</v>
      </c>
    </row>
    <row r="69" spans="2:8" x14ac:dyDescent="0.2">
      <c r="B69" s="43" t="s">
        <v>53</v>
      </c>
      <c r="C69" s="23"/>
      <c r="D69" s="23">
        <v>0</v>
      </c>
      <c r="E69" s="23">
        <v>0</v>
      </c>
      <c r="F69" s="23"/>
      <c r="G69" s="23">
        <v>0</v>
      </c>
      <c r="H69" s="28">
        <v>0</v>
      </c>
    </row>
    <row r="70" spans="2:8" x14ac:dyDescent="0.2">
      <c r="B70" s="58" t="s">
        <v>46</v>
      </c>
      <c r="C70" s="27"/>
      <c r="D70" s="27">
        <v>0</v>
      </c>
      <c r="E70" s="27">
        <v>0</v>
      </c>
      <c r="F70" s="27"/>
      <c r="G70" s="27">
        <v>0</v>
      </c>
      <c r="H70" s="28">
        <v>0</v>
      </c>
    </row>
    <row r="71" spans="2:8" x14ac:dyDescent="0.2">
      <c r="B71" s="43"/>
      <c r="C71" s="27"/>
      <c r="D71" s="27">
        <v>0</v>
      </c>
      <c r="E71" s="27">
        <v>0</v>
      </c>
      <c r="F71" s="27"/>
      <c r="G71" s="27">
        <v>0</v>
      </c>
      <c r="H71" s="28">
        <v>0</v>
      </c>
    </row>
    <row r="72" spans="2:8" x14ac:dyDescent="0.2">
      <c r="B72" s="62"/>
      <c r="C72" s="36"/>
      <c r="D72" s="36">
        <v>0</v>
      </c>
      <c r="E72" s="36">
        <v>0</v>
      </c>
      <c r="F72" s="36"/>
      <c r="G72" s="36">
        <v>0</v>
      </c>
      <c r="H72" s="35">
        <v>0</v>
      </c>
    </row>
    <row r="73" spans="2:8" x14ac:dyDescent="0.2">
      <c r="B73" s="59"/>
      <c r="C73" s="20">
        <f>SUM(C68:C72)</f>
        <v>0</v>
      </c>
      <c r="D73" s="63">
        <v>0</v>
      </c>
      <c r="E73" s="64">
        <v>0</v>
      </c>
      <c r="F73" s="64"/>
      <c r="G73" s="64">
        <v>0</v>
      </c>
      <c r="H73" s="65">
        <v>0</v>
      </c>
    </row>
    <row r="74" spans="2:8" x14ac:dyDescent="0.2">
      <c r="B74" s="59"/>
      <c r="C74" s="66"/>
      <c r="D74" s="66"/>
      <c r="E74" s="66"/>
      <c r="F74" s="66"/>
      <c r="G74" s="66"/>
      <c r="H74" s="66"/>
    </row>
    <row r="75" spans="2:8" x14ac:dyDescent="0.2">
      <c r="B75" s="59"/>
      <c r="C75" s="66"/>
      <c r="D75" s="66"/>
      <c r="E75" s="66"/>
      <c r="F75" s="66"/>
      <c r="G75" s="66"/>
      <c r="H75" s="66"/>
    </row>
    <row r="76" spans="2:8" x14ac:dyDescent="0.2">
      <c r="B76" s="59"/>
      <c r="C76" s="66"/>
      <c r="D76" s="66"/>
      <c r="E76" s="66"/>
      <c r="F76" s="67"/>
      <c r="G76" s="66"/>
      <c r="H76" s="66"/>
    </row>
    <row r="77" spans="2:8" x14ac:dyDescent="0.2">
      <c r="B77" s="19" t="s">
        <v>54</v>
      </c>
      <c r="C77" s="20" t="s">
        <v>8</v>
      </c>
      <c r="D77" s="20" t="s">
        <v>9</v>
      </c>
      <c r="E77" s="20" t="s">
        <v>55</v>
      </c>
      <c r="F77" s="21"/>
      <c r="G77" s="66"/>
      <c r="H77" s="66"/>
    </row>
    <row r="78" spans="2:8" x14ac:dyDescent="0.2">
      <c r="B78" s="22" t="s">
        <v>56</v>
      </c>
      <c r="C78" s="28"/>
      <c r="D78" s="27">
        <v>0</v>
      </c>
      <c r="E78" s="27">
        <v>0</v>
      </c>
      <c r="F78" s="25"/>
      <c r="G78" s="66"/>
      <c r="H78" s="66"/>
    </row>
    <row r="79" spans="2:8" x14ac:dyDescent="0.2">
      <c r="B79" s="68" t="s">
        <v>46</v>
      </c>
      <c r="C79" s="28"/>
      <c r="D79" s="27">
        <v>0</v>
      </c>
      <c r="E79" s="27">
        <v>0</v>
      </c>
      <c r="F79" s="25"/>
      <c r="G79" s="66"/>
      <c r="H79" s="66"/>
    </row>
    <row r="80" spans="2:8" x14ac:dyDescent="0.2">
      <c r="B80" s="59"/>
      <c r="C80" s="20">
        <f>SUM(C78:C79)</f>
        <v>0</v>
      </c>
      <c r="D80" s="69"/>
      <c r="E80" s="70"/>
      <c r="F80" s="21"/>
      <c r="G80" s="66"/>
      <c r="H80" s="66"/>
    </row>
    <row r="81" spans="2:9" x14ac:dyDescent="0.2">
      <c r="B81" s="59"/>
      <c r="C81" s="66"/>
      <c r="D81" s="66"/>
      <c r="E81" s="66"/>
      <c r="F81" s="66"/>
      <c r="G81" s="66"/>
      <c r="H81" s="66"/>
    </row>
    <row r="82" spans="2:9" x14ac:dyDescent="0.2">
      <c r="B82" s="57"/>
    </row>
    <row r="83" spans="2:9" x14ac:dyDescent="0.2">
      <c r="B83" s="17" t="s">
        <v>57</v>
      </c>
    </row>
    <row r="85" spans="2:9" x14ac:dyDescent="0.2">
      <c r="B85" s="57"/>
    </row>
    <row r="86" spans="2:9" x14ac:dyDescent="0.2">
      <c r="B86" s="19" t="s">
        <v>58</v>
      </c>
      <c r="C86" s="20" t="s">
        <v>59</v>
      </c>
      <c r="D86" s="20" t="s">
        <v>60</v>
      </c>
      <c r="E86" s="20" t="s">
        <v>61</v>
      </c>
      <c r="F86" s="20" t="s">
        <v>62</v>
      </c>
      <c r="G86" s="20" t="s">
        <v>63</v>
      </c>
    </row>
    <row r="87" spans="2:9" x14ac:dyDescent="0.2">
      <c r="B87" s="22" t="s">
        <v>64</v>
      </c>
      <c r="C87" s="71">
        <f>SUM(C88:C92)</f>
        <v>823069645.81000006</v>
      </c>
      <c r="D87" s="71">
        <f>SUM(D88:D92)</f>
        <v>858843459.56000006</v>
      </c>
      <c r="E87" s="71">
        <f>SUM(E88:E92)</f>
        <v>35773813.75</v>
      </c>
      <c r="F87" s="72"/>
      <c r="G87" s="72">
        <v>0</v>
      </c>
    </row>
    <row r="88" spans="2:9" x14ac:dyDescent="0.2">
      <c r="B88" s="32" t="s">
        <v>65</v>
      </c>
      <c r="C88" s="73">
        <v>120875937.7</v>
      </c>
      <c r="D88" s="40">
        <v>121401225.05</v>
      </c>
      <c r="E88" s="40">
        <v>525287.35</v>
      </c>
      <c r="F88" s="40"/>
      <c r="G88" s="39"/>
      <c r="I88" s="73"/>
    </row>
    <row r="89" spans="2:9" x14ac:dyDescent="0.2">
      <c r="B89" s="32" t="s">
        <v>66</v>
      </c>
      <c r="C89" s="73">
        <v>161264567.47</v>
      </c>
      <c r="D89" s="40">
        <v>134192439.45999999</v>
      </c>
      <c r="E89" s="40">
        <v>-27072128.010000002</v>
      </c>
      <c r="F89" s="40"/>
      <c r="G89" s="39"/>
      <c r="I89" s="73"/>
    </row>
    <row r="90" spans="2:9" x14ac:dyDescent="0.2">
      <c r="B90" s="32" t="s">
        <v>67</v>
      </c>
      <c r="C90" s="73">
        <v>516705891.24000001</v>
      </c>
      <c r="D90" s="40">
        <v>583841104.49000001</v>
      </c>
      <c r="E90" s="40">
        <v>67135213.25</v>
      </c>
      <c r="F90" s="40"/>
      <c r="G90" s="39"/>
      <c r="I90" s="73"/>
    </row>
    <row r="91" spans="2:9" x14ac:dyDescent="0.2">
      <c r="B91" s="32" t="s">
        <v>68</v>
      </c>
      <c r="C91" s="73">
        <v>61767.87</v>
      </c>
      <c r="D91" s="40">
        <v>61767.87</v>
      </c>
      <c r="E91" s="40">
        <v>0</v>
      </c>
      <c r="F91" s="40"/>
      <c r="G91" s="39"/>
      <c r="I91" s="73"/>
    </row>
    <row r="92" spans="2:9" x14ac:dyDescent="0.2">
      <c r="B92" s="32" t="s">
        <v>69</v>
      </c>
      <c r="C92" s="73">
        <v>24161481.530000001</v>
      </c>
      <c r="D92" s="40">
        <v>19346922.690000001</v>
      </c>
      <c r="E92" s="40">
        <v>-4814558.84</v>
      </c>
      <c r="F92" s="40"/>
      <c r="G92" s="39"/>
      <c r="I92" s="73"/>
    </row>
    <row r="93" spans="2:9" x14ac:dyDescent="0.2">
      <c r="B93" s="32" t="s">
        <v>70</v>
      </c>
      <c r="C93" s="40"/>
      <c r="D93" s="40">
        <v>0</v>
      </c>
      <c r="E93" s="40"/>
      <c r="F93" s="40"/>
      <c r="G93" s="39"/>
    </row>
    <row r="94" spans="2:9" ht="15" x14ac:dyDescent="0.25">
      <c r="B94" s="74"/>
      <c r="C94" s="40"/>
      <c r="D94" s="40"/>
      <c r="E94" s="40"/>
      <c r="F94" s="40"/>
      <c r="G94" s="39">
        <v>0</v>
      </c>
    </row>
    <row r="95" spans="2:9" x14ac:dyDescent="0.2">
      <c r="B95" s="26" t="s">
        <v>71</v>
      </c>
      <c r="C95" s="56">
        <f>SUM(C96:C128)</f>
        <v>449832058.12999994</v>
      </c>
      <c r="D95" s="56">
        <f>SUM(D96:D128)</f>
        <v>448309283.08999991</v>
      </c>
      <c r="E95" s="56">
        <f>SUM(E96:E128)</f>
        <v>-1522775.040000001</v>
      </c>
      <c r="F95" s="40"/>
      <c r="G95" s="39">
        <v>0</v>
      </c>
    </row>
    <row r="96" spans="2:9" x14ac:dyDescent="0.2">
      <c r="B96" s="32" t="s">
        <v>72</v>
      </c>
      <c r="C96" s="40">
        <v>44901679.299999997</v>
      </c>
      <c r="D96" s="40">
        <v>44697417.950000003</v>
      </c>
      <c r="E96" s="40">
        <v>-204261.35</v>
      </c>
      <c r="F96" s="40"/>
      <c r="G96" s="39"/>
    </row>
    <row r="97" spans="2:7" x14ac:dyDescent="0.2">
      <c r="B97" s="32" t="s">
        <v>73</v>
      </c>
      <c r="C97" s="40">
        <v>28109988.010000002</v>
      </c>
      <c r="D97" s="40">
        <v>27491156.469999999</v>
      </c>
      <c r="E97" s="40">
        <v>-618831.54</v>
      </c>
      <c r="F97" s="40"/>
      <c r="G97" s="39"/>
    </row>
    <row r="98" spans="2:7" x14ac:dyDescent="0.2">
      <c r="B98" s="32" t="s">
        <v>74</v>
      </c>
      <c r="C98" s="40">
        <v>2845523.07</v>
      </c>
      <c r="D98" s="40">
        <v>2827101.08</v>
      </c>
      <c r="E98" s="40">
        <v>-18421.990000000002</v>
      </c>
      <c r="F98" s="40"/>
      <c r="G98" s="39"/>
    </row>
    <row r="99" spans="2:7" x14ac:dyDescent="0.2">
      <c r="B99" s="32" t="s">
        <v>75</v>
      </c>
      <c r="C99" s="40">
        <v>111504357.13</v>
      </c>
      <c r="D99" s="40">
        <v>111831232.63</v>
      </c>
      <c r="E99" s="40">
        <v>326875.5</v>
      </c>
      <c r="F99" s="40"/>
      <c r="G99" s="39"/>
    </row>
    <row r="100" spans="2:7" x14ac:dyDescent="0.2">
      <c r="B100" s="32" t="s">
        <v>76</v>
      </c>
      <c r="C100" s="40">
        <v>51226355.390000001</v>
      </c>
      <c r="D100" s="40">
        <v>47423485.740000002</v>
      </c>
      <c r="E100" s="40">
        <v>-3802869.65</v>
      </c>
      <c r="F100" s="40"/>
      <c r="G100" s="39"/>
    </row>
    <row r="101" spans="2:7" x14ac:dyDescent="0.2">
      <c r="B101" s="32" t="s">
        <v>77</v>
      </c>
      <c r="C101" s="40">
        <v>9787031.7899999991</v>
      </c>
      <c r="D101" s="40">
        <v>10302590.449999999</v>
      </c>
      <c r="E101" s="40">
        <v>515558.66</v>
      </c>
      <c r="F101" s="40"/>
      <c r="G101" s="39"/>
    </row>
    <row r="102" spans="2:7" x14ac:dyDescent="0.2">
      <c r="B102" s="32" t="s">
        <v>78</v>
      </c>
      <c r="C102" s="40">
        <v>5134610.97</v>
      </c>
      <c r="D102" s="40">
        <v>4971160.8899999997</v>
      </c>
      <c r="E102" s="40">
        <v>-163450.07999999999</v>
      </c>
      <c r="F102" s="40"/>
      <c r="G102" s="39"/>
    </row>
    <row r="103" spans="2:7" x14ac:dyDescent="0.2">
      <c r="B103" s="32" t="s">
        <v>79</v>
      </c>
      <c r="C103" s="40">
        <v>17411378.960000001</v>
      </c>
      <c r="D103" s="40">
        <v>17270578.280000001</v>
      </c>
      <c r="E103" s="40">
        <v>-140800.68</v>
      </c>
      <c r="F103" s="40"/>
      <c r="G103" s="39"/>
    </row>
    <row r="104" spans="2:7" x14ac:dyDescent="0.2">
      <c r="B104" s="32" t="s">
        <v>80</v>
      </c>
      <c r="C104" s="40">
        <v>30342.86</v>
      </c>
      <c r="D104" s="40">
        <v>30342.86</v>
      </c>
      <c r="E104" s="40">
        <v>0</v>
      </c>
      <c r="F104" s="40"/>
      <c r="G104" s="39"/>
    </row>
    <row r="105" spans="2:7" x14ac:dyDescent="0.2">
      <c r="B105" s="32" t="s">
        <v>81</v>
      </c>
      <c r="C105" s="40">
        <v>2446206.7799999998</v>
      </c>
      <c r="D105" s="40">
        <v>2415650.64</v>
      </c>
      <c r="E105" s="40">
        <v>-30556.14</v>
      </c>
      <c r="F105" s="40"/>
      <c r="G105" s="39"/>
    </row>
    <row r="106" spans="2:7" x14ac:dyDescent="0.2">
      <c r="B106" s="32" t="s">
        <v>82</v>
      </c>
      <c r="C106" s="40">
        <v>57517223.43</v>
      </c>
      <c r="D106" s="40">
        <v>57487731.609999999</v>
      </c>
      <c r="E106" s="40">
        <v>-29491.82</v>
      </c>
      <c r="F106" s="40"/>
      <c r="G106" s="39"/>
    </row>
    <row r="107" spans="2:7" x14ac:dyDescent="0.2">
      <c r="B107" s="32" t="s">
        <v>83</v>
      </c>
      <c r="C107" s="40">
        <v>24038912.100000001</v>
      </c>
      <c r="D107" s="40">
        <v>23209753.629999999</v>
      </c>
      <c r="E107" s="40">
        <v>-829158.47</v>
      </c>
      <c r="F107" s="40"/>
      <c r="G107" s="39"/>
    </row>
    <row r="108" spans="2:7" x14ac:dyDescent="0.2">
      <c r="B108" s="32" t="s">
        <v>84</v>
      </c>
      <c r="C108" s="40">
        <v>5168461.71</v>
      </c>
      <c r="D108" s="40">
        <v>5622253.71</v>
      </c>
      <c r="E108" s="40">
        <v>453792</v>
      </c>
      <c r="F108" s="40"/>
      <c r="G108" s="39"/>
    </row>
    <row r="109" spans="2:7" x14ac:dyDescent="0.2">
      <c r="B109" s="32" t="s">
        <v>85</v>
      </c>
      <c r="C109" s="40">
        <v>4535.66</v>
      </c>
      <c r="D109" s="40">
        <v>4535.66</v>
      </c>
      <c r="E109" s="40">
        <v>0</v>
      </c>
      <c r="F109" s="40"/>
      <c r="G109" s="39"/>
    </row>
    <row r="110" spans="2:7" x14ac:dyDescent="0.2">
      <c r="B110" s="32" t="s">
        <v>86</v>
      </c>
      <c r="C110" s="40">
        <v>17003161.129999999</v>
      </c>
      <c r="D110" s="40">
        <v>16984722.59</v>
      </c>
      <c r="E110" s="40">
        <v>-18438.54</v>
      </c>
      <c r="F110" s="40"/>
      <c r="G110" s="39"/>
    </row>
    <row r="111" spans="2:7" x14ac:dyDescent="0.2">
      <c r="B111" s="32" t="s">
        <v>87</v>
      </c>
      <c r="C111" s="40">
        <v>2304352.5699999998</v>
      </c>
      <c r="D111" s="40">
        <v>2294922.5699999998</v>
      </c>
      <c r="E111" s="40">
        <v>-9430</v>
      </c>
      <c r="F111" s="40"/>
      <c r="G111" s="39"/>
    </row>
    <row r="112" spans="2:7" x14ac:dyDescent="0.2">
      <c r="B112" s="32" t="s">
        <v>88</v>
      </c>
      <c r="C112" s="40">
        <v>13746090.6</v>
      </c>
      <c r="D112" s="40">
        <v>17129198.399999999</v>
      </c>
      <c r="E112" s="40">
        <v>3383107.8</v>
      </c>
      <c r="F112" s="40"/>
      <c r="G112" s="39"/>
    </row>
    <row r="113" spans="2:7" x14ac:dyDescent="0.2">
      <c r="B113" s="32" t="s">
        <v>89</v>
      </c>
      <c r="C113" s="40">
        <v>7163851</v>
      </c>
      <c r="D113" s="40">
        <v>5912387</v>
      </c>
      <c r="E113" s="40">
        <v>-1251464</v>
      </c>
      <c r="F113" s="40"/>
      <c r="G113" s="39"/>
    </row>
    <row r="114" spans="2:7" x14ac:dyDescent="0.2">
      <c r="B114" s="32" t="s">
        <v>90</v>
      </c>
      <c r="C114" s="40">
        <v>0</v>
      </c>
      <c r="D114" s="40">
        <v>165300</v>
      </c>
      <c r="E114" s="40">
        <v>165300</v>
      </c>
      <c r="F114" s="40"/>
      <c r="G114" s="39"/>
    </row>
    <row r="115" spans="2:7" x14ac:dyDescent="0.2">
      <c r="B115" s="32" t="s">
        <v>91</v>
      </c>
      <c r="C115" s="40">
        <v>44857.29</v>
      </c>
      <c r="D115" s="40">
        <v>42484.19</v>
      </c>
      <c r="E115" s="40">
        <v>-2373.1</v>
      </c>
      <c r="F115" s="40"/>
      <c r="G115" s="39"/>
    </row>
    <row r="116" spans="2:7" x14ac:dyDescent="0.2">
      <c r="B116" s="32" t="s">
        <v>92</v>
      </c>
      <c r="C116" s="40">
        <v>10614860.07</v>
      </c>
      <c r="D116" s="40">
        <v>11201417.77</v>
      </c>
      <c r="E116" s="40">
        <v>586557.69999999995</v>
      </c>
      <c r="F116" s="40"/>
      <c r="G116" s="39"/>
    </row>
    <row r="117" spans="2:7" x14ac:dyDescent="0.2">
      <c r="B117" s="32" t="s">
        <v>93</v>
      </c>
      <c r="C117" s="40">
        <v>10473523.460000001</v>
      </c>
      <c r="D117" s="40">
        <v>10333917.130000001</v>
      </c>
      <c r="E117" s="40">
        <v>-139606.32999999999</v>
      </c>
      <c r="F117" s="40"/>
      <c r="G117" s="39"/>
    </row>
    <row r="118" spans="2:7" x14ac:dyDescent="0.2">
      <c r="B118" s="32" t="s">
        <v>94</v>
      </c>
      <c r="C118" s="40">
        <v>114573.94</v>
      </c>
      <c r="D118" s="40">
        <v>407933.94</v>
      </c>
      <c r="E118" s="40">
        <v>293360</v>
      </c>
      <c r="F118" s="40"/>
      <c r="G118" s="39"/>
    </row>
    <row r="119" spans="2:7" x14ac:dyDescent="0.2">
      <c r="B119" s="32" t="s">
        <v>95</v>
      </c>
      <c r="C119" s="40">
        <v>941637.83</v>
      </c>
      <c r="D119" s="40">
        <v>940688.83</v>
      </c>
      <c r="E119" s="40">
        <v>-949</v>
      </c>
      <c r="F119" s="40"/>
      <c r="G119" s="39"/>
    </row>
    <row r="120" spans="2:7" x14ac:dyDescent="0.2">
      <c r="B120" s="32" t="s">
        <v>96</v>
      </c>
      <c r="C120" s="40">
        <v>823001.99</v>
      </c>
      <c r="D120" s="40">
        <v>794739.59</v>
      </c>
      <c r="E120" s="40">
        <v>-28262.400000000001</v>
      </c>
      <c r="F120" s="40"/>
      <c r="G120" s="39"/>
    </row>
    <row r="121" spans="2:7" x14ac:dyDescent="0.2">
      <c r="B121" s="32" t="s">
        <v>97</v>
      </c>
      <c r="C121" s="40">
        <v>4871877.72</v>
      </c>
      <c r="D121" s="40">
        <v>4853288.66</v>
      </c>
      <c r="E121" s="40">
        <v>-18589.060000000001</v>
      </c>
      <c r="F121" s="40"/>
      <c r="G121" s="39"/>
    </row>
    <row r="122" spans="2:7" x14ac:dyDescent="0.2">
      <c r="B122" s="32" t="s">
        <v>98</v>
      </c>
      <c r="C122" s="40">
        <v>150197.32999999999</v>
      </c>
      <c r="D122" s="40">
        <v>145930.37</v>
      </c>
      <c r="E122" s="40">
        <v>-4266.96</v>
      </c>
      <c r="F122" s="40"/>
      <c r="G122" s="39"/>
    </row>
    <row r="123" spans="2:7" x14ac:dyDescent="0.2">
      <c r="B123" s="32" t="s">
        <v>99</v>
      </c>
      <c r="C123" s="40">
        <v>13914533.02</v>
      </c>
      <c r="D123" s="40">
        <v>14055691.82</v>
      </c>
      <c r="E123" s="40">
        <v>141158.79999999999</v>
      </c>
      <c r="F123" s="40"/>
      <c r="G123" s="39"/>
    </row>
    <row r="124" spans="2:7" x14ac:dyDescent="0.2">
      <c r="B124" s="32" t="s">
        <v>100</v>
      </c>
      <c r="C124" s="40">
        <v>647195.22</v>
      </c>
      <c r="D124" s="40">
        <v>618272.92000000004</v>
      </c>
      <c r="E124" s="40">
        <v>-28922.3</v>
      </c>
      <c r="F124" s="40"/>
      <c r="G124" s="39"/>
    </row>
    <row r="125" spans="2:7" x14ac:dyDescent="0.2">
      <c r="B125" s="32" t="s">
        <v>101</v>
      </c>
      <c r="C125" s="40">
        <v>2171490.58</v>
      </c>
      <c r="D125" s="40">
        <v>2171490.58</v>
      </c>
      <c r="E125" s="40">
        <v>0</v>
      </c>
      <c r="F125" s="40"/>
      <c r="G125" s="39"/>
    </row>
    <row r="126" spans="2:7" x14ac:dyDescent="0.2">
      <c r="B126" s="32" t="s">
        <v>102</v>
      </c>
      <c r="C126" s="40">
        <v>3924405.23</v>
      </c>
      <c r="D126" s="40">
        <v>3893493.68</v>
      </c>
      <c r="E126" s="40">
        <v>-30911.55</v>
      </c>
      <c r="F126" s="40"/>
      <c r="G126" s="39"/>
    </row>
    <row r="127" spans="2:7" x14ac:dyDescent="0.2">
      <c r="B127" s="32" t="s">
        <v>103</v>
      </c>
      <c r="C127" s="40">
        <v>14047.03</v>
      </c>
      <c r="D127" s="40">
        <v>14047.03</v>
      </c>
      <c r="E127" s="40">
        <v>0</v>
      </c>
      <c r="F127" s="40"/>
      <c r="G127" s="39"/>
    </row>
    <row r="128" spans="2:7" x14ac:dyDescent="0.2">
      <c r="B128" s="32" t="s">
        <v>104</v>
      </c>
      <c r="C128" s="40">
        <v>781794.96</v>
      </c>
      <c r="D128" s="40">
        <v>764364.42</v>
      </c>
      <c r="E128" s="40">
        <v>-17430.54</v>
      </c>
      <c r="F128" s="40"/>
      <c r="G128" s="39"/>
    </row>
    <row r="129" spans="2:7" x14ac:dyDescent="0.2">
      <c r="B129" s="32"/>
      <c r="C129" s="40"/>
      <c r="D129" s="40"/>
      <c r="E129" s="40"/>
      <c r="F129" s="40"/>
      <c r="G129" s="39"/>
    </row>
    <row r="130" spans="2:7" s="77" customFormat="1" x14ac:dyDescent="0.2">
      <c r="B130" s="75" t="s">
        <v>105</v>
      </c>
      <c r="C130" s="55">
        <f>SUM(C132:C152)</f>
        <v>-250005281.24999994</v>
      </c>
      <c r="D130" s="55">
        <f>SUM(D131:D152)</f>
        <v>-242405988.11000001</v>
      </c>
      <c r="E130" s="55">
        <f>SUM(E131:E152)</f>
        <v>7599293.1400000006</v>
      </c>
      <c r="F130" s="53"/>
      <c r="G130" s="76">
        <v>0</v>
      </c>
    </row>
    <row r="131" spans="2:7" s="77" customFormat="1" x14ac:dyDescent="0.2">
      <c r="B131" s="32" t="s">
        <v>106</v>
      </c>
      <c r="C131" s="40">
        <v>0</v>
      </c>
      <c r="D131" s="40">
        <v>-8155686</v>
      </c>
      <c r="E131" s="40">
        <v>-8155686</v>
      </c>
      <c r="F131" s="40" t="s">
        <v>107</v>
      </c>
      <c r="G131" s="39" t="s">
        <v>108</v>
      </c>
    </row>
    <row r="132" spans="2:7" x14ac:dyDescent="0.2">
      <c r="B132" s="32" t="s">
        <v>109</v>
      </c>
      <c r="C132" s="40">
        <v>-21829858.59</v>
      </c>
      <c r="D132" s="40">
        <v>-13674172.59</v>
      </c>
      <c r="E132" s="40">
        <v>8155686</v>
      </c>
      <c r="F132" s="40" t="s">
        <v>107</v>
      </c>
      <c r="G132" s="39" t="s">
        <v>108</v>
      </c>
    </row>
    <row r="133" spans="2:7" x14ac:dyDescent="0.2">
      <c r="B133" s="32" t="s">
        <v>110</v>
      </c>
      <c r="C133" s="40">
        <v>-19087160.93</v>
      </c>
      <c r="D133" s="40">
        <v>-18521516.460000001</v>
      </c>
      <c r="E133" s="40">
        <v>565644.47</v>
      </c>
      <c r="F133" s="40" t="s">
        <v>107</v>
      </c>
      <c r="G133" s="39" t="s">
        <v>108</v>
      </c>
    </row>
    <row r="134" spans="2:7" x14ac:dyDescent="0.2">
      <c r="B134" s="32" t="s">
        <v>111</v>
      </c>
      <c r="C134" s="40">
        <v>-767875</v>
      </c>
      <c r="D134" s="40">
        <v>-756711</v>
      </c>
      <c r="E134" s="40">
        <v>11164</v>
      </c>
      <c r="F134" s="40" t="s">
        <v>107</v>
      </c>
      <c r="G134" s="39" t="s">
        <v>108</v>
      </c>
    </row>
    <row r="135" spans="2:7" x14ac:dyDescent="0.2">
      <c r="B135" s="32" t="s">
        <v>112</v>
      </c>
      <c r="C135" s="40">
        <v>-729929.43</v>
      </c>
      <c r="D135" s="40">
        <v>-712504.46</v>
      </c>
      <c r="E135" s="40">
        <v>17424.97</v>
      </c>
      <c r="F135" s="40" t="s">
        <v>107</v>
      </c>
      <c r="G135" s="39" t="s">
        <v>108</v>
      </c>
    </row>
    <row r="136" spans="2:7" x14ac:dyDescent="0.2">
      <c r="B136" s="32" t="s">
        <v>113</v>
      </c>
      <c r="C136" s="40">
        <v>-104124051.3</v>
      </c>
      <c r="D136" s="40">
        <v>-100298742.59</v>
      </c>
      <c r="E136" s="40">
        <v>3825308.71</v>
      </c>
      <c r="F136" s="40" t="s">
        <v>107</v>
      </c>
      <c r="G136" s="39" t="s">
        <v>108</v>
      </c>
    </row>
    <row r="137" spans="2:7" x14ac:dyDescent="0.2">
      <c r="B137" s="32" t="s">
        <v>114</v>
      </c>
      <c r="C137" s="40">
        <v>-7508899.29</v>
      </c>
      <c r="D137" s="40">
        <v>-7333112.9800000004</v>
      </c>
      <c r="E137" s="40">
        <v>175786.31</v>
      </c>
      <c r="F137" s="40" t="s">
        <v>107</v>
      </c>
      <c r="G137" s="39" t="s">
        <v>108</v>
      </c>
    </row>
    <row r="138" spans="2:7" x14ac:dyDescent="0.2">
      <c r="B138" s="32" t="s">
        <v>115</v>
      </c>
      <c r="C138" s="40">
        <v>-5095653.07</v>
      </c>
      <c r="D138" s="40">
        <v>-5019133.07</v>
      </c>
      <c r="E138" s="40">
        <v>76520</v>
      </c>
      <c r="F138" s="40" t="s">
        <v>107</v>
      </c>
      <c r="G138" s="39" t="s">
        <v>108</v>
      </c>
    </row>
    <row r="139" spans="2:7" x14ac:dyDescent="0.2">
      <c r="B139" s="32" t="s">
        <v>116</v>
      </c>
      <c r="C139" s="40">
        <v>-6951</v>
      </c>
      <c r="D139" s="40">
        <v>-6951</v>
      </c>
      <c r="E139" s="40">
        <v>0</v>
      </c>
      <c r="F139" s="40" t="s">
        <v>107</v>
      </c>
      <c r="G139" s="39" t="s">
        <v>108</v>
      </c>
    </row>
    <row r="140" spans="2:7" x14ac:dyDescent="0.2">
      <c r="B140" s="32" t="s">
        <v>117</v>
      </c>
      <c r="C140" s="40">
        <v>-582005</v>
      </c>
      <c r="D140" s="40">
        <v>-542558</v>
      </c>
      <c r="E140" s="40">
        <v>39447</v>
      </c>
      <c r="F140" s="40" t="s">
        <v>107</v>
      </c>
      <c r="G140" s="39" t="s">
        <v>108</v>
      </c>
    </row>
    <row r="141" spans="2:7" x14ac:dyDescent="0.2">
      <c r="B141" s="32" t="s">
        <v>118</v>
      </c>
      <c r="C141" s="40">
        <v>-45972656.049999997</v>
      </c>
      <c r="D141" s="40">
        <v>-45165891.740000002</v>
      </c>
      <c r="E141" s="40">
        <v>806764.31</v>
      </c>
      <c r="F141" s="40" t="s">
        <v>107</v>
      </c>
      <c r="G141" s="39" t="s">
        <v>108</v>
      </c>
    </row>
    <row r="142" spans="2:7" x14ac:dyDescent="0.2">
      <c r="B142" s="32" t="s">
        <v>119</v>
      </c>
      <c r="C142" s="40">
        <v>-576474.65</v>
      </c>
      <c r="D142" s="40">
        <v>-576474.65</v>
      </c>
      <c r="E142" s="40">
        <v>0</v>
      </c>
      <c r="F142" s="40" t="s">
        <v>107</v>
      </c>
      <c r="G142" s="39" t="s">
        <v>108</v>
      </c>
    </row>
    <row r="143" spans="2:7" x14ac:dyDescent="0.2">
      <c r="B143" s="32" t="s">
        <v>120</v>
      </c>
      <c r="C143" s="40">
        <v>-8090154.8399999999</v>
      </c>
      <c r="D143" s="40">
        <v>-8076183.2199999997</v>
      </c>
      <c r="E143" s="40">
        <v>13971.62</v>
      </c>
      <c r="F143" s="40" t="s">
        <v>107</v>
      </c>
      <c r="G143" s="39" t="s">
        <v>108</v>
      </c>
    </row>
    <row r="144" spans="2:7" x14ac:dyDescent="0.2">
      <c r="B144" s="32" t="s">
        <v>121</v>
      </c>
      <c r="C144" s="40">
        <v>-17325751.57</v>
      </c>
      <c r="D144" s="40">
        <v>-15456797.74</v>
      </c>
      <c r="E144" s="40">
        <v>1868953.83</v>
      </c>
      <c r="F144" s="40" t="s">
        <v>107</v>
      </c>
      <c r="G144" s="39" t="s">
        <v>108</v>
      </c>
    </row>
    <row r="145" spans="2:7" x14ac:dyDescent="0.2">
      <c r="B145" s="32" t="s">
        <v>122</v>
      </c>
      <c r="C145" s="40">
        <v>-16339</v>
      </c>
      <c r="D145" s="40">
        <v>-16339</v>
      </c>
      <c r="E145" s="40">
        <v>0</v>
      </c>
      <c r="F145" s="40" t="s">
        <v>107</v>
      </c>
      <c r="G145" s="39" t="s">
        <v>108</v>
      </c>
    </row>
    <row r="146" spans="2:7" x14ac:dyDescent="0.2">
      <c r="B146" s="32" t="s">
        <v>123</v>
      </c>
      <c r="C146" s="40">
        <v>-41408.79</v>
      </c>
      <c r="D146" s="40">
        <v>-39035.79</v>
      </c>
      <c r="E146" s="40">
        <v>2373</v>
      </c>
      <c r="F146" s="40" t="s">
        <v>107</v>
      </c>
      <c r="G146" s="39" t="s">
        <v>108</v>
      </c>
    </row>
    <row r="147" spans="2:7" x14ac:dyDescent="0.2">
      <c r="B147" s="32" t="s">
        <v>124</v>
      </c>
      <c r="C147" s="40">
        <v>-9972628.6999999993</v>
      </c>
      <c r="D147" s="40">
        <v>-9873235.8300000001</v>
      </c>
      <c r="E147" s="40">
        <v>99392.87</v>
      </c>
      <c r="F147" s="40" t="s">
        <v>107</v>
      </c>
      <c r="G147" s="39" t="s">
        <v>108</v>
      </c>
    </row>
    <row r="148" spans="2:7" x14ac:dyDescent="0.2">
      <c r="B148" s="32" t="s">
        <v>125</v>
      </c>
      <c r="C148" s="40">
        <v>-27974</v>
      </c>
      <c r="D148" s="40">
        <v>-27974</v>
      </c>
      <c r="E148" s="40">
        <v>0</v>
      </c>
      <c r="F148" s="40" t="s">
        <v>107</v>
      </c>
      <c r="G148" s="39" t="s">
        <v>108</v>
      </c>
    </row>
    <row r="149" spans="2:7" x14ac:dyDescent="0.2">
      <c r="B149" s="32" t="s">
        <v>126</v>
      </c>
      <c r="C149" s="40">
        <v>-1034320.77</v>
      </c>
      <c r="D149" s="40">
        <v>-1007224.79</v>
      </c>
      <c r="E149" s="40">
        <v>27095.98</v>
      </c>
      <c r="F149" s="40" t="s">
        <v>107</v>
      </c>
      <c r="G149" s="39" t="s">
        <v>108</v>
      </c>
    </row>
    <row r="150" spans="2:7" x14ac:dyDescent="0.2">
      <c r="B150" s="32" t="s">
        <v>127</v>
      </c>
      <c r="C150" s="40">
        <v>-950945.98</v>
      </c>
      <c r="D150" s="40">
        <v>-941512.02</v>
      </c>
      <c r="E150" s="40">
        <v>9433.9599999999991</v>
      </c>
      <c r="F150" s="40" t="s">
        <v>107</v>
      </c>
      <c r="G150" s="39" t="s">
        <v>108</v>
      </c>
    </row>
    <row r="151" spans="2:7" x14ac:dyDescent="0.2">
      <c r="B151" s="32" t="s">
        <v>128</v>
      </c>
      <c r="C151" s="40">
        <v>-2361037.66</v>
      </c>
      <c r="D151" s="40">
        <v>-2331661.37</v>
      </c>
      <c r="E151" s="40">
        <v>29376.29</v>
      </c>
      <c r="F151" s="40" t="s">
        <v>107</v>
      </c>
      <c r="G151" s="39" t="s">
        <v>108</v>
      </c>
    </row>
    <row r="152" spans="2:7" x14ac:dyDescent="0.2">
      <c r="B152" s="32" t="s">
        <v>129</v>
      </c>
      <c r="C152" s="40">
        <v>-3903205.63</v>
      </c>
      <c r="D152" s="40">
        <v>-3872569.81</v>
      </c>
      <c r="E152" s="40">
        <v>30635.82</v>
      </c>
      <c r="F152" s="40" t="s">
        <v>107</v>
      </c>
      <c r="G152" s="39" t="s">
        <v>108</v>
      </c>
    </row>
    <row r="153" spans="2:7" ht="15" x14ac:dyDescent="0.25">
      <c r="B153" s="78"/>
      <c r="C153" s="45"/>
      <c r="D153" s="79"/>
      <c r="E153" s="79"/>
      <c r="F153" s="79"/>
      <c r="G153" s="45">
        <v>0</v>
      </c>
    </row>
    <row r="154" spans="2:7" x14ac:dyDescent="0.2">
      <c r="C154" s="37">
        <f>SUM(C87:C153)</f>
        <v>2045792845.3799996</v>
      </c>
      <c r="D154" s="37">
        <f>SUM(D87:D153)</f>
        <v>2129493509.0800004</v>
      </c>
      <c r="E154" s="37">
        <f>SUM(E87:E153)</f>
        <v>83700663.700000003</v>
      </c>
      <c r="F154" s="37"/>
      <c r="G154" s="80"/>
    </row>
    <row r="155" spans="2:7" x14ac:dyDescent="0.2">
      <c r="D155" s="81"/>
      <c r="E155" s="81"/>
      <c r="F155" s="81"/>
    </row>
    <row r="156" spans="2:7" x14ac:dyDescent="0.2">
      <c r="D156" s="81"/>
      <c r="E156" s="81"/>
      <c r="F156" s="81"/>
    </row>
    <row r="157" spans="2:7" x14ac:dyDescent="0.2">
      <c r="B157" s="19" t="s">
        <v>130</v>
      </c>
      <c r="C157" s="20" t="s">
        <v>59</v>
      </c>
      <c r="D157" s="20" t="s">
        <v>60</v>
      </c>
      <c r="E157" s="20" t="s">
        <v>61</v>
      </c>
      <c r="F157" s="20" t="s">
        <v>62</v>
      </c>
      <c r="G157" s="20" t="s">
        <v>63</v>
      </c>
    </row>
    <row r="158" spans="2:7" x14ac:dyDescent="0.2">
      <c r="B158" s="22" t="s">
        <v>131</v>
      </c>
      <c r="C158" s="23"/>
      <c r="D158" s="23"/>
      <c r="E158" s="23"/>
      <c r="F158" s="23"/>
      <c r="G158" s="23"/>
    </row>
    <row r="159" spans="2:7" x14ac:dyDescent="0.2">
      <c r="B159" s="58" t="s">
        <v>46</v>
      </c>
      <c r="C159" s="27"/>
      <c r="D159" s="27"/>
      <c r="E159" s="27"/>
      <c r="F159" s="27"/>
      <c r="G159" s="27"/>
    </row>
    <row r="160" spans="2:7" x14ac:dyDescent="0.2">
      <c r="B160" s="26" t="s">
        <v>132</v>
      </c>
      <c r="C160" s="27"/>
      <c r="D160" s="27"/>
      <c r="E160" s="27"/>
      <c r="F160" s="27"/>
      <c r="G160" s="27"/>
    </row>
    <row r="161" spans="2:7" x14ac:dyDescent="0.2">
      <c r="B161" s="26"/>
      <c r="C161" s="27"/>
      <c r="D161" s="27"/>
      <c r="E161" s="27"/>
      <c r="F161" s="27"/>
      <c r="G161" s="27"/>
    </row>
    <row r="162" spans="2:7" x14ac:dyDescent="0.2">
      <c r="B162" s="26"/>
      <c r="C162" s="27"/>
      <c r="D162" s="27"/>
      <c r="E162" s="27"/>
      <c r="F162" s="27"/>
      <c r="G162" s="27"/>
    </row>
    <row r="163" spans="2:7" ht="15" x14ac:dyDescent="0.25">
      <c r="B163" s="78"/>
      <c r="C163" s="36"/>
      <c r="D163" s="36"/>
      <c r="E163" s="36"/>
      <c r="F163" s="36"/>
      <c r="G163" s="36"/>
    </row>
    <row r="164" spans="2:7" x14ac:dyDescent="0.2">
      <c r="C164" s="20">
        <f>SUM(C162:C163)</f>
        <v>0</v>
      </c>
      <c r="D164" s="20">
        <f>SUM(D162:D163)</f>
        <v>0</v>
      </c>
      <c r="E164" s="20">
        <f>SUM(E162:E163)</f>
        <v>0</v>
      </c>
      <c r="F164" s="20"/>
      <c r="G164" s="80"/>
    </row>
    <row r="167" spans="2:7" x14ac:dyDescent="0.2">
      <c r="B167" s="19" t="s">
        <v>133</v>
      </c>
      <c r="C167" s="20" t="s">
        <v>8</v>
      </c>
    </row>
    <row r="168" spans="2:7" x14ac:dyDescent="0.2">
      <c r="B168" s="22" t="s">
        <v>134</v>
      </c>
      <c r="C168" s="23"/>
    </row>
    <row r="169" spans="2:7" x14ac:dyDescent="0.2">
      <c r="B169" s="58" t="s">
        <v>46</v>
      </c>
      <c r="C169" s="27"/>
    </row>
    <row r="170" spans="2:7" x14ac:dyDescent="0.2">
      <c r="B170" s="33"/>
      <c r="C170" s="36"/>
    </row>
    <row r="171" spans="2:7" x14ac:dyDescent="0.2">
      <c r="C171" s="20">
        <f>SUM(C169:C170)</f>
        <v>0</v>
      </c>
    </row>
    <row r="172" spans="2:7" ht="15" x14ac:dyDescent="0.25">
      <c r="B172"/>
    </row>
    <row r="174" spans="2:7" x14ac:dyDescent="0.2">
      <c r="B174" s="82" t="s">
        <v>135</v>
      </c>
      <c r="C174" s="83" t="s">
        <v>8</v>
      </c>
      <c r="D174" s="84" t="s">
        <v>136</v>
      </c>
    </row>
    <row r="175" spans="2:7" x14ac:dyDescent="0.2">
      <c r="B175" s="85"/>
      <c r="C175" s="86"/>
      <c r="D175" s="87"/>
    </row>
    <row r="176" spans="2:7" ht="38.25" x14ac:dyDescent="0.2">
      <c r="B176" s="88" t="s">
        <v>137</v>
      </c>
      <c r="C176" s="89">
        <v>85669.01</v>
      </c>
      <c r="D176" s="90" t="s">
        <v>138</v>
      </c>
    </row>
    <row r="177" spans="2:16" x14ac:dyDescent="0.2">
      <c r="B177" s="58"/>
      <c r="C177" s="44"/>
      <c r="D177" s="44"/>
    </row>
    <row r="178" spans="2:16" x14ac:dyDescent="0.2">
      <c r="B178" s="91"/>
      <c r="C178" s="44"/>
      <c r="D178" s="44"/>
    </row>
    <row r="179" spans="2:16" x14ac:dyDescent="0.2">
      <c r="B179" s="92"/>
      <c r="C179" s="46"/>
      <c r="D179" s="46"/>
    </row>
    <row r="180" spans="2:16" x14ac:dyDescent="0.2">
      <c r="C180" s="93">
        <f>SUM(C176:C179)</f>
        <v>85669.01</v>
      </c>
      <c r="D180" s="20"/>
    </row>
    <row r="184" spans="2:16" x14ac:dyDescent="0.2">
      <c r="B184" s="11" t="s">
        <v>139</v>
      </c>
    </row>
    <row r="186" spans="2:16" x14ac:dyDescent="0.2">
      <c r="B186" s="82" t="s">
        <v>140</v>
      </c>
      <c r="C186" s="83" t="s">
        <v>8</v>
      </c>
      <c r="D186" s="20" t="s">
        <v>28</v>
      </c>
      <c r="E186" s="20" t="s">
        <v>29</v>
      </c>
      <c r="F186" s="20" t="s">
        <v>30</v>
      </c>
      <c r="G186" s="20"/>
    </row>
    <row r="187" spans="2:16" x14ac:dyDescent="0.2">
      <c r="B187" s="22" t="s">
        <v>141</v>
      </c>
      <c r="C187" s="72"/>
      <c r="D187" s="72"/>
      <c r="E187" s="72"/>
      <c r="F187" s="72"/>
      <c r="G187" s="72"/>
      <c r="H187" s="3" t="s">
        <v>142</v>
      </c>
      <c r="I187" s="50"/>
      <c r="J187" s="50"/>
      <c r="K187" s="9"/>
      <c r="L187" s="9"/>
      <c r="M187" s="9"/>
      <c r="N187" s="9"/>
      <c r="O187" s="9"/>
      <c r="P187" s="9"/>
    </row>
    <row r="188" spans="2:16" x14ac:dyDescent="0.2">
      <c r="B188" s="32" t="s">
        <v>143</v>
      </c>
      <c r="C188" s="40">
        <v>2077372.74</v>
      </c>
      <c r="D188" s="40">
        <v>2077372.74</v>
      </c>
      <c r="E188" s="40"/>
      <c r="F188" s="40"/>
      <c r="G188" s="40"/>
      <c r="I188" s="50"/>
      <c r="J188" s="50"/>
      <c r="K188" s="9"/>
      <c r="L188" s="9"/>
      <c r="M188" s="9"/>
      <c r="N188" s="9"/>
      <c r="O188" s="9"/>
      <c r="P188" s="9"/>
    </row>
    <row r="189" spans="2:16" x14ac:dyDescent="0.2">
      <c r="B189" s="32" t="s">
        <v>144</v>
      </c>
      <c r="C189" s="40">
        <v>9840674.4100000001</v>
      </c>
      <c r="D189" s="40">
        <v>9840674.4100000001</v>
      </c>
      <c r="E189" s="40"/>
      <c r="F189" s="40"/>
      <c r="G189" s="40"/>
      <c r="I189" s="50"/>
      <c r="J189" s="50"/>
      <c r="K189" s="9"/>
      <c r="L189" s="9"/>
      <c r="M189" s="9"/>
      <c r="N189" s="9"/>
      <c r="O189" s="9"/>
      <c r="P189" s="9"/>
    </row>
    <row r="190" spans="2:16" x14ac:dyDescent="0.2">
      <c r="B190" s="32" t="s">
        <v>145</v>
      </c>
      <c r="C190" s="40">
        <v>5250743.54</v>
      </c>
      <c r="D190" s="40">
        <v>5250743.54</v>
      </c>
      <c r="E190" s="40"/>
      <c r="F190" s="40"/>
      <c r="G190" s="40"/>
      <c r="I190" s="50"/>
      <c r="J190" s="50"/>
      <c r="K190" s="9"/>
      <c r="L190" s="9"/>
      <c r="M190" s="9"/>
      <c r="N190" s="9"/>
      <c r="O190" s="9"/>
      <c r="P190" s="9"/>
    </row>
    <row r="191" spans="2:16" x14ac:dyDescent="0.2">
      <c r="B191" s="32" t="s">
        <v>146</v>
      </c>
      <c r="C191" s="40">
        <v>345251.36</v>
      </c>
      <c r="D191" s="40">
        <v>345251.36</v>
      </c>
      <c r="E191" s="40"/>
      <c r="F191" s="40"/>
      <c r="G191" s="40"/>
      <c r="I191" s="50"/>
      <c r="J191" s="50"/>
      <c r="K191" s="9"/>
      <c r="L191" s="9"/>
      <c r="M191" s="9"/>
      <c r="N191" s="9"/>
      <c r="O191" s="9"/>
      <c r="P191" s="9"/>
    </row>
    <row r="192" spans="2:16" x14ac:dyDescent="0.2">
      <c r="B192" s="32" t="s">
        <v>147</v>
      </c>
      <c r="C192" s="40">
        <v>39189.410000000003</v>
      </c>
      <c r="D192" s="40">
        <v>39189.410000000003</v>
      </c>
      <c r="E192" s="40"/>
      <c r="F192" s="40"/>
      <c r="G192" s="40"/>
      <c r="I192" s="50"/>
      <c r="J192" s="50"/>
      <c r="K192" s="9"/>
      <c r="L192" s="9"/>
      <c r="M192" s="9"/>
      <c r="N192" s="9"/>
      <c r="O192" s="9"/>
      <c r="P192" s="9"/>
    </row>
    <row r="193" spans="2:16" x14ac:dyDescent="0.2">
      <c r="B193" s="32" t="s">
        <v>148</v>
      </c>
      <c r="C193" s="40">
        <v>93851.91</v>
      </c>
      <c r="D193" s="40">
        <v>93851.91</v>
      </c>
      <c r="E193" s="40"/>
      <c r="F193" s="40"/>
      <c r="G193" s="40"/>
      <c r="I193" s="50"/>
      <c r="J193" s="50"/>
      <c r="K193" s="9"/>
      <c r="L193" s="9"/>
      <c r="M193" s="9"/>
      <c r="N193" s="9"/>
      <c r="O193" s="9"/>
      <c r="P193" s="9"/>
    </row>
    <row r="194" spans="2:16" x14ac:dyDescent="0.2">
      <c r="B194" s="32" t="s">
        <v>149</v>
      </c>
      <c r="C194" s="40">
        <v>6403046.0800000001</v>
      </c>
      <c r="D194" s="40">
        <v>6403046.0800000001</v>
      </c>
      <c r="E194" s="40"/>
      <c r="F194" s="40"/>
      <c r="G194" s="40"/>
      <c r="I194" s="50"/>
      <c r="J194" s="50"/>
      <c r="K194" s="9"/>
      <c r="L194" s="9"/>
      <c r="M194" s="9"/>
      <c r="N194" s="9"/>
      <c r="O194" s="9"/>
      <c r="P194" s="9"/>
    </row>
    <row r="195" spans="2:16" x14ac:dyDescent="0.2">
      <c r="B195" s="32" t="s">
        <v>150</v>
      </c>
      <c r="C195" s="40">
        <v>172677.66</v>
      </c>
      <c r="D195" s="40">
        <v>172677.66</v>
      </c>
      <c r="E195" s="40"/>
      <c r="F195" s="40"/>
      <c r="G195" s="40"/>
      <c r="I195" s="50"/>
      <c r="J195" s="50"/>
      <c r="K195" s="9"/>
      <c r="L195" s="9"/>
      <c r="M195" s="9"/>
      <c r="N195" s="9"/>
      <c r="O195" s="9"/>
      <c r="P195" s="9"/>
    </row>
    <row r="196" spans="2:16" x14ac:dyDescent="0.2">
      <c r="B196" s="32" t="s">
        <v>151</v>
      </c>
      <c r="C196" s="40">
        <v>13945.09</v>
      </c>
      <c r="D196" s="40">
        <v>13945.09</v>
      </c>
      <c r="E196" s="40"/>
      <c r="F196" s="40"/>
      <c r="G196" s="40"/>
      <c r="I196" s="50"/>
      <c r="J196" s="50"/>
      <c r="K196" s="9"/>
      <c r="L196" s="9"/>
      <c r="M196" s="9"/>
      <c r="N196" s="9"/>
      <c r="O196" s="9"/>
      <c r="P196" s="9"/>
    </row>
    <row r="197" spans="2:16" x14ac:dyDescent="0.2">
      <c r="B197" s="32" t="s">
        <v>152</v>
      </c>
      <c r="C197" s="40">
        <v>1392.9</v>
      </c>
      <c r="D197" s="40">
        <v>1392.9</v>
      </c>
      <c r="E197" s="40"/>
      <c r="F197" s="40"/>
      <c r="G197" s="40"/>
      <c r="I197" s="50"/>
      <c r="J197" s="50"/>
      <c r="K197" s="9"/>
      <c r="L197" s="9"/>
      <c r="M197" s="9"/>
      <c r="N197" s="9"/>
      <c r="O197" s="9"/>
      <c r="P197" s="9"/>
    </row>
    <row r="198" spans="2:16" x14ac:dyDescent="0.2">
      <c r="B198" s="32" t="s">
        <v>153</v>
      </c>
      <c r="C198" s="40">
        <v>0.62</v>
      </c>
      <c r="D198" s="40">
        <v>0.62</v>
      </c>
      <c r="E198" s="40"/>
      <c r="F198" s="40"/>
      <c r="G198" s="40"/>
      <c r="I198" s="50"/>
      <c r="J198" s="50"/>
      <c r="K198" s="9"/>
      <c r="L198" s="9"/>
      <c r="M198" s="9"/>
      <c r="N198" s="9"/>
      <c r="O198" s="9"/>
      <c r="P198" s="9"/>
    </row>
    <row r="199" spans="2:16" x14ac:dyDescent="0.2">
      <c r="B199" s="32" t="s">
        <v>154</v>
      </c>
      <c r="C199" s="40">
        <v>1845670.74</v>
      </c>
      <c r="D199" s="40">
        <v>1845670.74</v>
      </c>
      <c r="E199" s="40"/>
      <c r="F199" s="40"/>
      <c r="G199" s="40"/>
      <c r="I199" s="50"/>
      <c r="J199" s="50"/>
      <c r="K199" s="9"/>
      <c r="L199" s="9"/>
      <c r="M199" s="9"/>
      <c r="N199" s="9"/>
      <c r="O199" s="9"/>
      <c r="P199" s="9"/>
    </row>
    <row r="200" spans="2:16" x14ac:dyDescent="0.2">
      <c r="B200" s="32" t="s">
        <v>155</v>
      </c>
      <c r="C200" s="40">
        <v>1029960.18</v>
      </c>
      <c r="D200" s="40">
        <v>1029960.18</v>
      </c>
      <c r="E200" s="40"/>
      <c r="F200" s="40"/>
      <c r="G200" s="40"/>
      <c r="I200" s="50"/>
      <c r="J200" s="50"/>
      <c r="K200" s="9"/>
      <c r="L200" s="9"/>
      <c r="M200" s="9"/>
      <c r="N200" s="9"/>
      <c r="O200" s="9"/>
      <c r="P200" s="9"/>
    </row>
    <row r="201" spans="2:16" x14ac:dyDescent="0.2">
      <c r="B201" s="32" t="s">
        <v>156</v>
      </c>
      <c r="C201" s="40">
        <v>32741197.82</v>
      </c>
      <c r="D201" s="40">
        <v>32741197.82</v>
      </c>
      <c r="E201" s="40"/>
      <c r="F201" s="40"/>
      <c r="G201" s="40"/>
      <c r="I201" s="50"/>
      <c r="J201" s="50"/>
      <c r="K201" s="9"/>
      <c r="L201" s="9"/>
      <c r="M201" s="9"/>
      <c r="N201" s="9"/>
      <c r="O201" s="9"/>
      <c r="P201" s="9"/>
    </row>
    <row r="202" spans="2:16" x14ac:dyDescent="0.2">
      <c r="B202" s="32" t="s">
        <v>157</v>
      </c>
      <c r="C202" s="40">
        <v>30616134.09</v>
      </c>
      <c r="D202" s="40">
        <v>30616134.09</v>
      </c>
      <c r="E202" s="40"/>
      <c r="F202" s="40"/>
      <c r="G202" s="40"/>
      <c r="I202" s="50"/>
      <c r="J202" s="50"/>
      <c r="K202" s="9"/>
      <c r="L202" s="9"/>
      <c r="M202" s="9"/>
      <c r="N202" s="9"/>
      <c r="O202" s="9"/>
      <c r="P202" s="9"/>
    </row>
    <row r="203" spans="2:16" x14ac:dyDescent="0.2">
      <c r="B203" s="32" t="s">
        <v>158</v>
      </c>
      <c r="C203" s="40">
        <v>10899.26</v>
      </c>
      <c r="D203" s="40">
        <v>10899.26</v>
      </c>
      <c r="E203" s="40"/>
      <c r="F203" s="40"/>
      <c r="G203" s="40"/>
      <c r="I203" s="50"/>
      <c r="J203" s="50"/>
      <c r="K203" s="9"/>
      <c r="L203" s="9"/>
      <c r="M203" s="9"/>
      <c r="N203" s="9"/>
      <c r="O203" s="9"/>
      <c r="P203" s="9"/>
    </row>
    <row r="204" spans="2:16" x14ac:dyDescent="0.2">
      <c r="B204" s="32" t="s">
        <v>159</v>
      </c>
      <c r="C204" s="40">
        <v>5740895.8300000001</v>
      </c>
      <c r="D204" s="40">
        <v>5740895.8300000001</v>
      </c>
      <c r="E204" s="40"/>
      <c r="F204" s="40"/>
      <c r="G204" s="40"/>
      <c r="I204" s="50"/>
      <c r="J204" s="50"/>
      <c r="K204" s="9"/>
      <c r="L204" s="9"/>
      <c r="M204" s="9"/>
      <c r="N204" s="9"/>
      <c r="O204" s="9"/>
      <c r="P204" s="9"/>
    </row>
    <row r="205" spans="2:16" x14ac:dyDescent="0.2">
      <c r="B205" s="32" t="s">
        <v>160</v>
      </c>
      <c r="C205" s="40">
        <v>2914.98</v>
      </c>
      <c r="D205" s="40">
        <v>2914.98</v>
      </c>
      <c r="E205" s="40"/>
      <c r="F205" s="40"/>
      <c r="G205" s="40"/>
      <c r="I205" s="50"/>
      <c r="J205" s="50"/>
      <c r="K205" s="9"/>
      <c r="L205" s="9"/>
      <c r="M205" s="9"/>
      <c r="N205" s="9"/>
      <c r="O205" s="9"/>
      <c r="P205" s="9"/>
    </row>
    <row r="206" spans="2:16" x14ac:dyDescent="0.2">
      <c r="B206" s="32" t="s">
        <v>161</v>
      </c>
      <c r="C206" s="40">
        <v>7033.44</v>
      </c>
      <c r="D206" s="40">
        <v>7033.44</v>
      </c>
      <c r="E206" s="40"/>
      <c r="F206" s="40"/>
      <c r="G206" s="40"/>
      <c r="I206" s="50"/>
      <c r="J206" s="50"/>
      <c r="K206" s="9"/>
      <c r="L206" s="9"/>
      <c r="M206" s="9"/>
      <c r="N206" s="9"/>
      <c r="O206" s="9"/>
      <c r="P206" s="9"/>
    </row>
    <row r="207" spans="2:16" x14ac:dyDescent="0.2">
      <c r="B207" s="32" t="s">
        <v>162</v>
      </c>
      <c r="C207" s="40">
        <v>187464.87</v>
      </c>
      <c r="D207" s="40">
        <v>187464.87</v>
      </c>
      <c r="E207" s="40"/>
      <c r="F207" s="40"/>
      <c r="G207" s="40"/>
      <c r="I207" s="50"/>
      <c r="J207" s="50"/>
      <c r="K207" s="9"/>
      <c r="L207" s="9"/>
      <c r="M207" s="9"/>
      <c r="N207" s="9"/>
      <c r="O207" s="9"/>
      <c r="P207" s="9"/>
    </row>
    <row r="208" spans="2:16" x14ac:dyDescent="0.2">
      <c r="B208" s="32" t="s">
        <v>163</v>
      </c>
      <c r="C208" s="40">
        <v>887784.05</v>
      </c>
      <c r="D208" s="40">
        <v>887784.05</v>
      </c>
      <c r="E208" s="40"/>
      <c r="F208" s="40"/>
      <c r="G208" s="40"/>
      <c r="I208" s="50"/>
      <c r="J208" s="50"/>
      <c r="K208" s="9"/>
      <c r="L208" s="9"/>
      <c r="M208" s="9"/>
      <c r="N208" s="9"/>
      <c r="O208" s="9"/>
      <c r="P208" s="9"/>
    </row>
    <row r="209" spans="2:16" x14ac:dyDescent="0.2">
      <c r="B209" s="32" t="s">
        <v>164</v>
      </c>
      <c r="C209" s="40">
        <v>147030.51</v>
      </c>
      <c r="D209" s="40">
        <v>147030.51</v>
      </c>
      <c r="E209" s="40"/>
      <c r="F209" s="40"/>
      <c r="G209" s="40"/>
      <c r="I209" s="50"/>
      <c r="J209" s="50"/>
      <c r="K209" s="9"/>
      <c r="L209" s="9"/>
      <c r="M209" s="9"/>
      <c r="N209" s="9"/>
      <c r="O209" s="9"/>
      <c r="P209" s="9"/>
    </row>
    <row r="210" spans="2:16" x14ac:dyDescent="0.2">
      <c r="B210" s="32" t="s">
        <v>165</v>
      </c>
      <c r="C210" s="40">
        <v>14619.43</v>
      </c>
      <c r="D210" s="40">
        <v>14619.43</v>
      </c>
      <c r="E210" s="40"/>
      <c r="F210" s="40"/>
      <c r="G210" s="40"/>
      <c r="I210" s="50"/>
      <c r="J210" s="50"/>
      <c r="K210" s="9"/>
      <c r="L210" s="9"/>
      <c r="M210" s="9"/>
      <c r="N210" s="9"/>
      <c r="O210" s="9"/>
      <c r="P210" s="9"/>
    </row>
    <row r="211" spans="2:16" x14ac:dyDescent="0.2">
      <c r="B211" s="32" t="s">
        <v>166</v>
      </c>
      <c r="C211" s="40">
        <v>1502083.22</v>
      </c>
      <c r="D211" s="40">
        <v>1502083.22</v>
      </c>
      <c r="E211" s="40"/>
      <c r="F211" s="40"/>
      <c r="G211" s="40"/>
      <c r="I211" s="50"/>
      <c r="J211" s="50"/>
      <c r="K211" s="9"/>
      <c r="L211" s="9"/>
      <c r="M211" s="9"/>
      <c r="N211" s="9"/>
      <c r="O211" s="9"/>
      <c r="P211" s="9"/>
    </row>
    <row r="212" spans="2:16" x14ac:dyDescent="0.2">
      <c r="B212" s="32" t="s">
        <v>167</v>
      </c>
      <c r="C212" s="40">
        <v>1474636.84</v>
      </c>
      <c r="D212" s="40">
        <v>1474636.84</v>
      </c>
      <c r="E212" s="40"/>
      <c r="F212" s="40"/>
      <c r="G212" s="40"/>
      <c r="I212" s="50"/>
      <c r="J212" s="50"/>
      <c r="K212" s="9"/>
      <c r="L212" s="9"/>
      <c r="M212" s="9"/>
      <c r="N212" s="9"/>
      <c r="O212" s="9"/>
      <c r="P212" s="9"/>
    </row>
    <row r="213" spans="2:16" x14ac:dyDescent="0.2">
      <c r="B213" s="33"/>
      <c r="C213" s="79"/>
      <c r="D213" s="79"/>
      <c r="E213" s="79"/>
      <c r="F213" s="79"/>
      <c r="G213" s="79"/>
    </row>
    <row r="214" spans="2:16" x14ac:dyDescent="0.2">
      <c r="C214" s="94">
        <f>SUM(C188:C213)</f>
        <v>100446470.98000002</v>
      </c>
      <c r="D214" s="94">
        <f>SUM(D188:D213)</f>
        <v>100446470.98000002</v>
      </c>
      <c r="E214" s="94">
        <f>SUM(E188:E213)</f>
        <v>0</v>
      </c>
      <c r="F214" s="94">
        <f>SUM(F188:F213)</f>
        <v>0</v>
      </c>
      <c r="G214" s="94">
        <f>SUM(G188:G213)</f>
        <v>0</v>
      </c>
    </row>
    <row r="217" spans="2:16" x14ac:dyDescent="0.2">
      <c r="F217" s="77"/>
    </row>
    <row r="218" spans="2:16" x14ac:dyDescent="0.2">
      <c r="B218" s="82" t="s">
        <v>168</v>
      </c>
      <c r="C218" s="83" t="s">
        <v>8</v>
      </c>
      <c r="D218" s="20" t="s">
        <v>169</v>
      </c>
      <c r="E218" s="20" t="s">
        <v>136</v>
      </c>
      <c r="F218" s="21"/>
    </row>
    <row r="219" spans="2:16" x14ac:dyDescent="0.2">
      <c r="B219" s="95" t="s">
        <v>170</v>
      </c>
      <c r="C219" s="96"/>
      <c r="D219" s="97"/>
      <c r="E219" s="98"/>
      <c r="F219" s="99"/>
    </row>
    <row r="220" spans="2:16" x14ac:dyDescent="0.2">
      <c r="B220" s="100" t="s">
        <v>46</v>
      </c>
      <c r="C220" s="101"/>
      <c r="D220" s="99"/>
      <c r="E220" s="102"/>
      <c r="F220" s="99"/>
    </row>
    <row r="221" spans="2:16" x14ac:dyDescent="0.2">
      <c r="B221" s="103"/>
      <c r="C221" s="104"/>
      <c r="D221" s="105"/>
      <c r="E221" s="106"/>
      <c r="F221" s="99"/>
    </row>
    <row r="222" spans="2:16" x14ac:dyDescent="0.2">
      <c r="C222" s="20">
        <f>SUM(C220:C221)</f>
        <v>0</v>
      </c>
      <c r="D222" s="107"/>
      <c r="E222" s="108"/>
      <c r="F222" s="109"/>
    </row>
    <row r="223" spans="2:16" x14ac:dyDescent="0.2">
      <c r="F223" s="77"/>
    </row>
    <row r="224" spans="2:16" x14ac:dyDescent="0.2">
      <c r="F224" s="77"/>
    </row>
    <row r="225" spans="2:6" ht="25.5" x14ac:dyDescent="0.2">
      <c r="B225" s="110" t="s">
        <v>171</v>
      </c>
      <c r="C225" s="111" t="s">
        <v>8</v>
      </c>
      <c r="D225" s="20" t="s">
        <v>169</v>
      </c>
      <c r="E225" s="112" t="s">
        <v>136</v>
      </c>
      <c r="F225" s="21"/>
    </row>
    <row r="226" spans="2:6" x14ac:dyDescent="0.2">
      <c r="B226" s="43" t="s">
        <v>172</v>
      </c>
      <c r="C226" s="113"/>
      <c r="D226" s="102"/>
      <c r="E226" s="114"/>
      <c r="F226" s="99"/>
    </row>
    <row r="227" spans="2:6" x14ac:dyDescent="0.2">
      <c r="B227" s="115" t="s">
        <v>173</v>
      </c>
      <c r="C227" s="113"/>
      <c r="D227" s="102"/>
      <c r="E227" s="114"/>
      <c r="F227" s="99"/>
    </row>
    <row r="228" spans="2:6" x14ac:dyDescent="0.2">
      <c r="B228" s="43" t="s">
        <v>174</v>
      </c>
      <c r="C228" s="115"/>
      <c r="D228" s="102"/>
      <c r="E228" s="114"/>
      <c r="F228" s="99"/>
    </row>
    <row r="229" spans="2:6" ht="38.25" x14ac:dyDescent="0.2">
      <c r="B229" s="115" t="s">
        <v>175</v>
      </c>
      <c r="C229" s="113">
        <v>5000</v>
      </c>
      <c r="D229" s="102"/>
      <c r="E229" s="90" t="s">
        <v>176</v>
      </c>
      <c r="F229" s="99"/>
    </row>
    <row r="230" spans="2:6" x14ac:dyDescent="0.2">
      <c r="B230" s="103"/>
      <c r="C230" s="103"/>
      <c r="D230" s="106"/>
      <c r="E230" s="116"/>
      <c r="F230" s="99"/>
    </row>
    <row r="231" spans="2:6" x14ac:dyDescent="0.2">
      <c r="C231" s="47">
        <v>1572.74</v>
      </c>
      <c r="D231" s="117"/>
      <c r="E231" s="118"/>
      <c r="F231" s="109"/>
    </row>
    <row r="232" spans="2:6" ht="15" x14ac:dyDescent="0.25">
      <c r="B232"/>
      <c r="F232" s="77"/>
    </row>
    <row r="233" spans="2:6" x14ac:dyDescent="0.2">
      <c r="F233" s="77"/>
    </row>
    <row r="234" spans="2:6" x14ac:dyDescent="0.2">
      <c r="B234" s="82" t="s">
        <v>177</v>
      </c>
      <c r="C234" s="83" t="s">
        <v>8</v>
      </c>
      <c r="D234" s="20" t="s">
        <v>169</v>
      </c>
      <c r="E234" s="20" t="s">
        <v>136</v>
      </c>
      <c r="F234" s="21"/>
    </row>
    <row r="235" spans="2:6" x14ac:dyDescent="0.2">
      <c r="B235" s="95" t="s">
        <v>178</v>
      </c>
      <c r="C235" s="96"/>
      <c r="D235" s="97"/>
      <c r="E235" s="98"/>
      <c r="F235" s="99"/>
    </row>
    <row r="236" spans="2:6" x14ac:dyDescent="0.2">
      <c r="B236" s="100" t="s">
        <v>46</v>
      </c>
      <c r="C236" s="101"/>
      <c r="D236" s="99"/>
      <c r="E236" s="102"/>
      <c r="F236" s="99"/>
    </row>
    <row r="237" spans="2:6" x14ac:dyDescent="0.2">
      <c r="B237" s="103"/>
      <c r="C237" s="104"/>
      <c r="D237" s="105"/>
      <c r="E237" s="106"/>
      <c r="F237" s="99"/>
    </row>
    <row r="238" spans="2:6" x14ac:dyDescent="0.2">
      <c r="C238" s="20">
        <f>SUM(C236:C237)</f>
        <v>0</v>
      </c>
      <c r="D238" s="107"/>
      <c r="E238" s="108"/>
      <c r="F238" s="109"/>
    </row>
    <row r="239" spans="2:6" x14ac:dyDescent="0.2">
      <c r="F239" s="77"/>
    </row>
    <row r="240" spans="2:6" x14ac:dyDescent="0.2">
      <c r="F240" s="77"/>
    </row>
    <row r="241" spans="2:10" x14ac:dyDescent="0.2">
      <c r="B241" s="82" t="s">
        <v>179</v>
      </c>
      <c r="C241" s="83" t="s">
        <v>8</v>
      </c>
      <c r="D241" s="119" t="s">
        <v>169</v>
      </c>
      <c r="E241" s="119" t="s">
        <v>50</v>
      </c>
      <c r="F241" s="21"/>
    </row>
    <row r="242" spans="2:10" x14ac:dyDescent="0.2">
      <c r="B242" s="95" t="s">
        <v>180</v>
      </c>
      <c r="C242" s="23"/>
      <c r="D242" s="23">
        <v>0</v>
      </c>
      <c r="E242" s="23">
        <v>0</v>
      </c>
      <c r="F242" s="25"/>
    </row>
    <row r="243" spans="2:10" x14ac:dyDescent="0.2">
      <c r="B243" s="32" t="s">
        <v>181</v>
      </c>
      <c r="C243" s="120"/>
      <c r="D243" s="27">
        <v>0</v>
      </c>
      <c r="E243" s="27">
        <v>0</v>
      </c>
      <c r="F243" s="25"/>
    </row>
    <row r="244" spans="2:10" x14ac:dyDescent="0.2">
      <c r="B244" s="33"/>
      <c r="C244" s="121"/>
      <c r="D244" s="121">
        <v>0</v>
      </c>
      <c r="E244" s="121">
        <v>0</v>
      </c>
      <c r="F244" s="67"/>
    </row>
    <row r="245" spans="2:10" x14ac:dyDescent="0.2">
      <c r="C245" s="37">
        <f>SUM(C243:C244)</f>
        <v>0</v>
      </c>
      <c r="D245" s="107"/>
      <c r="E245" s="108"/>
      <c r="F245" s="109"/>
    </row>
    <row r="246" spans="2:10" x14ac:dyDescent="0.2">
      <c r="F246" s="77"/>
    </row>
    <row r="247" spans="2:10" x14ac:dyDescent="0.2">
      <c r="F247" s="77"/>
    </row>
    <row r="248" spans="2:10" x14ac:dyDescent="0.2">
      <c r="F248" s="77"/>
    </row>
    <row r="249" spans="2:10" x14ac:dyDescent="0.2">
      <c r="B249" s="11" t="s">
        <v>182</v>
      </c>
      <c r="F249" s="77"/>
    </row>
    <row r="250" spans="2:10" x14ac:dyDescent="0.2">
      <c r="B250" s="11"/>
      <c r="F250" s="77"/>
    </row>
    <row r="251" spans="2:10" x14ac:dyDescent="0.2">
      <c r="B251" s="122" t="s">
        <v>183</v>
      </c>
      <c r="F251" s="77"/>
    </row>
    <row r="252" spans="2:10" x14ac:dyDescent="0.2">
      <c r="F252" s="77"/>
    </row>
    <row r="253" spans="2:10" x14ac:dyDescent="0.2">
      <c r="B253" s="123" t="s">
        <v>184</v>
      </c>
      <c r="C253" s="124" t="s">
        <v>8</v>
      </c>
      <c r="D253" s="20" t="s">
        <v>185</v>
      </c>
      <c r="E253" s="20" t="s">
        <v>50</v>
      </c>
      <c r="F253" s="21"/>
    </row>
    <row r="254" spans="2:10" x14ac:dyDescent="0.2">
      <c r="B254" s="22" t="s">
        <v>186</v>
      </c>
      <c r="C254" s="72"/>
      <c r="D254" s="72"/>
      <c r="E254" s="72"/>
      <c r="F254" s="125"/>
      <c r="G254" s="3" t="s">
        <v>142</v>
      </c>
      <c r="J254" s="3" t="str">
        <f>CONCATENATE(H253,G253,I253)</f>
        <v/>
      </c>
    </row>
    <row r="255" spans="2:10" x14ac:dyDescent="0.2">
      <c r="B255" s="32" t="s">
        <v>187</v>
      </c>
      <c r="C255" s="73">
        <v>46990</v>
      </c>
      <c r="D255" s="39"/>
      <c r="E255" s="39"/>
      <c r="F255" s="125"/>
      <c r="G255" s="3" t="s">
        <v>142</v>
      </c>
    </row>
    <row r="256" spans="2:10" x14ac:dyDescent="0.2">
      <c r="B256" s="32" t="s">
        <v>188</v>
      </c>
      <c r="C256" s="73">
        <v>37053572</v>
      </c>
      <c r="D256" s="39"/>
      <c r="E256" s="39"/>
      <c r="F256" s="125"/>
      <c r="G256" s="3" t="s">
        <v>142</v>
      </c>
    </row>
    <row r="257" spans="2:7" x14ac:dyDescent="0.2">
      <c r="B257" s="32" t="s">
        <v>189</v>
      </c>
      <c r="C257" s="73">
        <v>1216152</v>
      </c>
      <c r="D257" s="39"/>
      <c r="E257" s="39"/>
      <c r="F257" s="125"/>
      <c r="G257" s="3" t="s">
        <v>142</v>
      </c>
    </row>
    <row r="258" spans="2:7" x14ac:dyDescent="0.2">
      <c r="B258" s="32" t="s">
        <v>190</v>
      </c>
      <c r="C258" s="73">
        <v>216955</v>
      </c>
      <c r="D258" s="39"/>
      <c r="E258" s="39"/>
      <c r="F258" s="125"/>
      <c r="G258" s="3" t="s">
        <v>142</v>
      </c>
    </row>
    <row r="259" spans="2:7" x14ac:dyDescent="0.2">
      <c r="B259" s="32" t="s">
        <v>191</v>
      </c>
      <c r="C259" s="73">
        <v>551819</v>
      </c>
      <c r="D259" s="39"/>
      <c r="E259" s="39"/>
      <c r="F259" s="125"/>
      <c r="G259" s="3" t="s">
        <v>142</v>
      </c>
    </row>
    <row r="260" spans="2:7" x14ac:dyDescent="0.2">
      <c r="B260" s="32" t="s">
        <v>192</v>
      </c>
      <c r="C260" s="73">
        <v>141216</v>
      </c>
      <c r="D260" s="39"/>
      <c r="E260" s="39"/>
      <c r="F260" s="125"/>
      <c r="G260" s="3" t="s">
        <v>142</v>
      </c>
    </row>
    <row r="261" spans="2:7" x14ac:dyDescent="0.2">
      <c r="B261" s="32" t="s">
        <v>193</v>
      </c>
      <c r="C261" s="73">
        <v>158049</v>
      </c>
      <c r="D261" s="39"/>
      <c r="E261" s="39"/>
      <c r="F261" s="125"/>
      <c r="G261" s="3" t="s">
        <v>142</v>
      </c>
    </row>
    <row r="262" spans="2:7" x14ac:dyDescent="0.2">
      <c r="B262" s="32" t="s">
        <v>194</v>
      </c>
      <c r="C262" s="73">
        <v>3158061</v>
      </c>
      <c r="D262" s="39"/>
      <c r="E262" s="39"/>
      <c r="F262" s="125"/>
      <c r="G262" s="3" t="s">
        <v>142</v>
      </c>
    </row>
    <row r="263" spans="2:7" x14ac:dyDescent="0.2">
      <c r="B263" s="32" t="s">
        <v>195</v>
      </c>
      <c r="C263" s="73">
        <v>3020</v>
      </c>
      <c r="D263" s="39"/>
      <c r="E263" s="39"/>
      <c r="F263" s="125"/>
      <c r="G263" s="3" t="s">
        <v>196</v>
      </c>
    </row>
    <row r="264" spans="2:7" x14ac:dyDescent="0.2">
      <c r="B264" s="32" t="s">
        <v>197</v>
      </c>
      <c r="C264" s="73">
        <v>11740</v>
      </c>
      <c r="D264" s="39"/>
      <c r="E264" s="39"/>
      <c r="F264" s="125"/>
    </row>
    <row r="265" spans="2:7" x14ac:dyDescent="0.2">
      <c r="B265" s="32"/>
      <c r="C265" s="73"/>
      <c r="D265" s="39"/>
      <c r="E265" s="39"/>
      <c r="F265" s="125"/>
    </row>
    <row r="266" spans="2:7" x14ac:dyDescent="0.2">
      <c r="B266" s="32"/>
      <c r="C266" s="73"/>
      <c r="D266" s="39"/>
      <c r="E266" s="39"/>
      <c r="F266" s="125"/>
    </row>
    <row r="267" spans="2:7" x14ac:dyDescent="0.2">
      <c r="B267" s="32"/>
      <c r="C267" s="73"/>
      <c r="D267" s="39"/>
      <c r="E267" s="39"/>
      <c r="F267" s="125"/>
    </row>
    <row r="268" spans="2:7" x14ac:dyDescent="0.2">
      <c r="B268" s="32"/>
      <c r="C268" s="73"/>
      <c r="D268" s="39"/>
      <c r="E268" s="39"/>
      <c r="F268" s="125"/>
    </row>
    <row r="269" spans="2:7" ht="25.5" x14ac:dyDescent="0.2">
      <c r="B269" s="126" t="s">
        <v>198</v>
      </c>
      <c r="C269" s="39"/>
      <c r="D269" s="39"/>
      <c r="E269" s="39"/>
      <c r="F269" s="125"/>
    </row>
    <row r="270" spans="2:7" x14ac:dyDescent="0.2">
      <c r="B270" s="32" t="s">
        <v>199</v>
      </c>
      <c r="C270" s="40">
        <v>4383052.58</v>
      </c>
      <c r="D270" s="39"/>
      <c r="E270" s="39"/>
      <c r="F270" s="125"/>
    </row>
    <row r="271" spans="2:7" x14ac:dyDescent="0.2">
      <c r="B271" s="32" t="s">
        <v>200</v>
      </c>
      <c r="C271" s="40">
        <v>529848.43000000005</v>
      </c>
      <c r="D271" s="39"/>
      <c r="E271" s="39"/>
      <c r="F271" s="125"/>
    </row>
    <row r="272" spans="2:7" x14ac:dyDescent="0.2">
      <c r="B272" s="32" t="s">
        <v>201</v>
      </c>
      <c r="C272" s="40">
        <v>355888124.38</v>
      </c>
      <c r="D272" s="39"/>
      <c r="E272" s="39"/>
      <c r="F272" s="125"/>
    </row>
    <row r="273" spans="2:6" x14ac:dyDescent="0.2">
      <c r="B273" s="32" t="s">
        <v>202</v>
      </c>
      <c r="C273" s="40">
        <v>12579315.279999999</v>
      </c>
      <c r="D273" s="39"/>
      <c r="E273" s="39"/>
      <c r="F273" s="125"/>
    </row>
    <row r="274" spans="2:6" x14ac:dyDescent="0.2">
      <c r="B274" s="32" t="s">
        <v>203</v>
      </c>
      <c r="C274" s="40">
        <v>26843671.960000001</v>
      </c>
      <c r="D274" s="39"/>
      <c r="E274" s="39"/>
      <c r="F274" s="125"/>
    </row>
    <row r="275" spans="2:6" x14ac:dyDescent="0.2">
      <c r="B275" s="32" t="s">
        <v>204</v>
      </c>
      <c r="C275" s="40">
        <v>612085.68999999994</v>
      </c>
      <c r="D275" s="39"/>
      <c r="E275" s="39"/>
      <c r="F275" s="125"/>
    </row>
    <row r="276" spans="2:6" x14ac:dyDescent="0.2">
      <c r="B276" s="32" t="s">
        <v>205</v>
      </c>
      <c r="C276" s="40">
        <v>100000</v>
      </c>
      <c r="D276" s="39"/>
      <c r="E276" s="39"/>
      <c r="F276" s="125"/>
    </row>
    <row r="277" spans="2:6" x14ac:dyDescent="0.2">
      <c r="B277" s="32"/>
      <c r="C277" s="40"/>
      <c r="D277" s="39"/>
      <c r="E277" s="39"/>
      <c r="F277" s="125"/>
    </row>
    <row r="278" spans="2:6" x14ac:dyDescent="0.2">
      <c r="B278" s="33"/>
      <c r="C278" s="45"/>
      <c r="D278" s="45"/>
      <c r="E278" s="45"/>
      <c r="F278" s="127"/>
    </row>
    <row r="279" spans="2:6" x14ac:dyDescent="0.2">
      <c r="C279" s="94">
        <f>SUM(C255:C278)</f>
        <v>443493672.31999993</v>
      </c>
      <c r="D279" s="107"/>
      <c r="E279" s="108"/>
      <c r="F279" s="109"/>
    </row>
    <row r="282" spans="2:6" x14ac:dyDescent="0.2">
      <c r="B282" s="123" t="s">
        <v>206</v>
      </c>
      <c r="C282" s="124" t="s">
        <v>8</v>
      </c>
      <c r="D282" s="20" t="s">
        <v>185</v>
      </c>
      <c r="E282" s="20" t="s">
        <v>50</v>
      </c>
      <c r="F282" s="21"/>
    </row>
    <row r="283" spans="2:6" ht="25.5" x14ac:dyDescent="0.2">
      <c r="B283" s="128" t="s">
        <v>207</v>
      </c>
      <c r="C283" s="72"/>
      <c r="D283" s="72"/>
      <c r="E283" s="72"/>
      <c r="F283" s="127"/>
    </row>
    <row r="284" spans="2:6" x14ac:dyDescent="0.2">
      <c r="B284" s="129" t="s">
        <v>208</v>
      </c>
      <c r="C284" s="40">
        <v>4002646.04</v>
      </c>
      <c r="D284" s="39"/>
      <c r="E284" s="39"/>
      <c r="F284" s="127"/>
    </row>
    <row r="285" spans="2:6" x14ac:dyDescent="0.2">
      <c r="B285" s="129" t="s">
        <v>209</v>
      </c>
      <c r="C285" s="40">
        <v>137303.92000000001</v>
      </c>
      <c r="D285" s="39"/>
      <c r="E285" s="39"/>
      <c r="F285" s="127"/>
    </row>
    <row r="286" spans="2:6" x14ac:dyDescent="0.2">
      <c r="B286" s="129" t="s">
        <v>210</v>
      </c>
      <c r="C286" s="40">
        <v>337769.04</v>
      </c>
      <c r="D286" s="39"/>
      <c r="E286" s="39"/>
      <c r="F286" s="127"/>
    </row>
    <row r="287" spans="2:6" x14ac:dyDescent="0.2">
      <c r="B287" s="129" t="s">
        <v>211</v>
      </c>
      <c r="C287" s="40">
        <v>148243.42000000001</v>
      </c>
      <c r="D287" s="39"/>
      <c r="E287" s="39"/>
      <c r="F287" s="127"/>
    </row>
    <row r="288" spans="2:6" x14ac:dyDescent="0.2">
      <c r="B288" s="129" t="s">
        <v>212</v>
      </c>
      <c r="C288" s="40">
        <v>42618.66</v>
      </c>
      <c r="D288" s="39"/>
      <c r="E288" s="39"/>
      <c r="F288" s="127"/>
    </row>
    <row r="289" spans="2:7" x14ac:dyDescent="0.2">
      <c r="B289" s="129" t="s">
        <v>213</v>
      </c>
      <c r="C289" s="40">
        <v>96801.29</v>
      </c>
      <c r="D289" s="39"/>
      <c r="E289" s="39"/>
      <c r="F289" s="127"/>
    </row>
    <row r="290" spans="2:7" x14ac:dyDescent="0.2">
      <c r="B290" s="129" t="s">
        <v>214</v>
      </c>
      <c r="C290" s="40">
        <v>8000</v>
      </c>
      <c r="D290" s="39"/>
      <c r="E290" s="39"/>
      <c r="F290" s="127"/>
    </row>
    <row r="291" spans="2:7" x14ac:dyDescent="0.2">
      <c r="B291" s="129" t="s">
        <v>215</v>
      </c>
      <c r="C291" s="40">
        <v>250</v>
      </c>
      <c r="D291" s="39"/>
      <c r="E291" s="39"/>
      <c r="F291" s="127"/>
    </row>
    <row r="292" spans="2:7" x14ac:dyDescent="0.2">
      <c r="B292" s="129" t="s">
        <v>216</v>
      </c>
      <c r="C292" s="40">
        <v>1781.87</v>
      </c>
      <c r="D292" s="39"/>
      <c r="E292" s="39"/>
      <c r="F292" s="127"/>
    </row>
    <row r="293" spans="2:7" x14ac:dyDescent="0.2">
      <c r="B293" s="129" t="s">
        <v>217</v>
      </c>
      <c r="C293" s="40">
        <v>1008.04</v>
      </c>
      <c r="D293" s="39"/>
      <c r="E293" s="39"/>
      <c r="F293" s="127"/>
    </row>
    <row r="294" spans="2:7" x14ac:dyDescent="0.2">
      <c r="B294" s="129"/>
      <c r="C294" s="40"/>
      <c r="D294" s="39"/>
      <c r="E294" s="39"/>
      <c r="F294" s="127"/>
    </row>
    <row r="295" spans="2:7" x14ac:dyDescent="0.2">
      <c r="B295" s="33"/>
      <c r="C295" s="45"/>
      <c r="D295" s="45"/>
      <c r="E295" s="45"/>
      <c r="F295" s="127"/>
    </row>
    <row r="296" spans="2:7" x14ac:dyDescent="0.2">
      <c r="C296" s="47">
        <f>SUM(C284:C295)</f>
        <v>4776422.28</v>
      </c>
      <c r="D296" s="107"/>
      <c r="E296" s="108"/>
      <c r="F296" s="109"/>
    </row>
    <row r="300" spans="2:7" x14ac:dyDescent="0.2">
      <c r="B300" s="11" t="s">
        <v>218</v>
      </c>
    </row>
    <row r="302" spans="2:7" x14ac:dyDescent="0.2">
      <c r="B302" s="123" t="s">
        <v>219</v>
      </c>
      <c r="C302" s="124" t="s">
        <v>8</v>
      </c>
      <c r="D302" s="20" t="s">
        <v>220</v>
      </c>
      <c r="E302" s="20" t="s">
        <v>221</v>
      </c>
      <c r="F302" s="21"/>
    </row>
    <row r="303" spans="2:7" x14ac:dyDescent="0.2">
      <c r="B303" s="22" t="s">
        <v>222</v>
      </c>
      <c r="C303" s="72"/>
      <c r="D303" s="72"/>
      <c r="E303" s="72">
        <v>0</v>
      </c>
      <c r="F303" s="127"/>
    </row>
    <row r="304" spans="2:7" ht="51" x14ac:dyDescent="0.2">
      <c r="B304" s="130" t="s">
        <v>223</v>
      </c>
      <c r="C304" s="131">
        <v>250324947.58000001</v>
      </c>
      <c r="D304" s="132">
        <v>0.64888456727174937</v>
      </c>
      <c r="E304" s="133" t="s">
        <v>224</v>
      </c>
      <c r="F304" s="134"/>
      <c r="G304" s="3" t="s">
        <v>142</v>
      </c>
    </row>
    <row r="305" spans="2:7" x14ac:dyDescent="0.2">
      <c r="B305" s="130" t="s">
        <v>225</v>
      </c>
      <c r="C305" s="131">
        <v>6969694.9000000004</v>
      </c>
      <c r="D305" s="135">
        <v>1.8066627009907944E-2</v>
      </c>
      <c r="E305" s="133"/>
      <c r="F305" s="134"/>
      <c r="G305" s="3" t="s">
        <v>142</v>
      </c>
    </row>
    <row r="306" spans="2:7" x14ac:dyDescent="0.2">
      <c r="B306" s="130" t="s">
        <v>226</v>
      </c>
      <c r="C306" s="131">
        <v>20776.439999999999</v>
      </c>
      <c r="D306" s="135">
        <v>5.385604355130836E-5</v>
      </c>
      <c r="E306" s="133"/>
      <c r="F306" s="134"/>
      <c r="G306" s="3" t="s">
        <v>142</v>
      </c>
    </row>
    <row r="307" spans="2:7" x14ac:dyDescent="0.2">
      <c r="B307" s="130" t="s">
        <v>227</v>
      </c>
      <c r="C307" s="131">
        <v>383810.44</v>
      </c>
      <c r="D307" s="135">
        <v>9.9490152172782378E-4</v>
      </c>
      <c r="E307" s="133"/>
      <c r="F307" s="134"/>
      <c r="G307" s="3" t="s">
        <v>142</v>
      </c>
    </row>
    <row r="308" spans="2:7" x14ac:dyDescent="0.2">
      <c r="B308" s="130" t="s">
        <v>228</v>
      </c>
      <c r="C308" s="131">
        <v>3584815.75</v>
      </c>
      <c r="D308" s="135">
        <v>9.2924482324891148E-3</v>
      </c>
      <c r="E308" s="133"/>
      <c r="F308" s="134"/>
      <c r="G308" s="3" t="s">
        <v>142</v>
      </c>
    </row>
    <row r="309" spans="2:7" x14ac:dyDescent="0.2">
      <c r="B309" s="130" t="s">
        <v>229</v>
      </c>
      <c r="C309" s="131">
        <v>33792597.07</v>
      </c>
      <c r="D309" s="135">
        <v>8.7596122315167335E-2</v>
      </c>
      <c r="E309" s="133"/>
      <c r="F309" s="134"/>
      <c r="G309" s="3" t="s">
        <v>142</v>
      </c>
    </row>
    <row r="310" spans="2:7" x14ac:dyDescent="0.2">
      <c r="B310" s="130" t="s">
        <v>230</v>
      </c>
      <c r="C310" s="131">
        <v>14762149.23</v>
      </c>
      <c r="D310" s="135">
        <v>3.8265985502896227E-2</v>
      </c>
      <c r="E310" s="133"/>
      <c r="F310" s="134"/>
      <c r="G310" s="3" t="s">
        <v>142</v>
      </c>
    </row>
    <row r="311" spans="2:7" x14ac:dyDescent="0.2">
      <c r="B311" s="130" t="s">
        <v>231</v>
      </c>
      <c r="C311" s="131">
        <v>5768372.6399999997</v>
      </c>
      <c r="D311" s="135">
        <v>1.495259669702873E-2</v>
      </c>
      <c r="E311" s="133"/>
      <c r="F311" s="134"/>
      <c r="G311" s="3" t="s">
        <v>142</v>
      </c>
    </row>
    <row r="312" spans="2:7" x14ac:dyDescent="0.2">
      <c r="B312" s="130" t="s">
        <v>232</v>
      </c>
      <c r="C312" s="131">
        <v>16695910.75</v>
      </c>
      <c r="D312" s="135">
        <v>4.3278622154746309E-2</v>
      </c>
      <c r="E312" s="133"/>
      <c r="F312" s="134"/>
      <c r="G312" s="3" t="s">
        <v>142</v>
      </c>
    </row>
    <row r="313" spans="2:7" x14ac:dyDescent="0.2">
      <c r="B313" s="130" t="s">
        <v>233</v>
      </c>
      <c r="C313" s="131">
        <v>1481368.95</v>
      </c>
      <c r="D313" s="135">
        <v>3.8399586592677061E-3</v>
      </c>
      <c r="E313" s="133"/>
      <c r="F313" s="134"/>
      <c r="G313" s="3" t="s">
        <v>142</v>
      </c>
    </row>
    <row r="314" spans="2:7" x14ac:dyDescent="0.2">
      <c r="B314" s="130" t="s">
        <v>234</v>
      </c>
      <c r="C314" s="131">
        <v>12279248.16</v>
      </c>
      <c r="D314" s="135">
        <v>3.1829886336748887E-2</v>
      </c>
      <c r="E314" s="133"/>
      <c r="F314" s="134"/>
      <c r="G314" s="3" t="s">
        <v>142</v>
      </c>
    </row>
    <row r="315" spans="2:7" x14ac:dyDescent="0.2">
      <c r="B315" s="130" t="s">
        <v>235</v>
      </c>
      <c r="C315" s="131">
        <v>71721.5</v>
      </c>
      <c r="D315" s="135">
        <v>1.8591424842586904E-4</v>
      </c>
      <c r="E315" s="133"/>
      <c r="F315" s="134"/>
      <c r="G315" s="3" t="s">
        <v>142</v>
      </c>
    </row>
    <row r="316" spans="2:7" x14ac:dyDescent="0.2">
      <c r="B316" s="130" t="s">
        <v>236</v>
      </c>
      <c r="C316" s="131">
        <v>328469.99</v>
      </c>
      <c r="D316" s="135">
        <v>8.5144972318346266E-4</v>
      </c>
      <c r="E316" s="133"/>
      <c r="F316" s="134"/>
      <c r="G316" s="3" t="s">
        <v>142</v>
      </c>
    </row>
    <row r="317" spans="2:7" x14ac:dyDescent="0.2">
      <c r="B317" s="130" t="s">
        <v>237</v>
      </c>
      <c r="C317" s="131">
        <v>29724.49</v>
      </c>
      <c r="D317" s="135">
        <v>7.7050901308425791E-5</v>
      </c>
      <c r="E317" s="133"/>
      <c r="F317" s="134"/>
      <c r="G317" s="3" t="s">
        <v>142</v>
      </c>
    </row>
    <row r="318" spans="2:7" x14ac:dyDescent="0.2">
      <c r="B318" s="130" t="s">
        <v>238</v>
      </c>
      <c r="C318" s="131">
        <v>4324.8</v>
      </c>
      <c r="D318" s="135">
        <v>1.12106124605899E-5</v>
      </c>
      <c r="E318" s="133"/>
      <c r="F318" s="134"/>
      <c r="G318" s="3" t="s">
        <v>142</v>
      </c>
    </row>
    <row r="319" spans="2:7" x14ac:dyDescent="0.2">
      <c r="B319" s="130" t="s">
        <v>239</v>
      </c>
      <c r="C319" s="131">
        <v>4348</v>
      </c>
      <c r="D319" s="135">
        <v>1.1270750781225694E-5</v>
      </c>
      <c r="E319" s="133"/>
      <c r="F319" s="134"/>
      <c r="G319" s="3" t="s">
        <v>142</v>
      </c>
    </row>
    <row r="320" spans="2:7" x14ac:dyDescent="0.2">
      <c r="B320" s="130" t="s">
        <v>240</v>
      </c>
      <c r="C320" s="131">
        <v>217937.34</v>
      </c>
      <c r="D320" s="135">
        <v>5.6493041514794147E-4</v>
      </c>
      <c r="E320" s="133"/>
      <c r="F320" s="134"/>
      <c r="G320" s="3" t="s">
        <v>142</v>
      </c>
    </row>
    <row r="321" spans="2:7" x14ac:dyDescent="0.2">
      <c r="B321" s="130" t="s">
        <v>241</v>
      </c>
      <c r="C321" s="131">
        <v>753822.78</v>
      </c>
      <c r="D321" s="135">
        <v>1.9540360364744078E-3</v>
      </c>
      <c r="E321" s="133"/>
      <c r="F321" s="134"/>
      <c r="G321" s="3" t="s">
        <v>142</v>
      </c>
    </row>
    <row r="322" spans="2:7" x14ac:dyDescent="0.2">
      <c r="B322" s="130" t="s">
        <v>242</v>
      </c>
      <c r="C322" s="131">
        <v>1831770.15</v>
      </c>
      <c r="D322" s="135">
        <v>4.7482577849904334E-3</v>
      </c>
      <c r="E322" s="133"/>
      <c r="F322" s="134"/>
      <c r="G322" s="3" t="s">
        <v>142</v>
      </c>
    </row>
    <row r="323" spans="2:7" x14ac:dyDescent="0.2">
      <c r="B323" s="130" t="s">
        <v>243</v>
      </c>
      <c r="C323" s="131">
        <v>334491.07</v>
      </c>
      <c r="D323" s="135">
        <v>8.670573800633667E-4</v>
      </c>
      <c r="E323" s="133"/>
      <c r="F323" s="134"/>
      <c r="G323" s="3" t="s">
        <v>142</v>
      </c>
    </row>
    <row r="324" spans="2:7" x14ac:dyDescent="0.2">
      <c r="B324" s="130" t="s">
        <v>244</v>
      </c>
      <c r="C324" s="131">
        <v>1436.01</v>
      </c>
      <c r="D324" s="135">
        <v>3.7223805955261978E-6</v>
      </c>
      <c r="E324" s="133"/>
      <c r="F324" s="134"/>
      <c r="G324" s="3" t="s">
        <v>142</v>
      </c>
    </row>
    <row r="325" spans="2:7" x14ac:dyDescent="0.2">
      <c r="B325" s="130" t="s">
        <v>245</v>
      </c>
      <c r="C325" s="131">
        <v>4290</v>
      </c>
      <c r="D325" s="135">
        <v>1.1120404979636206E-5</v>
      </c>
      <c r="E325" s="133"/>
      <c r="F325" s="134"/>
      <c r="G325" s="3" t="s">
        <v>142</v>
      </c>
    </row>
    <row r="326" spans="2:7" x14ac:dyDescent="0.2">
      <c r="B326" s="130" t="s">
        <v>246</v>
      </c>
      <c r="C326" s="131">
        <v>658.48</v>
      </c>
      <c r="D326" s="135">
        <v>1.7068914384594055E-6</v>
      </c>
      <c r="E326" s="133"/>
      <c r="F326" s="134"/>
      <c r="G326" s="3" t="s">
        <v>142</v>
      </c>
    </row>
    <row r="327" spans="2:7" x14ac:dyDescent="0.2">
      <c r="B327" s="130" t="s">
        <v>247</v>
      </c>
      <c r="C327" s="131">
        <v>3540.01</v>
      </c>
      <c r="D327" s="135">
        <v>9.1763041566344929E-6</v>
      </c>
      <c r="E327" s="133"/>
      <c r="F327" s="134"/>
      <c r="G327" s="3" t="s">
        <v>142</v>
      </c>
    </row>
    <row r="328" spans="2:7" x14ac:dyDescent="0.2">
      <c r="B328" s="130" t="s">
        <v>248</v>
      </c>
      <c r="C328" s="131">
        <v>70072.39</v>
      </c>
      <c r="D328" s="135">
        <v>1.8163947661795112E-4</v>
      </c>
      <c r="E328" s="133"/>
      <c r="F328" s="134"/>
      <c r="G328" s="3" t="s">
        <v>142</v>
      </c>
    </row>
    <row r="329" spans="2:7" x14ac:dyDescent="0.2">
      <c r="B329" s="130" t="s">
        <v>249</v>
      </c>
      <c r="C329" s="131">
        <v>3934.93</v>
      </c>
      <c r="D329" s="135">
        <v>1.0200003535319324E-5</v>
      </c>
      <c r="E329" s="133"/>
      <c r="F329" s="134"/>
      <c r="G329" s="3" t="s">
        <v>142</v>
      </c>
    </row>
    <row r="330" spans="2:7" x14ac:dyDescent="0.2">
      <c r="B330" s="130" t="s">
        <v>250</v>
      </c>
      <c r="C330" s="131">
        <v>3557.23</v>
      </c>
      <c r="D330" s="135">
        <v>9.220941306692611E-6</v>
      </c>
      <c r="E330" s="133"/>
      <c r="F330" s="134"/>
      <c r="G330" s="3" t="s">
        <v>142</v>
      </c>
    </row>
    <row r="331" spans="2:7" x14ac:dyDescent="0.2">
      <c r="B331" s="130" t="s">
        <v>251</v>
      </c>
      <c r="C331" s="131">
        <v>23961.15</v>
      </c>
      <c r="D331" s="135">
        <v>6.2111350064757606E-5</v>
      </c>
      <c r="E331" s="133"/>
      <c r="F331" s="134"/>
      <c r="G331" s="3" t="s">
        <v>142</v>
      </c>
    </row>
    <row r="332" spans="2:7" x14ac:dyDescent="0.2">
      <c r="B332" s="130" t="s">
        <v>252</v>
      </c>
      <c r="C332" s="131">
        <v>691</v>
      </c>
      <c r="D332" s="135">
        <v>1.7911887741092351E-6</v>
      </c>
      <c r="E332" s="133"/>
      <c r="F332" s="134"/>
      <c r="G332" s="3" t="s">
        <v>142</v>
      </c>
    </row>
    <row r="333" spans="2:7" x14ac:dyDescent="0.2">
      <c r="B333" s="130" t="s">
        <v>253</v>
      </c>
      <c r="C333" s="131">
        <v>76845.119999999995</v>
      </c>
      <c r="D333" s="135">
        <v>1.9919553732138505E-4</v>
      </c>
      <c r="E333" s="133"/>
      <c r="F333" s="134"/>
      <c r="G333" s="3" t="s">
        <v>142</v>
      </c>
    </row>
    <row r="334" spans="2:7" x14ac:dyDescent="0.2">
      <c r="B334" s="130" t="s">
        <v>254</v>
      </c>
      <c r="C334" s="131">
        <v>1873.96</v>
      </c>
      <c r="D334" s="135">
        <v>4.857621005976472E-6</v>
      </c>
      <c r="E334" s="133"/>
      <c r="F334" s="134"/>
      <c r="G334" s="3" t="s">
        <v>142</v>
      </c>
    </row>
    <row r="335" spans="2:7" x14ac:dyDescent="0.2">
      <c r="B335" s="130" t="s">
        <v>255</v>
      </c>
      <c r="C335" s="131">
        <v>1467793.47</v>
      </c>
      <c r="D335" s="135">
        <v>3.8047687209476705E-3</v>
      </c>
      <c r="E335" s="133"/>
      <c r="F335" s="134"/>
      <c r="G335" s="3" t="s">
        <v>142</v>
      </c>
    </row>
    <row r="336" spans="2:7" x14ac:dyDescent="0.2">
      <c r="B336" s="130" t="s">
        <v>256</v>
      </c>
      <c r="C336" s="131">
        <v>42676.4</v>
      </c>
      <c r="D336" s="135">
        <v>1.1062444080954467E-4</v>
      </c>
      <c r="E336" s="133"/>
      <c r="F336" s="134"/>
      <c r="G336" s="3" t="s">
        <v>142</v>
      </c>
    </row>
    <row r="337" spans="2:7" x14ac:dyDescent="0.2">
      <c r="B337" s="130" t="s">
        <v>257</v>
      </c>
      <c r="C337" s="131">
        <v>273923</v>
      </c>
      <c r="D337" s="135">
        <v>7.1005470704822585E-4</v>
      </c>
      <c r="E337" s="133"/>
      <c r="F337" s="134"/>
      <c r="G337" s="3" t="s">
        <v>142</v>
      </c>
    </row>
    <row r="338" spans="2:7" x14ac:dyDescent="0.2">
      <c r="B338" s="130" t="s">
        <v>258</v>
      </c>
      <c r="C338" s="131">
        <v>299.95</v>
      </c>
      <c r="D338" s="135">
        <v>7.7752108942701167E-7</v>
      </c>
      <c r="E338" s="133"/>
      <c r="F338" s="134"/>
      <c r="G338" s="3" t="s">
        <v>142</v>
      </c>
    </row>
    <row r="339" spans="2:7" x14ac:dyDescent="0.2">
      <c r="B339" s="130" t="s">
        <v>259</v>
      </c>
      <c r="C339" s="131">
        <v>575109.15</v>
      </c>
      <c r="D339" s="135">
        <v>1.4907801061758384E-3</v>
      </c>
      <c r="E339" s="133"/>
      <c r="F339" s="134"/>
      <c r="G339" s="3" t="s">
        <v>142</v>
      </c>
    </row>
    <row r="340" spans="2:7" x14ac:dyDescent="0.2">
      <c r="B340" s="130" t="s">
        <v>260</v>
      </c>
      <c r="C340" s="131">
        <v>12174.08</v>
      </c>
      <c r="D340" s="135">
        <v>3.1557272693354208E-5</v>
      </c>
      <c r="E340" s="133"/>
      <c r="F340" s="134"/>
      <c r="G340" s="3" t="s">
        <v>142</v>
      </c>
    </row>
    <row r="341" spans="2:7" x14ac:dyDescent="0.2">
      <c r="B341" s="130" t="s">
        <v>261</v>
      </c>
      <c r="C341" s="131">
        <v>30</v>
      </c>
      <c r="D341" s="135">
        <v>7.7765069787665778E-8</v>
      </c>
      <c r="E341" s="133"/>
      <c r="F341" s="134"/>
      <c r="G341" s="3" t="s">
        <v>142</v>
      </c>
    </row>
    <row r="342" spans="2:7" x14ac:dyDescent="0.2">
      <c r="B342" s="130" t="s">
        <v>262</v>
      </c>
      <c r="C342" s="131">
        <v>998572.99</v>
      </c>
      <c r="D342" s="135">
        <v>2.5884699418476029E-3</v>
      </c>
      <c r="E342" s="133"/>
      <c r="F342" s="134"/>
      <c r="G342" s="3" t="s">
        <v>142</v>
      </c>
    </row>
    <row r="343" spans="2:7" x14ac:dyDescent="0.2">
      <c r="B343" s="130" t="s">
        <v>263</v>
      </c>
      <c r="C343" s="131">
        <v>3306.09</v>
      </c>
      <c r="D343" s="135">
        <v>8.5699439858101325E-6</v>
      </c>
      <c r="E343" s="133"/>
      <c r="F343" s="134"/>
      <c r="G343" s="3" t="s">
        <v>142</v>
      </c>
    </row>
    <row r="344" spans="2:7" x14ac:dyDescent="0.2">
      <c r="B344" s="130" t="s">
        <v>264</v>
      </c>
      <c r="C344" s="131">
        <v>2327</v>
      </c>
      <c r="D344" s="135">
        <v>6.0319772465299426E-6</v>
      </c>
      <c r="E344" s="133"/>
      <c r="F344" s="134"/>
      <c r="G344" s="3" t="s">
        <v>142</v>
      </c>
    </row>
    <row r="345" spans="2:7" x14ac:dyDescent="0.2">
      <c r="B345" s="130" t="s">
        <v>265</v>
      </c>
      <c r="C345" s="131">
        <v>1810.03</v>
      </c>
      <c r="D345" s="135">
        <v>4.6919036422589568E-6</v>
      </c>
      <c r="E345" s="133"/>
      <c r="F345" s="134"/>
      <c r="G345" s="3" t="s">
        <v>142</v>
      </c>
    </row>
    <row r="346" spans="2:7" x14ac:dyDescent="0.2">
      <c r="B346" s="130" t="s">
        <v>266</v>
      </c>
      <c r="C346" s="131">
        <v>966585</v>
      </c>
      <c r="D346" s="135">
        <v>2.5055516660236975E-3</v>
      </c>
      <c r="E346" s="133"/>
      <c r="F346" s="134"/>
      <c r="G346" s="3" t="s">
        <v>142</v>
      </c>
    </row>
    <row r="347" spans="2:7" x14ac:dyDescent="0.2">
      <c r="B347" s="130" t="s">
        <v>267</v>
      </c>
      <c r="C347" s="131">
        <v>132963.47</v>
      </c>
      <c r="D347" s="135">
        <v>3.4466378412534017E-4</v>
      </c>
      <c r="E347" s="133"/>
      <c r="F347" s="134"/>
      <c r="G347" s="3" t="s">
        <v>142</v>
      </c>
    </row>
    <row r="348" spans="2:7" x14ac:dyDescent="0.2">
      <c r="B348" s="130" t="s">
        <v>268</v>
      </c>
      <c r="C348" s="131">
        <v>88935.51</v>
      </c>
      <c r="D348" s="135">
        <v>2.3053587139172158E-4</v>
      </c>
      <c r="E348" s="133"/>
      <c r="F348" s="134"/>
      <c r="G348" s="3" t="s">
        <v>142</v>
      </c>
    </row>
    <row r="349" spans="2:7" x14ac:dyDescent="0.2">
      <c r="B349" s="130" t="s">
        <v>269</v>
      </c>
      <c r="C349" s="131">
        <v>197494.32</v>
      </c>
      <c r="D349" s="135">
        <v>5.1193865258225329E-4</v>
      </c>
      <c r="E349" s="133"/>
      <c r="F349" s="134"/>
      <c r="G349" s="3" t="s">
        <v>142</v>
      </c>
    </row>
    <row r="350" spans="2:7" x14ac:dyDescent="0.2">
      <c r="B350" s="130" t="s">
        <v>270</v>
      </c>
      <c r="C350" s="131">
        <v>1300541.8899999999</v>
      </c>
      <c r="D350" s="135">
        <v>3.3712243612544247E-3</v>
      </c>
      <c r="E350" s="133"/>
      <c r="F350" s="134"/>
      <c r="G350" s="3" t="s">
        <v>142</v>
      </c>
    </row>
    <row r="351" spans="2:7" x14ac:dyDescent="0.2">
      <c r="B351" s="130" t="s">
        <v>271</v>
      </c>
      <c r="C351" s="131">
        <v>44618.28</v>
      </c>
      <c r="D351" s="135">
        <v>1.1565812193352041E-4</v>
      </c>
      <c r="E351" s="133"/>
      <c r="F351" s="134"/>
      <c r="G351" s="3" t="s">
        <v>142</v>
      </c>
    </row>
    <row r="352" spans="2:7" x14ac:dyDescent="0.2">
      <c r="B352" s="130" t="s">
        <v>272</v>
      </c>
      <c r="C352" s="131">
        <v>949807.46</v>
      </c>
      <c r="D352" s="135">
        <v>2.4620614470581858E-3</v>
      </c>
      <c r="E352" s="133"/>
      <c r="F352" s="134"/>
    </row>
    <row r="353" spans="2:6" x14ac:dyDescent="0.2">
      <c r="B353" s="130" t="s">
        <v>273</v>
      </c>
      <c r="C353" s="131">
        <v>60610</v>
      </c>
      <c r="D353" s="135">
        <v>1.571113626610141E-4</v>
      </c>
      <c r="E353" s="133"/>
      <c r="F353" s="134"/>
    </row>
    <row r="354" spans="2:6" x14ac:dyDescent="0.2">
      <c r="B354" s="130" t="s">
        <v>274</v>
      </c>
      <c r="C354" s="131">
        <v>1565541</v>
      </c>
      <c r="D354" s="135">
        <v>4.0581468373484027E-3</v>
      </c>
      <c r="E354" s="133"/>
      <c r="F354" s="134"/>
    </row>
    <row r="355" spans="2:6" x14ac:dyDescent="0.2">
      <c r="B355" s="130" t="s">
        <v>275</v>
      </c>
      <c r="C355" s="131">
        <v>2372728</v>
      </c>
      <c r="D355" s="135">
        <v>6.1505119502382882E-3</v>
      </c>
      <c r="E355" s="133"/>
      <c r="F355" s="134"/>
    </row>
    <row r="356" spans="2:6" x14ac:dyDescent="0.2">
      <c r="B356" s="130" t="s">
        <v>276</v>
      </c>
      <c r="C356" s="131">
        <v>247565.07</v>
      </c>
      <c r="D356" s="135">
        <v>6.4173049818461213E-4</v>
      </c>
      <c r="E356" s="133"/>
      <c r="F356" s="134"/>
    </row>
    <row r="357" spans="2:6" x14ac:dyDescent="0.2">
      <c r="B357" s="130" t="s">
        <v>277</v>
      </c>
      <c r="C357" s="131">
        <v>11549.77</v>
      </c>
      <c r="D357" s="135">
        <v>2.9938955669382955E-5</v>
      </c>
      <c r="E357" s="133"/>
      <c r="F357" s="134"/>
    </row>
    <row r="358" spans="2:6" x14ac:dyDescent="0.2">
      <c r="B358" s="130" t="s">
        <v>278</v>
      </c>
      <c r="C358" s="131">
        <v>551916.57999999996</v>
      </c>
      <c r="D358" s="135">
        <v>1.4306610453556608E-3</v>
      </c>
      <c r="E358" s="133"/>
      <c r="F358" s="134"/>
    </row>
    <row r="359" spans="2:6" x14ac:dyDescent="0.2">
      <c r="B359" s="130" t="s">
        <v>279</v>
      </c>
      <c r="C359" s="131">
        <v>218901</v>
      </c>
      <c r="D359" s="135">
        <v>5.6742838471966089E-4</v>
      </c>
      <c r="E359" s="133"/>
      <c r="F359" s="134"/>
    </row>
    <row r="360" spans="2:6" x14ac:dyDescent="0.2">
      <c r="B360" s="130" t="s">
        <v>280</v>
      </c>
      <c r="C360" s="131">
        <v>279012.68</v>
      </c>
      <c r="D360" s="135">
        <v>7.2324801772812204E-4</v>
      </c>
      <c r="E360" s="133"/>
      <c r="F360" s="134"/>
    </row>
    <row r="361" spans="2:6" x14ac:dyDescent="0.2">
      <c r="B361" s="130" t="s">
        <v>281</v>
      </c>
      <c r="C361" s="131">
        <v>1224421.18</v>
      </c>
      <c r="D361" s="135">
        <v>3.1739066170732026E-3</v>
      </c>
      <c r="E361" s="133"/>
      <c r="F361" s="134"/>
    </row>
    <row r="362" spans="2:6" x14ac:dyDescent="0.2">
      <c r="B362" s="130" t="s">
        <v>282</v>
      </c>
      <c r="C362" s="131">
        <v>2504747.7000000002</v>
      </c>
      <c r="D362" s="135">
        <v>6.4927293230331792E-3</v>
      </c>
      <c r="E362" s="133"/>
      <c r="F362" s="134"/>
    </row>
    <row r="363" spans="2:6" x14ac:dyDescent="0.2">
      <c r="B363" s="130" t="s">
        <v>283</v>
      </c>
      <c r="C363" s="131">
        <v>959554.7</v>
      </c>
      <c r="D363" s="135">
        <v>2.4873279403527567E-3</v>
      </c>
      <c r="E363" s="133"/>
      <c r="F363" s="134"/>
    </row>
    <row r="364" spans="2:6" x14ac:dyDescent="0.2">
      <c r="B364" s="130" t="s">
        <v>284</v>
      </c>
      <c r="C364" s="131">
        <v>82469.710000000006</v>
      </c>
      <c r="D364" s="135">
        <v>2.1377542511728529E-4</v>
      </c>
      <c r="E364" s="133"/>
      <c r="F364" s="134"/>
    </row>
    <row r="365" spans="2:6" x14ac:dyDescent="0.2">
      <c r="B365" s="130" t="s">
        <v>285</v>
      </c>
      <c r="C365" s="131">
        <v>972.34</v>
      </c>
      <c r="D365" s="135">
        <v>2.5204695985779648E-6</v>
      </c>
      <c r="E365" s="133"/>
      <c r="F365" s="134"/>
    </row>
    <row r="366" spans="2:6" x14ac:dyDescent="0.2">
      <c r="B366" s="130" t="s">
        <v>286</v>
      </c>
      <c r="C366" s="131">
        <v>5636991.5999999996</v>
      </c>
      <c r="D366" s="135">
        <v>1.4612034838882858E-2</v>
      </c>
      <c r="E366" s="133"/>
      <c r="F366" s="134"/>
    </row>
    <row r="367" spans="2:6" x14ac:dyDescent="0.2">
      <c r="B367" s="130" t="s">
        <v>287</v>
      </c>
      <c r="C367" s="131">
        <v>96487.4</v>
      </c>
      <c r="D367" s="135">
        <v>2.5011164648768079E-4</v>
      </c>
      <c r="E367" s="133"/>
      <c r="F367" s="134"/>
    </row>
    <row r="368" spans="2:6" x14ac:dyDescent="0.2">
      <c r="B368" s="130" t="s">
        <v>288</v>
      </c>
      <c r="C368" s="131">
        <v>489098.92</v>
      </c>
      <c r="D368" s="135">
        <v>1.2678270548957321E-3</v>
      </c>
      <c r="E368" s="133"/>
      <c r="F368" s="134"/>
    </row>
    <row r="369" spans="2:7" x14ac:dyDescent="0.2">
      <c r="B369" s="130" t="s">
        <v>289</v>
      </c>
      <c r="C369" s="131">
        <v>277127.65000000002</v>
      </c>
      <c r="D369" s="135">
        <v>7.1836170141139396E-4</v>
      </c>
      <c r="E369" s="133"/>
      <c r="F369" s="134"/>
    </row>
    <row r="370" spans="2:7" x14ac:dyDescent="0.2">
      <c r="B370" s="130" t="s">
        <v>290</v>
      </c>
      <c r="C370" s="131">
        <v>121470.35</v>
      </c>
      <c r="D370" s="135">
        <v>3.1487167482940626E-4</v>
      </c>
      <c r="E370" s="133"/>
      <c r="F370" s="134"/>
    </row>
    <row r="371" spans="2:7" x14ac:dyDescent="0.2">
      <c r="B371" s="130" t="s">
        <v>291</v>
      </c>
      <c r="C371" s="131">
        <v>360422.77</v>
      </c>
      <c r="D371" s="135">
        <v>9.3427672873712712E-4</v>
      </c>
      <c r="E371" s="133"/>
      <c r="F371" s="134"/>
    </row>
    <row r="372" spans="2:7" x14ac:dyDescent="0.2">
      <c r="B372" s="130" t="s">
        <v>292</v>
      </c>
      <c r="C372" s="131">
        <v>56744.2</v>
      </c>
      <c r="D372" s="135">
        <v>1.4709055576817549E-4</v>
      </c>
      <c r="E372" s="133"/>
      <c r="F372" s="134"/>
    </row>
    <row r="373" spans="2:7" x14ac:dyDescent="0.2">
      <c r="B373" s="130" t="s">
        <v>293</v>
      </c>
      <c r="C373" s="131">
        <v>553180.39</v>
      </c>
      <c r="D373" s="135">
        <v>1.4339370544506058E-3</v>
      </c>
      <c r="E373" s="133"/>
      <c r="F373" s="134"/>
    </row>
    <row r="374" spans="2:7" x14ac:dyDescent="0.2">
      <c r="B374" s="130" t="s">
        <v>294</v>
      </c>
      <c r="C374" s="131">
        <v>81223.199999999997</v>
      </c>
      <c r="D374" s="135">
        <v>2.1054426054591783E-4</v>
      </c>
      <c r="E374" s="133"/>
      <c r="F374" s="134"/>
    </row>
    <row r="375" spans="2:7" x14ac:dyDescent="0.2">
      <c r="B375" s="130" t="s">
        <v>295</v>
      </c>
      <c r="C375" s="131">
        <v>61132</v>
      </c>
      <c r="D375" s="135">
        <v>1.5846447487531949E-4</v>
      </c>
      <c r="E375" s="133"/>
      <c r="F375" s="134"/>
      <c r="G375" s="3" t="s">
        <v>142</v>
      </c>
    </row>
    <row r="376" spans="2:7" x14ac:dyDescent="0.2">
      <c r="B376" s="130" t="s">
        <v>296</v>
      </c>
      <c r="C376" s="131">
        <v>180972.68</v>
      </c>
      <c r="D376" s="135">
        <v>4.6911176966203021E-4</v>
      </c>
      <c r="E376" s="133"/>
      <c r="F376" s="134"/>
      <c r="G376" s="3" t="s">
        <v>142</v>
      </c>
    </row>
    <row r="377" spans="2:7" x14ac:dyDescent="0.2">
      <c r="B377" s="130" t="s">
        <v>297</v>
      </c>
      <c r="C377" s="131">
        <v>143961.56</v>
      </c>
      <c r="D377" s="135">
        <v>3.7317269200470783E-4</v>
      </c>
      <c r="E377" s="133"/>
      <c r="F377" s="134"/>
      <c r="G377" s="3" t="s">
        <v>142</v>
      </c>
    </row>
    <row r="378" spans="2:7" x14ac:dyDescent="0.2">
      <c r="B378" s="130" t="s">
        <v>298</v>
      </c>
      <c r="C378" s="131">
        <v>5371.21</v>
      </c>
      <c r="D378" s="135">
        <v>1.392308401647361E-5</v>
      </c>
      <c r="E378" s="133"/>
      <c r="F378" s="134"/>
      <c r="G378" s="3" t="s">
        <v>142</v>
      </c>
    </row>
    <row r="379" spans="2:7" x14ac:dyDescent="0.2">
      <c r="B379" s="130" t="s">
        <v>299</v>
      </c>
      <c r="C379" s="131">
        <v>275900</v>
      </c>
      <c r="D379" s="135">
        <v>7.1517942514723299E-4</v>
      </c>
      <c r="E379" s="133"/>
      <c r="F379" s="134"/>
      <c r="G379" s="3" t="s">
        <v>142</v>
      </c>
    </row>
    <row r="380" spans="2:7" x14ac:dyDescent="0.2">
      <c r="B380" s="130" t="s">
        <v>300</v>
      </c>
      <c r="C380" s="131">
        <v>271379.7</v>
      </c>
      <c r="D380" s="135">
        <v>7.0346204364852682E-4</v>
      </c>
      <c r="E380" s="133"/>
      <c r="F380" s="134"/>
      <c r="G380" s="3" t="s">
        <v>142</v>
      </c>
    </row>
    <row r="381" spans="2:7" x14ac:dyDescent="0.2">
      <c r="B381" s="130" t="s">
        <v>301</v>
      </c>
      <c r="C381" s="131">
        <v>18198.099999999999</v>
      </c>
      <c r="D381" s="135">
        <v>4.7172550550097355E-5</v>
      </c>
      <c r="E381" s="133"/>
      <c r="F381" s="134"/>
      <c r="G381" s="3" t="s">
        <v>142</v>
      </c>
    </row>
    <row r="382" spans="2:7" x14ac:dyDescent="0.2">
      <c r="B382" s="130" t="s">
        <v>302</v>
      </c>
      <c r="C382" s="131">
        <v>610139.69999999995</v>
      </c>
      <c r="D382" s="135">
        <v>1.5815852116908486E-3</v>
      </c>
      <c r="E382" s="133"/>
      <c r="F382" s="134"/>
      <c r="G382" s="3" t="s">
        <v>142</v>
      </c>
    </row>
    <row r="383" spans="2:7" x14ac:dyDescent="0.2">
      <c r="B383" s="130" t="s">
        <v>303</v>
      </c>
      <c r="C383" s="131">
        <v>327813.02</v>
      </c>
      <c r="D383" s="135">
        <v>8.4974674592018268E-4</v>
      </c>
      <c r="E383" s="133"/>
      <c r="F383" s="134"/>
      <c r="G383" s="3" t="s">
        <v>142</v>
      </c>
    </row>
    <row r="384" spans="2:7" x14ac:dyDescent="0.2">
      <c r="B384" s="130" t="s">
        <v>304</v>
      </c>
      <c r="C384" s="131">
        <v>1638.01</v>
      </c>
      <c r="D384" s="135">
        <v>4.245998732096481E-6</v>
      </c>
      <c r="E384" s="133"/>
      <c r="F384" s="134"/>
      <c r="G384" s="3" t="s">
        <v>142</v>
      </c>
    </row>
    <row r="385" spans="2:8" x14ac:dyDescent="0.2">
      <c r="B385" s="130" t="s">
        <v>305</v>
      </c>
      <c r="C385" s="131">
        <v>1330522.49</v>
      </c>
      <c r="D385" s="135">
        <v>3.4489391429636282E-3</v>
      </c>
      <c r="E385" s="133"/>
      <c r="F385" s="134"/>
      <c r="G385" s="3" t="s">
        <v>142</v>
      </c>
    </row>
    <row r="386" spans="2:8" x14ac:dyDescent="0.2">
      <c r="B386" s="130" t="s">
        <v>306</v>
      </c>
      <c r="C386" s="131">
        <v>6079567.8399999999</v>
      </c>
      <c r="D386" s="135">
        <v>1.5759267245214949E-2</v>
      </c>
      <c r="E386" s="133"/>
      <c r="F386" s="134"/>
      <c r="G386" s="3" t="s">
        <v>142</v>
      </c>
    </row>
    <row r="387" spans="2:8" x14ac:dyDescent="0.2">
      <c r="B387" s="130" t="s">
        <v>307</v>
      </c>
      <c r="C387" s="131">
        <v>61643</v>
      </c>
      <c r="D387" s="135">
        <v>1.5978907323070272E-4</v>
      </c>
      <c r="E387" s="133"/>
      <c r="F387" s="134"/>
      <c r="G387" s="3" t="s">
        <v>142</v>
      </c>
    </row>
    <row r="388" spans="2:8" x14ac:dyDescent="0.2">
      <c r="B388" s="130" t="s">
        <v>308</v>
      </c>
      <c r="C388" s="131">
        <v>719281.03</v>
      </c>
      <c r="D388" s="135">
        <v>1.8644979831631376E-3</v>
      </c>
      <c r="E388" s="133"/>
      <c r="F388" s="134"/>
      <c r="G388" s="3" t="s">
        <v>142</v>
      </c>
    </row>
    <row r="389" spans="2:8" x14ac:dyDescent="0.2">
      <c r="B389" s="130" t="s">
        <v>309</v>
      </c>
      <c r="C389" s="131">
        <v>37337</v>
      </c>
      <c r="D389" s="135">
        <v>9.6783813688735909E-5</v>
      </c>
      <c r="E389" s="133"/>
      <c r="F389" s="134"/>
      <c r="G389" s="3" t="s">
        <v>142</v>
      </c>
    </row>
    <row r="390" spans="2:8" x14ac:dyDescent="0.2">
      <c r="B390" s="130" t="s">
        <v>310</v>
      </c>
      <c r="C390" s="131">
        <v>1009593.32</v>
      </c>
      <c r="D390" s="135">
        <v>2.6170364995653731E-3</v>
      </c>
      <c r="E390" s="133"/>
      <c r="F390" s="134"/>
      <c r="G390" s="3" t="s">
        <v>142</v>
      </c>
    </row>
    <row r="391" spans="2:8" x14ac:dyDescent="0.2">
      <c r="B391" s="130"/>
      <c r="C391" s="131"/>
      <c r="D391" s="136"/>
      <c r="E391" s="133"/>
      <c r="F391" s="134"/>
      <c r="G391" s="3" t="s">
        <v>142</v>
      </c>
    </row>
    <row r="392" spans="2:8" x14ac:dyDescent="0.2">
      <c r="B392" s="33"/>
      <c r="C392" s="137"/>
      <c r="D392" s="45"/>
      <c r="E392" s="138">
        <v>0</v>
      </c>
      <c r="F392" s="127"/>
    </row>
    <row r="393" spans="2:8" x14ac:dyDescent="0.2">
      <c r="C393" s="94">
        <f>SUM(C304:C392)</f>
        <v>385777317.26999956</v>
      </c>
      <c r="D393" s="139">
        <f>SUM(D304:D392)</f>
        <v>1.0000000000000011</v>
      </c>
      <c r="E393" s="20"/>
      <c r="F393" s="21"/>
    </row>
    <row r="395" spans="2:8" x14ac:dyDescent="0.2">
      <c r="G395" s="140"/>
    </row>
    <row r="397" spans="2:8" x14ac:dyDescent="0.2">
      <c r="B397" s="11" t="s">
        <v>311</v>
      </c>
    </row>
    <row r="399" spans="2:8" x14ac:dyDescent="0.2">
      <c r="B399" s="82" t="s">
        <v>312</v>
      </c>
      <c r="C399" s="83" t="s">
        <v>59</v>
      </c>
      <c r="D399" s="119" t="s">
        <v>60</v>
      </c>
      <c r="E399" s="119" t="s">
        <v>313</v>
      </c>
      <c r="F399" s="119"/>
      <c r="G399" s="141" t="s">
        <v>9</v>
      </c>
      <c r="H399" s="83" t="s">
        <v>169</v>
      </c>
    </row>
    <row r="400" spans="2:8" x14ac:dyDescent="0.2">
      <c r="B400" s="95" t="s">
        <v>314</v>
      </c>
      <c r="C400" s="23"/>
      <c r="D400" s="23"/>
      <c r="E400" s="23">
        <v>0</v>
      </c>
      <c r="F400" s="23"/>
      <c r="G400" s="23">
        <v>0</v>
      </c>
      <c r="H400" s="24">
        <v>0</v>
      </c>
    </row>
    <row r="401" spans="2:8" x14ac:dyDescent="0.2">
      <c r="B401" s="142" t="s">
        <v>315</v>
      </c>
      <c r="C401" s="120">
        <v>553480579.50999999</v>
      </c>
      <c r="D401" s="120">
        <v>591880090.03999996</v>
      </c>
      <c r="E401" s="120">
        <v>38399510.530000001</v>
      </c>
      <c r="F401" s="120"/>
      <c r="G401" s="143" t="s">
        <v>316</v>
      </c>
      <c r="H401" s="144" t="s">
        <v>317</v>
      </c>
    </row>
    <row r="402" spans="2:8" x14ac:dyDescent="0.2">
      <c r="B402" s="142" t="s">
        <v>318</v>
      </c>
      <c r="C402" s="120">
        <v>-10333911.67</v>
      </c>
      <c r="D402" s="120">
        <v>-3843619.7</v>
      </c>
      <c r="E402" s="120">
        <v>6490291.9699999997</v>
      </c>
      <c r="F402" s="120"/>
      <c r="G402" s="143" t="s">
        <v>319</v>
      </c>
      <c r="H402" s="143" t="s">
        <v>319</v>
      </c>
    </row>
    <row r="403" spans="2:8" x14ac:dyDescent="0.2">
      <c r="B403" s="142" t="s">
        <v>320</v>
      </c>
      <c r="C403" s="120">
        <v>56775405</v>
      </c>
      <c r="D403" s="120">
        <v>37775405</v>
      </c>
      <c r="E403" s="120">
        <v>-19000000</v>
      </c>
      <c r="F403" s="120"/>
      <c r="G403" s="143" t="s">
        <v>316</v>
      </c>
      <c r="H403" s="144" t="s">
        <v>317</v>
      </c>
    </row>
    <row r="404" spans="2:8" x14ac:dyDescent="0.2">
      <c r="B404" s="142" t="s">
        <v>321</v>
      </c>
      <c r="C404" s="120">
        <v>2886339.19</v>
      </c>
      <c r="D404" s="120">
        <v>2886339.19</v>
      </c>
      <c r="E404" s="120">
        <v>0</v>
      </c>
      <c r="F404" s="120"/>
      <c r="G404" s="143" t="s">
        <v>316</v>
      </c>
      <c r="H404" s="144" t="s">
        <v>322</v>
      </c>
    </row>
    <row r="405" spans="2:8" x14ac:dyDescent="0.2">
      <c r="B405" s="142" t="s">
        <v>323</v>
      </c>
      <c r="C405" s="120">
        <v>6490291.9699999997</v>
      </c>
      <c r="D405" s="120">
        <v>0</v>
      </c>
      <c r="E405" s="120">
        <v>-6490291.9699999997</v>
      </c>
      <c r="F405" s="120"/>
      <c r="G405" s="143" t="s">
        <v>316</v>
      </c>
      <c r="H405" s="143" t="s">
        <v>324</v>
      </c>
    </row>
    <row r="406" spans="2:8" x14ac:dyDescent="0.2">
      <c r="B406" s="142" t="s">
        <v>325</v>
      </c>
      <c r="C406" s="120">
        <v>0</v>
      </c>
      <c r="D406" s="120">
        <v>92691.08</v>
      </c>
      <c r="E406" s="120">
        <v>92691.08</v>
      </c>
      <c r="F406" s="120"/>
      <c r="G406" s="143" t="s">
        <v>316</v>
      </c>
      <c r="H406" s="144" t="s">
        <v>326</v>
      </c>
    </row>
    <row r="407" spans="2:8" x14ac:dyDescent="0.2">
      <c r="B407" s="142" t="s">
        <v>327</v>
      </c>
      <c r="C407" s="120">
        <v>0</v>
      </c>
      <c r="D407" s="120">
        <v>1082892.53</v>
      </c>
      <c r="E407" s="120">
        <v>1082892.53</v>
      </c>
      <c r="F407" s="120"/>
      <c r="G407" s="143" t="s">
        <v>316</v>
      </c>
      <c r="H407" s="144" t="s">
        <v>326</v>
      </c>
    </row>
    <row r="408" spans="2:8" x14ac:dyDescent="0.2">
      <c r="B408" s="142" t="s">
        <v>328</v>
      </c>
      <c r="C408" s="120">
        <v>25012058.359999999</v>
      </c>
      <c r="D408" s="120">
        <v>0</v>
      </c>
      <c r="E408" s="120">
        <v>-25012058.359999999</v>
      </c>
      <c r="F408" s="120"/>
      <c r="G408" s="143" t="s">
        <v>316</v>
      </c>
      <c r="H408" s="144" t="s">
        <v>329</v>
      </c>
    </row>
    <row r="409" spans="2:8" x14ac:dyDescent="0.2">
      <c r="B409" s="142" t="s">
        <v>330</v>
      </c>
      <c r="C409" s="120">
        <v>7874323.75</v>
      </c>
      <c r="D409" s="120">
        <v>0</v>
      </c>
      <c r="E409" s="120">
        <v>-7874323.75</v>
      </c>
      <c r="F409" s="120"/>
      <c r="G409" s="143" t="s">
        <v>316</v>
      </c>
      <c r="H409" s="144" t="s">
        <v>329</v>
      </c>
    </row>
    <row r="410" spans="2:8" x14ac:dyDescent="0.2">
      <c r="B410" s="142" t="s">
        <v>331</v>
      </c>
      <c r="C410" s="120">
        <v>687711.73</v>
      </c>
      <c r="D410" s="120">
        <v>0</v>
      </c>
      <c r="E410" s="120">
        <v>-687711.73</v>
      </c>
      <c r="F410" s="120"/>
      <c r="G410" s="143" t="s">
        <v>316</v>
      </c>
      <c r="H410" s="144" t="s">
        <v>329</v>
      </c>
    </row>
    <row r="411" spans="2:8" x14ac:dyDescent="0.2">
      <c r="B411" s="142" t="s">
        <v>332</v>
      </c>
      <c r="C411" s="120">
        <v>53167.42</v>
      </c>
      <c r="D411" s="120">
        <v>0</v>
      </c>
      <c r="E411" s="120">
        <v>-53167.42</v>
      </c>
      <c r="F411" s="120"/>
      <c r="G411" s="143" t="s">
        <v>316</v>
      </c>
      <c r="H411" s="144" t="s">
        <v>329</v>
      </c>
    </row>
    <row r="412" spans="2:8" x14ac:dyDescent="0.2">
      <c r="B412" s="142" t="s">
        <v>333</v>
      </c>
      <c r="C412" s="120">
        <v>7140435.4900000002</v>
      </c>
      <c r="D412" s="120">
        <v>582520.89</v>
      </c>
      <c r="E412" s="120">
        <v>-6557914.5999999996</v>
      </c>
      <c r="F412" s="120"/>
      <c r="G412" s="143" t="s">
        <v>316</v>
      </c>
      <c r="H412" s="144" t="s">
        <v>329</v>
      </c>
    </row>
    <row r="413" spans="2:8" x14ac:dyDescent="0.2">
      <c r="B413" s="142" t="s">
        <v>334</v>
      </c>
      <c r="C413" s="120">
        <v>2536386.35</v>
      </c>
      <c r="D413" s="120">
        <v>0</v>
      </c>
      <c r="E413" s="120">
        <v>-2536386.35</v>
      </c>
      <c r="F413" s="120"/>
      <c r="G413" s="143" t="s">
        <v>316</v>
      </c>
      <c r="H413" s="144" t="s">
        <v>329</v>
      </c>
    </row>
    <row r="414" spans="2:8" x14ac:dyDescent="0.2">
      <c r="B414" s="142" t="s">
        <v>335</v>
      </c>
      <c r="C414" s="120">
        <v>3794846.98</v>
      </c>
      <c r="D414" s="120">
        <v>778171.87</v>
      </c>
      <c r="E414" s="120">
        <v>-3016675.11</v>
      </c>
      <c r="F414" s="120"/>
      <c r="G414" s="143" t="s">
        <v>316</v>
      </c>
      <c r="H414" s="144" t="s">
        <v>329</v>
      </c>
    </row>
    <row r="415" spans="2:8" x14ac:dyDescent="0.2">
      <c r="B415" s="142" t="s">
        <v>336</v>
      </c>
      <c r="C415" s="120">
        <v>0</v>
      </c>
      <c r="D415" s="120">
        <v>463062.97</v>
      </c>
      <c r="E415" s="120">
        <v>463062.97</v>
      </c>
      <c r="F415" s="120"/>
      <c r="G415" s="143" t="s">
        <v>316</v>
      </c>
      <c r="H415" s="144" t="s">
        <v>326</v>
      </c>
    </row>
    <row r="416" spans="2:8" x14ac:dyDescent="0.2">
      <c r="B416" s="142" t="s">
        <v>337</v>
      </c>
      <c r="C416" s="120">
        <v>4992986.99</v>
      </c>
      <c r="D416" s="120">
        <v>4992986.99</v>
      </c>
      <c r="E416" s="120">
        <v>0</v>
      </c>
      <c r="F416" s="120"/>
      <c r="G416" s="143" t="s">
        <v>316</v>
      </c>
      <c r="H416" s="144" t="s">
        <v>329</v>
      </c>
    </row>
    <row r="417" spans="2:8" x14ac:dyDescent="0.2">
      <c r="B417" s="142" t="s">
        <v>338</v>
      </c>
      <c r="C417" s="120">
        <v>3964997.1</v>
      </c>
      <c r="D417" s="120">
        <v>4652708.83</v>
      </c>
      <c r="E417" s="120">
        <v>687711.73</v>
      </c>
      <c r="F417" s="120"/>
      <c r="G417" s="143" t="s">
        <v>316</v>
      </c>
      <c r="H417" s="144" t="s">
        <v>329</v>
      </c>
    </row>
    <row r="418" spans="2:8" x14ac:dyDescent="0.2">
      <c r="B418" s="142" t="s">
        <v>339</v>
      </c>
      <c r="C418" s="120">
        <v>4769580.1399999997</v>
      </c>
      <c r="D418" s="120">
        <v>4822747.5599999996</v>
      </c>
      <c r="E418" s="120">
        <v>53167.42</v>
      </c>
      <c r="F418" s="120"/>
      <c r="G418" s="143" t="s">
        <v>316</v>
      </c>
      <c r="H418" s="144" t="s">
        <v>326</v>
      </c>
    </row>
    <row r="419" spans="2:8" x14ac:dyDescent="0.2">
      <c r="B419" s="142" t="s">
        <v>340</v>
      </c>
      <c r="C419" s="120">
        <v>22821054.43</v>
      </c>
      <c r="D419" s="120">
        <v>29961489.920000002</v>
      </c>
      <c r="E419" s="120">
        <v>7140435.4900000002</v>
      </c>
      <c r="F419" s="120"/>
      <c r="G419" s="143" t="s">
        <v>316</v>
      </c>
      <c r="H419" s="144" t="s">
        <v>326</v>
      </c>
    </row>
    <row r="420" spans="2:8" x14ac:dyDescent="0.2">
      <c r="B420" s="142" t="s">
        <v>341</v>
      </c>
      <c r="C420" s="120">
        <v>40374963.630000003</v>
      </c>
      <c r="D420" s="120">
        <v>65387021.990000002</v>
      </c>
      <c r="E420" s="120">
        <v>25012058.359999999</v>
      </c>
      <c r="F420" s="120"/>
      <c r="G420" s="143" t="s">
        <v>316</v>
      </c>
      <c r="H420" s="144" t="s">
        <v>326</v>
      </c>
    </row>
    <row r="421" spans="2:8" x14ac:dyDescent="0.2">
      <c r="B421" s="142" t="s">
        <v>342</v>
      </c>
      <c r="C421" s="120">
        <v>106855985.56999999</v>
      </c>
      <c r="D421" s="120">
        <v>114730309.31999999</v>
      </c>
      <c r="E421" s="120">
        <v>7874323.75</v>
      </c>
      <c r="F421" s="120"/>
      <c r="G421" s="143" t="s">
        <v>316</v>
      </c>
      <c r="H421" s="144" t="s">
        <v>326</v>
      </c>
    </row>
    <row r="422" spans="2:8" x14ac:dyDescent="0.2">
      <c r="B422" s="142" t="s">
        <v>343</v>
      </c>
      <c r="C422" s="120">
        <v>98745140.799999997</v>
      </c>
      <c r="D422" s="120">
        <v>101281527.15000001</v>
      </c>
      <c r="E422" s="120">
        <v>2536386.35</v>
      </c>
      <c r="F422" s="120"/>
      <c r="G422" s="143" t="s">
        <v>316</v>
      </c>
      <c r="H422" s="144" t="s">
        <v>326</v>
      </c>
    </row>
    <row r="423" spans="2:8" x14ac:dyDescent="0.2">
      <c r="B423" s="142" t="s">
        <v>344</v>
      </c>
      <c r="C423" s="120">
        <v>198940278.13</v>
      </c>
      <c r="D423" s="120">
        <v>202735125.11000001</v>
      </c>
      <c r="E423" s="120">
        <v>3794846.98</v>
      </c>
      <c r="F423" s="120"/>
      <c r="G423" s="143" t="s">
        <v>316</v>
      </c>
      <c r="H423" s="144" t="s">
        <v>326</v>
      </c>
    </row>
    <row r="424" spans="2:8" x14ac:dyDescent="0.2">
      <c r="B424" s="145" t="s">
        <v>345</v>
      </c>
      <c r="C424" s="120">
        <v>14472887.1</v>
      </c>
      <c r="D424" s="120">
        <v>14472887.1</v>
      </c>
      <c r="E424" s="120">
        <v>0</v>
      </c>
      <c r="F424" s="120"/>
      <c r="G424" s="143" t="s">
        <v>316</v>
      </c>
      <c r="H424" s="144" t="s">
        <v>346</v>
      </c>
    </row>
    <row r="425" spans="2:8" x14ac:dyDescent="0.2">
      <c r="C425" s="94">
        <f>SUM(C401:C424)</f>
        <v>1152335507.9699998</v>
      </c>
      <c r="D425" s="94">
        <f t="shared" ref="D425:E425" si="1">SUM(D401:D424)</f>
        <v>1174734357.8399999</v>
      </c>
      <c r="E425" s="94">
        <f t="shared" si="1"/>
        <v>22398849.870000001</v>
      </c>
      <c r="F425" s="146"/>
      <c r="G425" s="146"/>
      <c r="H425" s="147"/>
    </row>
    <row r="426" spans="2:8" x14ac:dyDescent="0.2">
      <c r="B426" s="148"/>
      <c r="C426" s="148"/>
      <c r="D426" s="148"/>
      <c r="E426" s="148"/>
      <c r="F426" s="148"/>
      <c r="G426" s="148"/>
    </row>
    <row r="427" spans="2:8" x14ac:dyDescent="0.2">
      <c r="B427" s="123" t="s">
        <v>347</v>
      </c>
      <c r="C427" s="124" t="s">
        <v>59</v>
      </c>
      <c r="D427" s="20" t="s">
        <v>60</v>
      </c>
      <c r="E427" s="20" t="s">
        <v>313</v>
      </c>
      <c r="F427" s="20"/>
      <c r="G427" s="149" t="s">
        <v>169</v>
      </c>
    </row>
    <row r="428" spans="2:8" x14ac:dyDescent="0.2">
      <c r="B428" s="95" t="s">
        <v>348</v>
      </c>
      <c r="C428" s="23"/>
      <c r="D428" s="23"/>
      <c r="E428" s="23"/>
      <c r="F428" s="23"/>
      <c r="G428" s="23"/>
    </row>
    <row r="429" spans="2:8" x14ac:dyDescent="0.2">
      <c r="B429" s="32" t="s">
        <v>349</v>
      </c>
      <c r="C429" s="120">
        <v>-32791306.879999999</v>
      </c>
      <c r="D429" s="120">
        <v>62492777.329999998</v>
      </c>
      <c r="E429" s="120">
        <v>95284084.209999993</v>
      </c>
      <c r="F429" s="120"/>
      <c r="G429" s="120"/>
      <c r="H429" s="3" t="s">
        <v>142</v>
      </c>
    </row>
    <row r="430" spans="2:8" x14ac:dyDescent="0.2">
      <c r="B430" s="32" t="s">
        <v>350</v>
      </c>
      <c r="C430" s="120">
        <v>-14793140.220000001</v>
      </c>
      <c r="D430" s="120">
        <v>-14793140.220000001</v>
      </c>
      <c r="E430" s="120">
        <v>0</v>
      </c>
      <c r="F430" s="120"/>
      <c r="G430" s="120"/>
      <c r="H430" s="3" t="s">
        <v>142</v>
      </c>
    </row>
    <row r="431" spans="2:8" x14ac:dyDescent="0.2">
      <c r="B431" s="32" t="s">
        <v>351</v>
      </c>
      <c r="C431" s="120">
        <v>-30328524.949999999</v>
      </c>
      <c r="D431" s="120">
        <v>-30328524.949999999</v>
      </c>
      <c r="E431" s="120">
        <v>0</v>
      </c>
      <c r="F431" s="120"/>
      <c r="G431" s="120"/>
      <c r="H431" s="3" t="s">
        <v>142</v>
      </c>
    </row>
    <row r="432" spans="2:8" x14ac:dyDescent="0.2">
      <c r="B432" s="32" t="s">
        <v>352</v>
      </c>
      <c r="C432" s="120">
        <v>-16186674.039999999</v>
      </c>
      <c r="D432" s="120">
        <v>-16186674.039999999</v>
      </c>
      <c r="E432" s="120">
        <v>0</v>
      </c>
      <c r="F432" s="120"/>
      <c r="G432" s="120"/>
      <c r="H432" s="3" t="s">
        <v>142</v>
      </c>
    </row>
    <row r="433" spans="2:8" x14ac:dyDescent="0.2">
      <c r="B433" s="32" t="s">
        <v>353</v>
      </c>
      <c r="C433" s="120">
        <v>-35240427.109999999</v>
      </c>
      <c r="D433" s="120">
        <v>-35240427.109999999</v>
      </c>
      <c r="E433" s="120">
        <v>0</v>
      </c>
      <c r="F433" s="120"/>
      <c r="G433" s="120"/>
      <c r="H433" s="3" t="s">
        <v>142</v>
      </c>
    </row>
    <row r="434" spans="2:8" x14ac:dyDescent="0.2">
      <c r="B434" s="32" t="s">
        <v>354</v>
      </c>
      <c r="C434" s="120">
        <v>-52619365.490000002</v>
      </c>
      <c r="D434" s="120">
        <v>-52619365.490000002</v>
      </c>
      <c r="E434" s="120">
        <v>0</v>
      </c>
      <c r="F434" s="120"/>
      <c r="G434" s="120"/>
      <c r="H434" s="3" t="s">
        <v>142</v>
      </c>
    </row>
    <row r="435" spans="2:8" x14ac:dyDescent="0.2">
      <c r="B435" s="32" t="s">
        <v>355</v>
      </c>
      <c r="C435" s="120">
        <v>-1929210.99</v>
      </c>
      <c r="D435" s="120">
        <v>-1929210.99</v>
      </c>
      <c r="E435" s="120">
        <v>0</v>
      </c>
      <c r="F435" s="120"/>
      <c r="G435" s="120"/>
      <c r="H435" s="3" t="s">
        <v>142</v>
      </c>
    </row>
    <row r="436" spans="2:8" x14ac:dyDescent="0.2">
      <c r="B436" s="32" t="s">
        <v>356</v>
      </c>
      <c r="C436" s="120">
        <v>-32634956.16</v>
      </c>
      <c r="D436" s="120">
        <v>-32634956.16</v>
      </c>
      <c r="E436" s="120">
        <v>0</v>
      </c>
      <c r="F436" s="120"/>
      <c r="G436" s="120"/>
      <c r="H436" s="3" t="s">
        <v>142</v>
      </c>
    </row>
    <row r="437" spans="2:8" x14ac:dyDescent="0.2">
      <c r="B437" s="32" t="s">
        <v>357</v>
      </c>
      <c r="C437" s="120">
        <v>-28499853.82</v>
      </c>
      <c r="D437" s="120">
        <v>-28499853.82</v>
      </c>
      <c r="E437" s="120">
        <v>0</v>
      </c>
      <c r="F437" s="120"/>
      <c r="G437" s="120"/>
      <c r="H437" s="3" t="s">
        <v>142</v>
      </c>
    </row>
    <row r="438" spans="2:8" x14ac:dyDescent="0.2">
      <c r="B438" s="32" t="s">
        <v>358</v>
      </c>
      <c r="C438" s="120">
        <v>-39373439.829999998</v>
      </c>
      <c r="D438" s="120">
        <v>-39373439.829999998</v>
      </c>
      <c r="E438" s="120">
        <v>0</v>
      </c>
      <c r="F438" s="120"/>
      <c r="G438" s="120"/>
      <c r="H438" s="3" t="s">
        <v>142</v>
      </c>
    </row>
    <row r="439" spans="2:8" x14ac:dyDescent="0.2">
      <c r="B439" s="32" t="s">
        <v>359</v>
      </c>
      <c r="C439" s="120">
        <v>-31839080.510000002</v>
      </c>
      <c r="D439" s="120">
        <v>-31839080.510000002</v>
      </c>
      <c r="E439" s="120">
        <v>0</v>
      </c>
      <c r="F439" s="120"/>
      <c r="G439" s="120"/>
      <c r="H439" s="3" t="s">
        <v>142</v>
      </c>
    </row>
    <row r="440" spans="2:8" x14ac:dyDescent="0.2">
      <c r="B440" s="32" t="s">
        <v>360</v>
      </c>
      <c r="C440" s="120">
        <v>-36539678.649999999</v>
      </c>
      <c r="D440" s="120">
        <v>-36539678.649999999</v>
      </c>
      <c r="E440" s="120">
        <v>0</v>
      </c>
      <c r="F440" s="120"/>
      <c r="G440" s="120"/>
      <c r="H440" s="3" t="s">
        <v>142</v>
      </c>
    </row>
    <row r="441" spans="2:8" x14ac:dyDescent="0.2">
      <c r="B441" s="32" t="s">
        <v>361</v>
      </c>
      <c r="C441" s="120">
        <v>-34963846.039999999</v>
      </c>
      <c r="D441" s="120">
        <v>-34963846.039999999</v>
      </c>
      <c r="E441" s="120">
        <v>0</v>
      </c>
      <c r="F441" s="120"/>
      <c r="G441" s="120"/>
      <c r="H441" s="3" t="s">
        <v>142</v>
      </c>
    </row>
    <row r="442" spans="2:8" x14ac:dyDescent="0.2">
      <c r="B442" s="32" t="s">
        <v>362</v>
      </c>
      <c r="C442" s="120">
        <v>-50182058.170000002</v>
      </c>
      <c r="D442" s="120">
        <v>-50182058.170000002</v>
      </c>
      <c r="E442" s="120">
        <v>0</v>
      </c>
      <c r="F442" s="120"/>
      <c r="G442" s="120"/>
    </row>
    <row r="443" spans="2:8" x14ac:dyDescent="0.2">
      <c r="B443" s="32" t="s">
        <v>363</v>
      </c>
      <c r="C443" s="120">
        <v>0</v>
      </c>
      <c r="D443" s="120">
        <v>-63999387.590000004</v>
      </c>
      <c r="E443" s="120">
        <v>-63999387.590000004</v>
      </c>
      <c r="F443" s="120"/>
      <c r="G443" s="120"/>
    </row>
    <row r="444" spans="2:8" x14ac:dyDescent="0.2">
      <c r="B444" s="32" t="s">
        <v>364</v>
      </c>
      <c r="C444" s="120">
        <v>135535121.93000001</v>
      </c>
      <c r="D444" s="120">
        <v>141741624.90000001</v>
      </c>
      <c r="E444" s="120">
        <v>6206502.9699999997</v>
      </c>
      <c r="F444" s="120"/>
      <c r="G444" s="120"/>
    </row>
    <row r="445" spans="2:8" x14ac:dyDescent="0.2">
      <c r="B445" s="32" t="s">
        <v>365</v>
      </c>
      <c r="C445" s="120">
        <v>79774399.170000002</v>
      </c>
      <c r="D445" s="120">
        <v>87956994.939999998</v>
      </c>
      <c r="E445" s="120">
        <v>8182595.7699999996</v>
      </c>
      <c r="F445" s="120"/>
      <c r="G445" s="120"/>
    </row>
    <row r="446" spans="2:8" x14ac:dyDescent="0.2">
      <c r="B446" s="32" t="s">
        <v>366</v>
      </c>
      <c r="C446" s="120">
        <v>157195390.68000001</v>
      </c>
      <c r="D446" s="120">
        <v>157195390.68000001</v>
      </c>
      <c r="E446" s="120">
        <v>0</v>
      </c>
      <c r="F446" s="120"/>
      <c r="G446" s="120"/>
    </row>
    <row r="447" spans="2:8" x14ac:dyDescent="0.2">
      <c r="B447" s="32" t="s">
        <v>367</v>
      </c>
      <c r="C447" s="120">
        <v>1254518.8999999999</v>
      </c>
      <c r="D447" s="120">
        <v>1254518.8999999999</v>
      </c>
      <c r="E447" s="120">
        <v>0</v>
      </c>
      <c r="F447" s="120"/>
      <c r="G447" s="120"/>
    </row>
    <row r="448" spans="2:8" x14ac:dyDescent="0.2">
      <c r="B448" s="32" t="s">
        <v>368</v>
      </c>
      <c r="C448" s="120">
        <v>1827826.45</v>
      </c>
      <c r="D448" s="120">
        <v>1827826.45</v>
      </c>
      <c r="E448" s="120">
        <v>0</v>
      </c>
      <c r="F448" s="120"/>
      <c r="G448" s="120"/>
    </row>
    <row r="449" spans="2:8" x14ac:dyDescent="0.2">
      <c r="B449" s="32" t="s">
        <v>369</v>
      </c>
      <c r="C449" s="120">
        <v>23563349.399999999</v>
      </c>
      <c r="D449" s="120">
        <v>15397338.279999999</v>
      </c>
      <c r="E449" s="120">
        <v>-8166011.1200000001</v>
      </c>
      <c r="F449" s="120"/>
      <c r="G449" s="120"/>
    </row>
    <row r="450" spans="2:8" x14ac:dyDescent="0.2">
      <c r="B450" s="32" t="s">
        <v>370</v>
      </c>
      <c r="C450" s="120">
        <v>16584.650000000001</v>
      </c>
      <c r="D450" s="120">
        <v>0</v>
      </c>
      <c r="E450" s="120">
        <v>-16584.650000000001</v>
      </c>
      <c r="F450" s="120"/>
      <c r="G450" s="120"/>
    </row>
    <row r="451" spans="2:8" x14ac:dyDescent="0.2">
      <c r="B451" s="32" t="s">
        <v>371</v>
      </c>
      <c r="C451" s="120">
        <v>0</v>
      </c>
      <c r="D451" s="120">
        <v>43273416</v>
      </c>
      <c r="E451" s="120">
        <v>43273416</v>
      </c>
      <c r="F451" s="120"/>
      <c r="G451" s="120"/>
    </row>
    <row r="452" spans="2:8" x14ac:dyDescent="0.2">
      <c r="B452" s="32" t="s">
        <v>372</v>
      </c>
      <c r="C452" s="120">
        <v>0</v>
      </c>
      <c r="D452" s="120">
        <v>459107.2</v>
      </c>
      <c r="E452" s="120">
        <v>459107.2</v>
      </c>
      <c r="F452" s="120"/>
      <c r="G452" s="120"/>
      <c r="H452" s="3" t="s">
        <v>142</v>
      </c>
    </row>
    <row r="453" spans="2:8" x14ac:dyDescent="0.2">
      <c r="B453" s="32"/>
      <c r="C453" s="34">
        <v>0</v>
      </c>
      <c r="D453" s="34"/>
      <c r="E453" s="34"/>
      <c r="F453" s="34"/>
      <c r="G453" s="34"/>
    </row>
    <row r="454" spans="2:8" x14ac:dyDescent="0.2">
      <c r="B454" s="145"/>
      <c r="C454" s="94">
        <f>SUM(C429:C453)</f>
        <v>-38754371.679999985</v>
      </c>
      <c r="D454" s="94">
        <f>SUM(D429:D453)</f>
        <v>42469351.109999999</v>
      </c>
      <c r="E454" s="94">
        <f>SUM(E429:E453)</f>
        <v>81223722.789999992</v>
      </c>
      <c r="F454" s="150"/>
      <c r="G454" s="147"/>
    </row>
    <row r="457" spans="2:8" x14ac:dyDescent="0.2">
      <c r="B457" s="11" t="s">
        <v>373</v>
      </c>
    </row>
    <row r="459" spans="2:8" x14ac:dyDescent="0.2">
      <c r="B459" s="123" t="s">
        <v>374</v>
      </c>
      <c r="C459" s="124" t="s">
        <v>59</v>
      </c>
      <c r="D459" s="20" t="s">
        <v>60</v>
      </c>
      <c r="E459" s="20" t="s">
        <v>61</v>
      </c>
      <c r="F459" s="21"/>
    </row>
    <row r="460" spans="2:8" x14ac:dyDescent="0.2">
      <c r="B460" s="95" t="s">
        <v>375</v>
      </c>
      <c r="C460" s="23"/>
      <c r="D460" s="23"/>
      <c r="E460" s="23"/>
      <c r="F460" s="60"/>
    </row>
    <row r="461" spans="2:8" x14ac:dyDescent="0.2">
      <c r="B461" s="142" t="s">
        <v>376</v>
      </c>
      <c r="C461" s="27">
        <v>493243.6</v>
      </c>
      <c r="D461" s="27">
        <v>7263</v>
      </c>
      <c r="E461" s="27">
        <v>-485980.6</v>
      </c>
      <c r="F461" s="60"/>
    </row>
    <row r="462" spans="2:8" x14ac:dyDescent="0.2">
      <c r="B462" s="142" t="s">
        <v>377</v>
      </c>
      <c r="C462" s="27">
        <v>15364332.83</v>
      </c>
      <c r="D462" s="27">
        <v>15317213.699999999</v>
      </c>
      <c r="E462" s="27">
        <v>-47119.13</v>
      </c>
      <c r="F462" s="60"/>
    </row>
    <row r="463" spans="2:8" x14ac:dyDescent="0.2">
      <c r="B463" s="142" t="s">
        <v>378</v>
      </c>
      <c r="C463" s="27">
        <v>1859193.28</v>
      </c>
      <c r="D463" s="27">
        <v>508718.56</v>
      </c>
      <c r="E463" s="27">
        <v>-1350474.72</v>
      </c>
      <c r="F463" s="60"/>
    </row>
    <row r="464" spans="2:8" x14ac:dyDescent="0.2">
      <c r="B464" s="142" t="s">
        <v>379</v>
      </c>
      <c r="C464" s="27">
        <v>7724234.3200000003</v>
      </c>
      <c r="D464" s="27">
        <v>9601228.6199999992</v>
      </c>
      <c r="E464" s="27">
        <v>1876994.3</v>
      </c>
      <c r="F464" s="60"/>
    </row>
    <row r="465" spans="2:7" x14ac:dyDescent="0.2">
      <c r="B465" s="32" t="s">
        <v>380</v>
      </c>
      <c r="C465" s="120">
        <v>1.52</v>
      </c>
      <c r="D465" s="120">
        <v>0</v>
      </c>
      <c r="E465" s="27">
        <v>-1.52</v>
      </c>
      <c r="F465" s="60"/>
    </row>
    <row r="466" spans="2:7" x14ac:dyDescent="0.2">
      <c r="B466" s="32" t="s">
        <v>381</v>
      </c>
      <c r="C466" s="120">
        <v>31717852.789999999</v>
      </c>
      <c r="D466" s="120">
        <v>63357331.189999998</v>
      </c>
      <c r="E466" s="27">
        <v>31639478.399999999</v>
      </c>
      <c r="F466" s="60"/>
    </row>
    <row r="467" spans="2:7" x14ac:dyDescent="0.2">
      <c r="B467" s="32" t="s">
        <v>382</v>
      </c>
      <c r="C467" s="120">
        <v>107667194.61</v>
      </c>
      <c r="D467" s="120">
        <v>57136003.630000003</v>
      </c>
      <c r="E467" s="27">
        <v>-50531190.979999997</v>
      </c>
      <c r="F467" s="60"/>
    </row>
    <row r="468" spans="2:7" x14ac:dyDescent="0.2">
      <c r="B468" s="32" t="s">
        <v>383</v>
      </c>
      <c r="C468" s="120">
        <v>1597200.85</v>
      </c>
      <c r="D468" s="120">
        <v>574661.18999999994</v>
      </c>
      <c r="E468" s="27">
        <v>-1022539.66</v>
      </c>
      <c r="F468" s="60"/>
    </row>
    <row r="469" spans="2:7" x14ac:dyDescent="0.2">
      <c r="B469" s="32" t="s">
        <v>384</v>
      </c>
      <c r="C469" s="120">
        <v>21422311.75</v>
      </c>
      <c r="D469" s="120">
        <v>27573813.879999999</v>
      </c>
      <c r="E469" s="27">
        <v>6151502.1299999999</v>
      </c>
      <c r="F469" s="60"/>
    </row>
    <row r="470" spans="2:7" x14ac:dyDescent="0.2">
      <c r="B470" s="32" t="s">
        <v>385</v>
      </c>
      <c r="C470" s="120">
        <v>56082851.109999999</v>
      </c>
      <c r="D470" s="120">
        <v>64632443.359999999</v>
      </c>
      <c r="E470" s="27">
        <v>8549592.25</v>
      </c>
      <c r="F470" s="60"/>
    </row>
    <row r="471" spans="2:7" x14ac:dyDescent="0.2">
      <c r="B471" s="32" t="s">
        <v>386</v>
      </c>
      <c r="C471" s="120">
        <v>1395977.16</v>
      </c>
      <c r="D471" s="120">
        <v>1232177.07</v>
      </c>
      <c r="E471" s="27">
        <v>-163800.09</v>
      </c>
      <c r="F471" s="60"/>
    </row>
    <row r="472" spans="2:7" x14ac:dyDescent="0.2">
      <c r="B472" s="32" t="s">
        <v>387</v>
      </c>
      <c r="C472" s="120">
        <v>19651044.010000002</v>
      </c>
      <c r="D472" s="120">
        <v>0</v>
      </c>
      <c r="E472" s="27">
        <v>-19651044.010000002</v>
      </c>
      <c r="F472" s="60"/>
    </row>
    <row r="473" spans="2:7" x14ac:dyDescent="0.2">
      <c r="B473" s="32" t="s">
        <v>388</v>
      </c>
      <c r="C473" s="120">
        <v>347393.16</v>
      </c>
      <c r="D473" s="120">
        <v>0</v>
      </c>
      <c r="E473" s="27">
        <v>-347393.16</v>
      </c>
      <c r="F473" s="60"/>
    </row>
    <row r="474" spans="2:7" x14ac:dyDescent="0.2">
      <c r="B474" s="32" t="s">
        <v>389</v>
      </c>
      <c r="C474" s="120">
        <v>240454.05</v>
      </c>
      <c r="D474" s="120">
        <v>0</v>
      </c>
      <c r="E474" s="27">
        <v>-240454.05</v>
      </c>
      <c r="F474" s="60"/>
    </row>
    <row r="475" spans="2:7" x14ac:dyDescent="0.2">
      <c r="B475" s="32" t="s">
        <v>390</v>
      </c>
      <c r="C475" s="120">
        <v>3200887.46</v>
      </c>
      <c r="D475" s="120">
        <v>0</v>
      </c>
      <c r="E475" s="27">
        <v>-3200887.46</v>
      </c>
      <c r="F475" s="60"/>
    </row>
    <row r="476" spans="2:7" x14ac:dyDescent="0.2">
      <c r="B476" s="32" t="s">
        <v>391</v>
      </c>
      <c r="C476" s="120">
        <v>0</v>
      </c>
      <c r="D476" s="120">
        <v>2495804.56</v>
      </c>
      <c r="E476" s="27">
        <v>2495804.56</v>
      </c>
      <c r="F476" s="60"/>
    </row>
    <row r="477" spans="2:7" x14ac:dyDescent="0.2">
      <c r="B477" s="32" t="s">
        <v>392</v>
      </c>
      <c r="C477" s="120">
        <v>450219.76</v>
      </c>
      <c r="D477" s="120">
        <v>73331.87</v>
      </c>
      <c r="E477" s="27">
        <v>-376887.89</v>
      </c>
      <c r="F477" s="60"/>
    </row>
    <row r="478" spans="2:7" x14ac:dyDescent="0.2">
      <c r="B478" s="32" t="s">
        <v>393</v>
      </c>
      <c r="C478" s="120">
        <v>549084.31000000006</v>
      </c>
      <c r="D478" s="120">
        <v>988590.55</v>
      </c>
      <c r="E478" s="27">
        <v>439506.24</v>
      </c>
      <c r="F478" s="60"/>
    </row>
    <row r="479" spans="2:7" x14ac:dyDescent="0.2">
      <c r="B479" s="32" t="s">
        <v>394</v>
      </c>
      <c r="C479" s="120">
        <v>2218071.58</v>
      </c>
      <c r="D479" s="120">
        <v>0</v>
      </c>
      <c r="E479" s="27">
        <v>-2218071.58</v>
      </c>
      <c r="F479" s="60"/>
      <c r="G479" s="151"/>
    </row>
    <row r="480" spans="2:7" x14ac:dyDescent="0.2">
      <c r="B480" s="145"/>
      <c r="C480" s="120"/>
      <c r="D480" s="120"/>
      <c r="E480" s="120"/>
      <c r="F480" s="152"/>
    </row>
    <row r="481" spans="2:8" x14ac:dyDescent="0.2">
      <c r="C481" s="94">
        <f>SUM(C461:C480)</f>
        <v>271981548.14999992</v>
      </c>
      <c r="D481" s="94">
        <f>SUM(D461:D480)</f>
        <v>243498581.18000001</v>
      </c>
      <c r="E481" s="94">
        <f>SUM(E461:E480)</f>
        <v>-28482966.970000006</v>
      </c>
      <c r="F481" s="153"/>
    </row>
    <row r="483" spans="2:8" x14ac:dyDescent="0.2">
      <c r="B483" s="123" t="s">
        <v>395</v>
      </c>
      <c r="C483" s="124" t="s">
        <v>61</v>
      </c>
      <c r="D483" s="20" t="s">
        <v>396</v>
      </c>
      <c r="E483" s="9"/>
      <c r="F483" s="9"/>
    </row>
    <row r="484" spans="2:8" x14ac:dyDescent="0.2">
      <c r="B484" s="32" t="s">
        <v>397</v>
      </c>
      <c r="C484" s="144">
        <v>525287.35</v>
      </c>
      <c r="D484" s="32"/>
      <c r="E484" s="9" t="s">
        <v>142</v>
      </c>
      <c r="F484" s="9"/>
    </row>
    <row r="485" spans="2:8" x14ac:dyDescent="0.2">
      <c r="B485" s="32" t="s">
        <v>398</v>
      </c>
      <c r="C485" s="144">
        <v>-27072128.010000002</v>
      </c>
      <c r="D485" s="32"/>
      <c r="E485" s="9" t="s">
        <v>142</v>
      </c>
      <c r="F485" s="9"/>
    </row>
    <row r="486" spans="2:8" x14ac:dyDescent="0.2">
      <c r="B486" s="32" t="s">
        <v>399</v>
      </c>
      <c r="C486" s="144">
        <v>67135213.25</v>
      </c>
      <c r="D486" s="32"/>
      <c r="E486" s="9"/>
      <c r="F486" s="9"/>
    </row>
    <row r="487" spans="2:8" x14ac:dyDescent="0.2">
      <c r="B487" s="32" t="s">
        <v>400</v>
      </c>
      <c r="C487" s="144">
        <v>-4814558.84</v>
      </c>
      <c r="D487" s="32"/>
      <c r="E487" s="9"/>
      <c r="F487" s="9"/>
    </row>
    <row r="488" spans="2:8" x14ac:dyDescent="0.2">
      <c r="B488" s="145"/>
      <c r="C488" s="154"/>
      <c r="D488" s="32"/>
      <c r="E488" s="9"/>
      <c r="F488" s="9"/>
    </row>
    <row r="489" spans="2:8" x14ac:dyDescent="0.2">
      <c r="C489" s="155">
        <f>SUM(C484:C488)</f>
        <v>35773813.75</v>
      </c>
      <c r="D489" s="156">
        <v>0</v>
      </c>
      <c r="E489" s="9"/>
      <c r="F489" s="9"/>
      <c r="G489" s="9"/>
      <c r="H489" s="9"/>
    </row>
    <row r="490" spans="2:8" x14ac:dyDescent="0.2">
      <c r="C490" s="157">
        <f>+[1]ESF!D27-[1]ESF!E27</f>
        <v>35773813.75</v>
      </c>
      <c r="E490" s="9"/>
      <c r="F490" s="9"/>
      <c r="G490" s="9"/>
      <c r="H490" s="9"/>
    </row>
    <row r="491" spans="2:8" x14ac:dyDescent="0.2">
      <c r="B491" s="123" t="s">
        <v>401</v>
      </c>
      <c r="C491" s="124" t="s">
        <v>61</v>
      </c>
      <c r="D491" s="20" t="s">
        <v>396</v>
      </c>
      <c r="E491" s="9"/>
      <c r="F491" s="9"/>
      <c r="G491" s="9"/>
      <c r="H491" s="9"/>
    </row>
    <row r="492" spans="2:8" x14ac:dyDescent="0.2">
      <c r="B492" s="142"/>
      <c r="C492" s="158"/>
      <c r="D492" s="32"/>
      <c r="E492" s="9"/>
      <c r="F492" s="9"/>
      <c r="G492" s="9"/>
      <c r="H492" s="9"/>
    </row>
    <row r="493" spans="2:8" x14ac:dyDescent="0.2">
      <c r="B493" s="159" t="s">
        <v>72</v>
      </c>
      <c r="C493" s="143">
        <v>-204261.35</v>
      </c>
      <c r="D493" s="32"/>
      <c r="E493" s="9"/>
      <c r="F493" s="9"/>
      <c r="G493" s="9"/>
      <c r="H493" s="9"/>
    </row>
    <row r="494" spans="2:8" x14ac:dyDescent="0.2">
      <c r="B494" s="159" t="s">
        <v>73</v>
      </c>
      <c r="C494" s="143">
        <v>-618831.54</v>
      </c>
      <c r="D494" s="32"/>
      <c r="E494" s="9"/>
      <c r="F494" s="9"/>
      <c r="G494" s="9"/>
      <c r="H494" s="9"/>
    </row>
    <row r="495" spans="2:8" x14ac:dyDescent="0.2">
      <c r="B495" s="159" t="s">
        <v>74</v>
      </c>
      <c r="C495" s="143">
        <v>-18421.990000000002</v>
      </c>
      <c r="D495" s="32"/>
      <c r="E495" s="9"/>
      <c r="F495" s="9"/>
      <c r="G495" s="9"/>
      <c r="H495" s="9"/>
    </row>
    <row r="496" spans="2:8" x14ac:dyDescent="0.2">
      <c r="B496" s="159" t="s">
        <v>75</v>
      </c>
      <c r="C496" s="143">
        <v>326875.5</v>
      </c>
      <c r="D496" s="32"/>
      <c r="E496" s="9"/>
      <c r="F496" s="9"/>
      <c r="G496" s="9"/>
      <c r="H496" s="9"/>
    </row>
    <row r="497" spans="2:8" x14ac:dyDescent="0.2">
      <c r="B497" s="159" t="s">
        <v>76</v>
      </c>
      <c r="C497" s="143">
        <v>-3802869.65</v>
      </c>
      <c r="D497" s="32"/>
      <c r="E497" s="9"/>
      <c r="F497" s="9"/>
      <c r="G497" s="9"/>
      <c r="H497" s="9"/>
    </row>
    <row r="498" spans="2:8" x14ac:dyDescent="0.2">
      <c r="B498" s="159" t="s">
        <v>77</v>
      </c>
      <c r="C498" s="143">
        <v>515558.66</v>
      </c>
      <c r="D498" s="32"/>
      <c r="E498" s="9"/>
      <c r="F498" s="9"/>
      <c r="G498" s="9"/>
      <c r="H498" s="9"/>
    </row>
    <row r="499" spans="2:8" x14ac:dyDescent="0.2">
      <c r="B499" s="159" t="s">
        <v>78</v>
      </c>
      <c r="C499" s="143">
        <v>-163450.07999999999</v>
      </c>
      <c r="D499" s="32"/>
      <c r="E499" s="9"/>
      <c r="F499" s="9"/>
      <c r="G499" s="9"/>
      <c r="H499" s="9"/>
    </row>
    <row r="500" spans="2:8" x14ac:dyDescent="0.2">
      <c r="B500" s="159" t="s">
        <v>79</v>
      </c>
      <c r="C500" s="143">
        <v>-140800.68</v>
      </c>
      <c r="D500" s="32"/>
      <c r="E500" s="9"/>
      <c r="F500" s="9"/>
      <c r="G500" s="9"/>
      <c r="H500" s="9"/>
    </row>
    <row r="501" spans="2:8" x14ac:dyDescent="0.2">
      <c r="B501" s="159" t="s">
        <v>81</v>
      </c>
      <c r="C501" s="143">
        <v>-30556.14</v>
      </c>
      <c r="D501" s="32"/>
      <c r="E501" s="9"/>
      <c r="F501" s="9"/>
      <c r="G501" s="9"/>
      <c r="H501" s="9"/>
    </row>
    <row r="502" spans="2:8" x14ac:dyDescent="0.2">
      <c r="B502" s="159" t="s">
        <v>82</v>
      </c>
      <c r="C502" s="143">
        <v>-29491.82</v>
      </c>
      <c r="D502" s="32"/>
      <c r="E502" s="9"/>
      <c r="F502" s="9"/>
      <c r="G502" s="9"/>
      <c r="H502" s="9"/>
    </row>
    <row r="503" spans="2:8" x14ac:dyDescent="0.2">
      <c r="B503" s="159" t="s">
        <v>83</v>
      </c>
      <c r="C503" s="143">
        <v>-829158.47</v>
      </c>
      <c r="D503" s="32"/>
      <c r="E503" s="9"/>
      <c r="F503" s="9"/>
      <c r="G503" s="9"/>
      <c r="H503" s="9"/>
    </row>
    <row r="504" spans="2:8" x14ac:dyDescent="0.2">
      <c r="B504" s="159" t="s">
        <v>84</v>
      </c>
      <c r="C504" s="143">
        <v>453792</v>
      </c>
      <c r="D504" s="32"/>
      <c r="E504" s="9"/>
      <c r="F504" s="9"/>
      <c r="G504" s="9"/>
      <c r="H504" s="9"/>
    </row>
    <row r="505" spans="2:8" x14ac:dyDescent="0.2">
      <c r="B505" s="159" t="s">
        <v>86</v>
      </c>
      <c r="C505" s="143">
        <v>-18438.54</v>
      </c>
      <c r="D505" s="32"/>
      <c r="E505" s="9"/>
      <c r="F505" s="9"/>
      <c r="G505" s="9"/>
      <c r="H505" s="9"/>
    </row>
    <row r="506" spans="2:8" x14ac:dyDescent="0.2">
      <c r="B506" s="159" t="s">
        <v>87</v>
      </c>
      <c r="C506" s="143">
        <v>-9430</v>
      </c>
      <c r="D506" s="32"/>
      <c r="E506" s="9"/>
      <c r="F506" s="9"/>
      <c r="G506" s="9"/>
      <c r="H506" s="9"/>
    </row>
    <row r="507" spans="2:8" x14ac:dyDescent="0.2">
      <c r="B507" s="159" t="s">
        <v>88</v>
      </c>
      <c r="C507" s="143">
        <v>3383107.8</v>
      </c>
      <c r="D507" s="32"/>
      <c r="E507" s="9"/>
      <c r="F507" s="9"/>
      <c r="G507" s="9"/>
      <c r="H507" s="9"/>
    </row>
    <row r="508" spans="2:8" x14ac:dyDescent="0.2">
      <c r="B508" s="159" t="s">
        <v>89</v>
      </c>
      <c r="C508" s="143">
        <v>-1251464</v>
      </c>
      <c r="D508" s="32"/>
      <c r="E508" s="9"/>
      <c r="F508" s="9"/>
      <c r="G508" s="9"/>
      <c r="H508" s="9"/>
    </row>
    <row r="509" spans="2:8" x14ac:dyDescent="0.2">
      <c r="B509" s="159" t="s">
        <v>90</v>
      </c>
      <c r="C509" s="143">
        <v>165300</v>
      </c>
      <c r="D509" s="32"/>
      <c r="E509" s="9"/>
      <c r="F509" s="9"/>
      <c r="G509" s="9"/>
      <c r="H509" s="9"/>
    </row>
    <row r="510" spans="2:8" x14ac:dyDescent="0.2">
      <c r="B510" s="159" t="s">
        <v>91</v>
      </c>
      <c r="C510" s="143">
        <v>-2373.1</v>
      </c>
      <c r="D510" s="32"/>
      <c r="E510" s="9"/>
      <c r="F510" s="9"/>
      <c r="G510" s="9"/>
      <c r="H510" s="9"/>
    </row>
    <row r="511" spans="2:8" x14ac:dyDescent="0.2">
      <c r="B511" s="159" t="s">
        <v>92</v>
      </c>
      <c r="C511" s="143">
        <v>586557.69999999995</v>
      </c>
      <c r="D511" s="32"/>
      <c r="E511" s="9"/>
      <c r="F511" s="9"/>
      <c r="G511" s="9"/>
      <c r="H511" s="9"/>
    </row>
    <row r="512" spans="2:8" x14ac:dyDescent="0.2">
      <c r="B512" s="159" t="s">
        <v>93</v>
      </c>
      <c r="C512" s="143">
        <v>-139606.32999999999</v>
      </c>
      <c r="D512" s="32"/>
      <c r="E512" s="9"/>
      <c r="F512" s="9"/>
      <c r="G512" s="9"/>
      <c r="H512" s="9"/>
    </row>
    <row r="513" spans="2:8" x14ac:dyDescent="0.2">
      <c r="B513" s="159" t="s">
        <v>94</v>
      </c>
      <c r="C513" s="143">
        <v>293360</v>
      </c>
      <c r="D513" s="32"/>
      <c r="E513" s="9"/>
      <c r="F513" s="9"/>
      <c r="G513" s="9"/>
      <c r="H513" s="9"/>
    </row>
    <row r="514" spans="2:8" x14ac:dyDescent="0.2">
      <c r="B514" s="159" t="s">
        <v>95</v>
      </c>
      <c r="C514" s="143">
        <v>-949</v>
      </c>
      <c r="D514" s="32"/>
      <c r="E514" s="9"/>
      <c r="F514" s="9"/>
      <c r="G514" s="9"/>
      <c r="H514" s="9"/>
    </row>
    <row r="515" spans="2:8" x14ac:dyDescent="0.2">
      <c r="B515" s="159" t="s">
        <v>96</v>
      </c>
      <c r="C515" s="143">
        <v>-28262.400000000001</v>
      </c>
      <c r="D515" s="32"/>
      <c r="E515" s="9"/>
      <c r="F515" s="9"/>
      <c r="G515" s="9"/>
      <c r="H515" s="9"/>
    </row>
    <row r="516" spans="2:8" x14ac:dyDescent="0.2">
      <c r="B516" s="159" t="s">
        <v>97</v>
      </c>
      <c r="C516" s="143">
        <v>-18589.060000000001</v>
      </c>
      <c r="D516" s="32"/>
      <c r="E516" s="9"/>
      <c r="F516" s="9"/>
      <c r="G516" s="9"/>
      <c r="H516" s="9"/>
    </row>
    <row r="517" spans="2:8" x14ac:dyDescent="0.2">
      <c r="B517" s="159" t="s">
        <v>98</v>
      </c>
      <c r="C517" s="143">
        <v>-4266.96</v>
      </c>
      <c r="D517" s="32"/>
      <c r="E517" s="9"/>
      <c r="F517" s="9"/>
      <c r="G517" s="9"/>
      <c r="H517" s="9"/>
    </row>
    <row r="518" spans="2:8" x14ac:dyDescent="0.2">
      <c r="B518" s="159" t="s">
        <v>99</v>
      </c>
      <c r="C518" s="143">
        <v>141158.79999999999</v>
      </c>
      <c r="D518" s="32"/>
      <c r="E518" s="9"/>
      <c r="F518" s="9"/>
      <c r="G518" s="9"/>
      <c r="H518" s="9"/>
    </row>
    <row r="519" spans="2:8" x14ac:dyDescent="0.2">
      <c r="B519" s="159" t="s">
        <v>100</v>
      </c>
      <c r="C519" s="143">
        <v>-28922.3</v>
      </c>
      <c r="D519" s="32"/>
      <c r="E519" s="9"/>
      <c r="F519" s="9"/>
      <c r="G519" s="9"/>
      <c r="H519" s="9"/>
    </row>
    <row r="520" spans="2:8" x14ac:dyDescent="0.2">
      <c r="B520" s="159" t="s">
        <v>102</v>
      </c>
      <c r="C520" s="143">
        <v>-30911.55</v>
      </c>
      <c r="D520" s="32"/>
      <c r="E520" s="9"/>
      <c r="F520" s="9"/>
      <c r="G520" s="9"/>
      <c r="H520" s="9"/>
    </row>
    <row r="521" spans="2:8" x14ac:dyDescent="0.2">
      <c r="B521" s="160" t="s">
        <v>104</v>
      </c>
      <c r="C521" s="143">
        <v>-17430.54</v>
      </c>
      <c r="D521" s="32"/>
      <c r="E521" s="9"/>
      <c r="F521" s="9"/>
      <c r="G521" s="9"/>
      <c r="H521" s="9"/>
    </row>
    <row r="522" spans="2:8" x14ac:dyDescent="0.2">
      <c r="C522" s="155">
        <f>SUM(C492:C521)</f>
        <v>-1522775.040000001</v>
      </c>
      <c r="D522" s="156">
        <v>0</v>
      </c>
      <c r="E522" s="9"/>
      <c r="F522" s="9"/>
      <c r="G522" s="9"/>
      <c r="H522" s="9"/>
    </row>
    <row r="523" spans="2:8" x14ac:dyDescent="0.2">
      <c r="C523" s="157">
        <f>+[1]ESF!D28-[1]ESF!E28</f>
        <v>-1522775.0400000215</v>
      </c>
      <c r="E523" s="9"/>
      <c r="F523" s="9"/>
      <c r="G523" s="9"/>
      <c r="H523" s="9"/>
    </row>
    <row r="524" spans="2:8" x14ac:dyDescent="0.2">
      <c r="B524" s="82" t="s">
        <v>402</v>
      </c>
      <c r="C524" s="161" t="s">
        <v>20</v>
      </c>
      <c r="D524" s="162" t="s">
        <v>21</v>
      </c>
      <c r="E524" s="9"/>
      <c r="F524" s="9"/>
      <c r="G524" s="9"/>
      <c r="H524" s="9"/>
    </row>
    <row r="525" spans="2:8" x14ac:dyDescent="0.2">
      <c r="B525" s="163"/>
      <c r="C525" s="164"/>
      <c r="D525" s="158"/>
      <c r="E525" s="9"/>
      <c r="F525" s="9"/>
      <c r="G525" s="9"/>
      <c r="H525" s="9"/>
    </row>
    <row r="526" spans="2:8" x14ac:dyDescent="0.2">
      <c r="B526" s="32"/>
      <c r="C526" s="165"/>
      <c r="D526" s="143"/>
      <c r="E526" s="9"/>
      <c r="F526" s="9"/>
      <c r="G526" s="9"/>
      <c r="H526" s="9"/>
    </row>
    <row r="527" spans="2:8" x14ac:dyDescent="0.2">
      <c r="B527" s="166" t="s">
        <v>403</v>
      </c>
      <c r="C527" s="165">
        <f>+[1]EA!D62+[1]EA!D50</f>
        <v>63539707.650000043</v>
      </c>
      <c r="D527" s="143">
        <v>20632214</v>
      </c>
      <c r="E527" s="9"/>
      <c r="F527" s="9"/>
      <c r="G527" s="9"/>
      <c r="H527" s="9"/>
    </row>
    <row r="528" spans="2:8" x14ac:dyDescent="0.2">
      <c r="B528" s="32"/>
      <c r="C528" s="165"/>
      <c r="D528" s="143"/>
      <c r="E528" s="9"/>
      <c r="F528" s="9"/>
      <c r="G528" s="9"/>
      <c r="H528" s="9"/>
    </row>
    <row r="529" spans="2:11" x14ac:dyDescent="0.2">
      <c r="B529" s="167" t="s">
        <v>404</v>
      </c>
      <c r="C529" s="165"/>
      <c r="D529" s="143"/>
      <c r="E529" s="9"/>
      <c r="F529" s="9"/>
      <c r="G529" s="9"/>
      <c r="H529" s="9"/>
    </row>
    <row r="530" spans="2:11" x14ac:dyDescent="0.2">
      <c r="B530" s="168" t="s">
        <v>405</v>
      </c>
      <c r="C530" s="165"/>
      <c r="D530" s="143">
        <v>31593662.239999998</v>
      </c>
      <c r="E530" s="9"/>
      <c r="F530" s="9"/>
      <c r="G530" s="9"/>
      <c r="H530" s="9"/>
    </row>
    <row r="531" spans="2:11" x14ac:dyDescent="0.2">
      <c r="B531" s="168" t="s">
        <v>406</v>
      </c>
      <c r="C531" s="165">
        <v>0</v>
      </c>
      <c r="D531" s="143">
        <v>21829858.59</v>
      </c>
      <c r="E531" s="9"/>
      <c r="F531" s="9"/>
      <c r="G531" s="9"/>
      <c r="H531" s="9"/>
    </row>
    <row r="532" spans="2:11" x14ac:dyDescent="0.2">
      <c r="B532" s="168" t="s">
        <v>407</v>
      </c>
      <c r="C532" s="165">
        <v>0</v>
      </c>
      <c r="D532" s="143"/>
      <c r="E532" s="9"/>
      <c r="F532" s="9"/>
      <c r="G532" s="9"/>
      <c r="H532" s="9"/>
    </row>
    <row r="533" spans="2:11" x14ac:dyDescent="0.2">
      <c r="B533" s="168" t="s">
        <v>408</v>
      </c>
      <c r="C533" s="165">
        <v>0</v>
      </c>
      <c r="D533" s="143"/>
      <c r="E533" s="9"/>
      <c r="F533" s="9"/>
      <c r="G533" s="9"/>
      <c r="H533" s="9"/>
    </row>
    <row r="534" spans="2:11" x14ac:dyDescent="0.2">
      <c r="B534" s="168" t="s">
        <v>409</v>
      </c>
      <c r="C534" s="165">
        <v>0</v>
      </c>
      <c r="D534" s="143"/>
      <c r="E534" s="9"/>
      <c r="F534" s="9"/>
      <c r="G534" s="9"/>
      <c r="H534" s="9"/>
    </row>
    <row r="535" spans="2:11" x14ac:dyDescent="0.2">
      <c r="B535" s="168" t="s">
        <v>410</v>
      </c>
      <c r="C535" s="165">
        <v>0</v>
      </c>
      <c r="D535" s="143"/>
      <c r="E535" s="9"/>
      <c r="F535" s="9"/>
      <c r="G535" s="9"/>
      <c r="H535" s="9"/>
    </row>
    <row r="536" spans="2:11" x14ac:dyDescent="0.2">
      <c r="B536" s="169" t="s">
        <v>411</v>
      </c>
      <c r="C536" s="170">
        <f>+[1]EA!D51</f>
        <v>1046930.32</v>
      </c>
      <c r="D536" s="171"/>
      <c r="E536" s="9"/>
      <c r="F536" s="9"/>
      <c r="G536" s="9"/>
      <c r="H536" s="9"/>
    </row>
    <row r="537" spans="2:11" ht="15" x14ac:dyDescent="0.25">
      <c r="C537"/>
      <c r="D537"/>
      <c r="E537" s="9"/>
      <c r="F537" s="9"/>
      <c r="G537" s="9"/>
      <c r="H537" s="9"/>
    </row>
    <row r="538" spans="2:11" x14ac:dyDescent="0.2">
      <c r="B538" s="122" t="s">
        <v>412</v>
      </c>
      <c r="G538" s="9"/>
      <c r="H538" s="9"/>
    </row>
    <row r="539" spans="2:11" x14ac:dyDescent="0.2">
      <c r="B539" s="11" t="s">
        <v>413</v>
      </c>
      <c r="G539" s="9"/>
      <c r="H539" s="9"/>
    </row>
    <row r="540" spans="2:11" x14ac:dyDescent="0.2">
      <c r="B540" s="172"/>
      <c r="C540" s="172"/>
      <c r="D540" s="172"/>
      <c r="E540" s="172"/>
      <c r="F540" s="173"/>
      <c r="G540" s="9"/>
      <c r="H540" s="9"/>
      <c r="K540" s="73"/>
    </row>
    <row r="541" spans="2:11" x14ac:dyDescent="0.2">
      <c r="B541" s="174" t="s">
        <v>414</v>
      </c>
      <c r="C541" s="175"/>
      <c r="D541" s="175"/>
      <c r="E541" s="176"/>
      <c r="F541" s="177"/>
      <c r="G541" s="9"/>
      <c r="H541" s="9"/>
      <c r="K541" s="73"/>
    </row>
    <row r="542" spans="2:11" x14ac:dyDescent="0.2">
      <c r="B542" s="178" t="s">
        <v>415</v>
      </c>
      <c r="C542" s="179"/>
      <c r="D542" s="179"/>
      <c r="E542" s="180"/>
      <c r="F542" s="181"/>
      <c r="G542" s="9"/>
      <c r="H542" s="182"/>
      <c r="K542" s="73"/>
    </row>
    <row r="543" spans="2:11" x14ac:dyDescent="0.2">
      <c r="B543" s="183" t="s">
        <v>416</v>
      </c>
      <c r="C543" s="184"/>
      <c r="D543" s="184"/>
      <c r="E543" s="185"/>
      <c r="F543" s="181"/>
      <c r="G543" s="9"/>
      <c r="H543" s="182"/>
      <c r="K543" s="73"/>
    </row>
    <row r="544" spans="2:11" x14ac:dyDescent="0.2">
      <c r="B544" s="186" t="s">
        <v>417</v>
      </c>
      <c r="C544" s="187"/>
      <c r="D544" s="42"/>
      <c r="E544" s="188">
        <v>451269433.94</v>
      </c>
      <c r="F544" s="189"/>
      <c r="G544" s="9"/>
      <c r="H544" s="182"/>
    </row>
    <row r="545" spans="2:20" x14ac:dyDescent="0.2">
      <c r="B545" s="190"/>
      <c r="C545" s="191"/>
      <c r="D545" s="44"/>
      <c r="F545" s="173"/>
      <c r="G545" s="192"/>
      <c r="H545" s="193"/>
      <c r="I545" s="77"/>
      <c r="K545" s="73"/>
    </row>
    <row r="546" spans="2:20" x14ac:dyDescent="0.2">
      <c r="B546" s="194" t="s">
        <v>418</v>
      </c>
      <c r="C546" s="195"/>
      <c r="D546" s="196"/>
      <c r="E546" s="197"/>
      <c r="F546" s="198"/>
      <c r="G546" s="192"/>
      <c r="H546" s="193"/>
      <c r="I546" s="77"/>
      <c r="K546" s="73"/>
    </row>
    <row r="547" spans="2:20" x14ac:dyDescent="0.2">
      <c r="B547" s="199" t="s">
        <v>419</v>
      </c>
      <c r="C547" s="200"/>
      <c r="D547" s="201"/>
      <c r="E547" s="202"/>
      <c r="F547" s="202"/>
      <c r="G547" s="192"/>
      <c r="H547" s="193"/>
      <c r="I547" s="77"/>
      <c r="K547" s="73"/>
    </row>
    <row r="548" spans="2:20" x14ac:dyDescent="0.2">
      <c r="B548" s="199" t="s">
        <v>420</v>
      </c>
      <c r="C548" s="200"/>
      <c r="D548" s="201"/>
      <c r="E548" s="202"/>
      <c r="F548" s="202"/>
      <c r="G548" s="192"/>
      <c r="H548" s="193"/>
      <c r="I548" s="77"/>
      <c r="K548" s="73"/>
    </row>
    <row r="549" spans="2:20" x14ac:dyDescent="0.2">
      <c r="B549" s="199" t="s">
        <v>421</v>
      </c>
      <c r="C549" s="200"/>
      <c r="D549" s="201"/>
      <c r="E549" s="202"/>
      <c r="F549" s="202"/>
      <c r="G549" s="192"/>
      <c r="H549" s="193"/>
      <c r="I549" s="77"/>
    </row>
    <row r="550" spans="2:20" ht="15" x14ac:dyDescent="0.25">
      <c r="B550" s="199" t="s">
        <v>422</v>
      </c>
      <c r="C550" s="200"/>
      <c r="D550" s="201"/>
      <c r="E550" s="202"/>
      <c r="F550" s="202"/>
      <c r="G550" s="192"/>
      <c r="H550" s="193"/>
      <c r="I550" s="77"/>
      <c r="K550" s="73"/>
      <c r="M550"/>
      <c r="N550"/>
      <c r="O550"/>
      <c r="P550"/>
      <c r="Q550"/>
      <c r="R550"/>
      <c r="S550"/>
      <c r="T550"/>
    </row>
    <row r="551" spans="2:20" ht="15" x14ac:dyDescent="0.25">
      <c r="B551" s="203" t="s">
        <v>423</v>
      </c>
      <c r="C551" s="204"/>
      <c r="D551" s="205"/>
      <c r="E551" s="202"/>
      <c r="F551" s="202"/>
      <c r="G551" s="192"/>
      <c r="H551" s="193"/>
      <c r="I551" s="77"/>
      <c r="M551"/>
      <c r="N551"/>
      <c r="O551"/>
      <c r="P551"/>
      <c r="Q551"/>
      <c r="R551"/>
      <c r="S551"/>
      <c r="T551"/>
    </row>
    <row r="552" spans="2:20" ht="15" x14ac:dyDescent="0.25">
      <c r="B552" s="206" t="s">
        <v>424</v>
      </c>
      <c r="C552" s="207"/>
      <c r="D552" s="208"/>
      <c r="E552" s="209">
        <f>SUM(D552:D556)</f>
        <v>2999339.34</v>
      </c>
      <c r="F552" s="210"/>
      <c r="G552" s="192"/>
      <c r="H552" s="193"/>
      <c r="I552" s="77"/>
      <c r="M552"/>
      <c r="N552"/>
      <c r="O552"/>
      <c r="P552"/>
      <c r="Q552"/>
      <c r="R552"/>
      <c r="S552"/>
      <c r="T552"/>
    </row>
    <row r="553" spans="2:20" ht="15" x14ac:dyDescent="0.25">
      <c r="B553" s="199" t="s">
        <v>425</v>
      </c>
      <c r="C553" s="200"/>
      <c r="D553" s="201"/>
      <c r="E553" s="202"/>
      <c r="F553" s="202"/>
      <c r="G553" s="192"/>
      <c r="H553" s="193"/>
      <c r="I553" s="77"/>
      <c r="K553" s="73"/>
      <c r="M553"/>
      <c r="N553"/>
      <c r="O553"/>
      <c r="P553"/>
      <c r="Q553"/>
      <c r="R553"/>
      <c r="S553"/>
      <c r="T553"/>
    </row>
    <row r="554" spans="2:20" ht="15" x14ac:dyDescent="0.25">
      <c r="B554" s="199" t="s">
        <v>426</v>
      </c>
      <c r="C554" s="200"/>
      <c r="D554" s="201"/>
      <c r="E554" s="202"/>
      <c r="F554" s="202"/>
      <c r="G554" s="192"/>
      <c r="H554" s="193"/>
      <c r="I554" s="77"/>
      <c r="M554"/>
      <c r="N554"/>
      <c r="O554"/>
      <c r="P554"/>
      <c r="Q554"/>
      <c r="R554"/>
      <c r="S554"/>
      <c r="T554"/>
    </row>
    <row r="555" spans="2:20" ht="15" x14ac:dyDescent="0.25">
      <c r="B555" s="199" t="s">
        <v>427</v>
      </c>
      <c r="C555" s="200"/>
      <c r="D555" s="201"/>
      <c r="E555" s="202"/>
      <c r="F555" s="202"/>
      <c r="G555" s="192"/>
      <c r="H555" s="193"/>
      <c r="I555" s="77"/>
      <c r="M555"/>
      <c r="N555"/>
      <c r="O555"/>
      <c r="P555"/>
      <c r="Q555"/>
      <c r="R555"/>
      <c r="S555"/>
      <c r="T555"/>
    </row>
    <row r="556" spans="2:20" ht="15" x14ac:dyDescent="0.25">
      <c r="B556" s="211" t="s">
        <v>428</v>
      </c>
      <c r="C556" s="212"/>
      <c r="D556" s="213">
        <v>2999339.34</v>
      </c>
      <c r="E556" s="214"/>
      <c r="F556" s="214"/>
      <c r="G556" s="192"/>
      <c r="H556" s="193"/>
      <c r="I556" s="77"/>
      <c r="M556"/>
      <c r="N556"/>
      <c r="O556"/>
      <c r="P556"/>
      <c r="Q556"/>
      <c r="R556"/>
      <c r="S556"/>
      <c r="T556"/>
    </row>
    <row r="557" spans="2:20" ht="15" x14ac:dyDescent="0.25">
      <c r="B557" s="215"/>
      <c r="C557" s="215"/>
      <c r="G557" s="192"/>
      <c r="H557" s="193"/>
      <c r="I557" s="77"/>
      <c r="M557"/>
      <c r="N557"/>
      <c r="O557"/>
      <c r="P557"/>
      <c r="Q557"/>
      <c r="R557"/>
      <c r="S557"/>
      <c r="T557"/>
    </row>
    <row r="558" spans="2:20" ht="15" x14ac:dyDescent="0.25">
      <c r="B558" s="186" t="s">
        <v>429</v>
      </c>
      <c r="C558" s="187"/>
      <c r="E558" s="216">
        <f>+E544+E546-E552</f>
        <v>448270094.60000002</v>
      </c>
      <c r="F558" s="217">
        <f>233332967.57-E558</f>
        <v>-214937127.03000003</v>
      </c>
      <c r="G558" s="218"/>
      <c r="H558" s="193"/>
      <c r="I558" s="77"/>
      <c r="M558"/>
      <c r="N558"/>
      <c r="O558"/>
      <c r="P558"/>
      <c r="Q558"/>
      <c r="R558"/>
      <c r="S558"/>
      <c r="T558"/>
    </row>
    <row r="559" spans="2:20" ht="15" x14ac:dyDescent="0.25">
      <c r="B559" s="172"/>
      <c r="C559" s="172"/>
      <c r="D559" s="172"/>
      <c r="E559" s="172"/>
      <c r="F559" s="172"/>
      <c r="G559" s="192"/>
      <c r="H559" s="219"/>
      <c r="I559" s="77"/>
      <c r="K559"/>
      <c r="L559"/>
      <c r="M559"/>
      <c r="N559"/>
      <c r="O559"/>
      <c r="P559"/>
      <c r="Q559"/>
      <c r="R559"/>
      <c r="S559"/>
      <c r="T559"/>
    </row>
    <row r="560" spans="2:20" ht="15" x14ac:dyDescent="0.25">
      <c r="B560" s="174" t="s">
        <v>430</v>
      </c>
      <c r="C560" s="175"/>
      <c r="D560" s="175"/>
      <c r="E560" s="176"/>
      <c r="F560" s="177"/>
      <c r="G560" s="192"/>
      <c r="H560" s="219"/>
      <c r="I560" s="77"/>
      <c r="K560"/>
      <c r="L560"/>
      <c r="M560"/>
      <c r="N560"/>
      <c r="O560"/>
      <c r="P560"/>
      <c r="Q560"/>
      <c r="R560"/>
      <c r="S560"/>
      <c r="T560"/>
    </row>
    <row r="561" spans="2:20" ht="15" x14ac:dyDescent="0.25">
      <c r="B561" s="178" t="s">
        <v>415</v>
      </c>
      <c r="C561" s="179"/>
      <c r="D561" s="179"/>
      <c r="E561" s="180"/>
      <c r="F561" s="181"/>
      <c r="G561" s="192"/>
      <c r="H561" s="219"/>
      <c r="I561" s="77"/>
      <c r="K561"/>
      <c r="L561"/>
      <c r="M561"/>
      <c r="N561"/>
      <c r="O561"/>
      <c r="P561"/>
      <c r="Q561"/>
      <c r="R561"/>
      <c r="S561"/>
      <c r="T561"/>
    </row>
    <row r="562" spans="2:20" ht="15" x14ac:dyDescent="0.25">
      <c r="B562" s="183" t="s">
        <v>416</v>
      </c>
      <c r="C562" s="184"/>
      <c r="D562" s="184"/>
      <c r="E562" s="185"/>
      <c r="F562" s="181"/>
      <c r="G562" s="192"/>
      <c r="H562" s="219"/>
      <c r="I562" s="77"/>
      <c r="K562"/>
      <c r="L562"/>
      <c r="M562"/>
      <c r="N562"/>
      <c r="O562"/>
      <c r="P562"/>
      <c r="Q562"/>
      <c r="R562"/>
      <c r="S562"/>
      <c r="T562"/>
    </row>
    <row r="563" spans="2:20" ht="15" x14ac:dyDescent="0.25">
      <c r="B563" s="186" t="s">
        <v>431</v>
      </c>
      <c r="C563" s="187"/>
      <c r="E563" s="47">
        <v>389096949.68000001</v>
      </c>
      <c r="F563" s="220"/>
      <c r="G563" s="192"/>
      <c r="H563" s="219"/>
      <c r="I563" s="77"/>
      <c r="K563"/>
      <c r="L563"/>
      <c r="M563"/>
      <c r="N563"/>
      <c r="O563"/>
      <c r="P563"/>
      <c r="Q563"/>
      <c r="R563"/>
      <c r="S563"/>
      <c r="T563"/>
    </row>
    <row r="564" spans="2:20" ht="15" x14ac:dyDescent="0.25">
      <c r="B564" s="215"/>
      <c r="C564" s="215"/>
      <c r="G564" s="192"/>
      <c r="H564" s="219"/>
      <c r="I564" s="77"/>
      <c r="K564"/>
      <c r="L564"/>
      <c r="M564"/>
      <c r="N564"/>
      <c r="O564"/>
      <c r="P564"/>
      <c r="Q564"/>
      <c r="R564"/>
      <c r="S564"/>
      <c r="T564"/>
    </row>
    <row r="565" spans="2:20" ht="15" x14ac:dyDescent="0.25">
      <c r="B565" s="221" t="s">
        <v>432</v>
      </c>
      <c r="C565" s="222"/>
      <c r="D565" s="223"/>
      <c r="E565" s="224">
        <f>SUM(D565:D582)</f>
        <v>4460414.6400000006</v>
      </c>
      <c r="F565" s="225"/>
      <c r="G565" s="192"/>
      <c r="H565" s="219"/>
      <c r="I565" s="77"/>
      <c r="K565"/>
      <c r="L565"/>
      <c r="M565"/>
      <c r="N565"/>
      <c r="O565"/>
      <c r="P565"/>
      <c r="Q565"/>
      <c r="R565"/>
      <c r="S565"/>
      <c r="T565"/>
    </row>
    <row r="566" spans="2:20" ht="15" x14ac:dyDescent="0.25">
      <c r="B566" s="226" t="s">
        <v>433</v>
      </c>
      <c r="C566" s="227"/>
      <c r="D566" s="228">
        <v>131115.76999999999</v>
      </c>
      <c r="E566" s="229"/>
      <c r="F566" s="229"/>
      <c r="G566" s="193"/>
      <c r="H566" s="219"/>
      <c r="I566" s="77"/>
      <c r="K566"/>
      <c r="L566"/>
      <c r="M566"/>
      <c r="N566"/>
      <c r="O566"/>
      <c r="P566"/>
      <c r="Q566"/>
      <c r="R566"/>
      <c r="S566"/>
      <c r="T566"/>
    </row>
    <row r="567" spans="2:20" ht="15" x14ac:dyDescent="0.25">
      <c r="B567" s="226" t="s">
        <v>434</v>
      </c>
      <c r="C567" s="227"/>
      <c r="D567" s="228">
        <v>3998.01</v>
      </c>
      <c r="E567" s="229"/>
      <c r="F567" s="229"/>
      <c r="G567" s="192"/>
      <c r="H567" s="219"/>
      <c r="I567" s="77"/>
      <c r="K567"/>
      <c r="L567"/>
      <c r="M567"/>
      <c r="N567"/>
      <c r="O567"/>
      <c r="P567"/>
      <c r="Q567"/>
      <c r="R567"/>
      <c r="S567"/>
      <c r="T567"/>
    </row>
    <row r="568" spans="2:20" ht="15" x14ac:dyDescent="0.25">
      <c r="B568" s="226" t="s">
        <v>435</v>
      </c>
      <c r="C568" s="227"/>
      <c r="D568" s="228">
        <v>729803.37</v>
      </c>
      <c r="E568" s="229"/>
      <c r="F568" s="229"/>
      <c r="G568" s="193"/>
      <c r="H568" s="219"/>
      <c r="I568" s="219"/>
      <c r="K568"/>
      <c r="L568"/>
      <c r="M568"/>
      <c r="N568"/>
      <c r="O568"/>
      <c r="P568"/>
      <c r="Q568"/>
      <c r="R568"/>
      <c r="S568"/>
      <c r="T568"/>
    </row>
    <row r="569" spans="2:20" ht="15" x14ac:dyDescent="0.25">
      <c r="B569" s="226" t="s">
        <v>436</v>
      </c>
      <c r="C569" s="227"/>
      <c r="D569" s="228">
        <v>608004.78</v>
      </c>
      <c r="E569" s="229"/>
      <c r="F569" s="229"/>
      <c r="G569" s="192"/>
      <c r="H569" s="219"/>
      <c r="I569" s="219"/>
      <c r="K569"/>
      <c r="L569"/>
      <c r="M569"/>
      <c r="N569"/>
      <c r="O569"/>
      <c r="P569"/>
      <c r="Q569"/>
      <c r="R569"/>
      <c r="S569"/>
      <c r="T569"/>
    </row>
    <row r="570" spans="2:20" ht="15" x14ac:dyDescent="0.25">
      <c r="B570" s="226" t="s">
        <v>437</v>
      </c>
      <c r="C570" s="227"/>
      <c r="D570" s="228">
        <v>38948</v>
      </c>
      <c r="E570" s="229"/>
      <c r="F570" s="229"/>
      <c r="G570" s="193"/>
      <c r="H570" s="219"/>
      <c r="I570" s="219"/>
      <c r="K570"/>
      <c r="L570"/>
      <c r="M570"/>
      <c r="N570"/>
      <c r="O570"/>
      <c r="P570"/>
      <c r="Q570"/>
      <c r="R570"/>
      <c r="S570"/>
      <c r="T570"/>
    </row>
    <row r="571" spans="2:20" ht="15" x14ac:dyDescent="0.25">
      <c r="B571" s="226" t="s">
        <v>438</v>
      </c>
      <c r="C571" s="227"/>
      <c r="D571" s="228">
        <v>30128</v>
      </c>
      <c r="E571" s="229"/>
      <c r="F571" s="229"/>
      <c r="G571" s="193"/>
      <c r="H571" s="219"/>
      <c r="I571" s="219"/>
      <c r="K571"/>
      <c r="L571"/>
      <c r="M571"/>
      <c r="N571"/>
      <c r="O571"/>
      <c r="P571"/>
      <c r="Q571"/>
      <c r="R571"/>
      <c r="S571"/>
      <c r="T571"/>
    </row>
    <row r="572" spans="2:20" ht="15" x14ac:dyDescent="0.25">
      <c r="B572" s="226" t="s">
        <v>439</v>
      </c>
      <c r="C572" s="227"/>
      <c r="D572" s="228"/>
      <c r="E572" s="229"/>
      <c r="F572" s="229"/>
      <c r="G572" s="192"/>
      <c r="H572" s="219"/>
      <c r="I572" s="219"/>
      <c r="K572"/>
      <c r="L572"/>
      <c r="M572"/>
      <c r="N572"/>
      <c r="O572"/>
      <c r="P572"/>
      <c r="Q572"/>
      <c r="R572"/>
      <c r="S572"/>
      <c r="T572"/>
    </row>
    <row r="573" spans="2:20" ht="15" x14ac:dyDescent="0.25">
      <c r="B573" s="226" t="s">
        <v>440</v>
      </c>
      <c r="C573" s="227"/>
      <c r="D573" s="228">
        <v>453792</v>
      </c>
      <c r="E573" s="229"/>
      <c r="F573" s="229"/>
      <c r="G573" s="192"/>
      <c r="H573" s="219"/>
      <c r="I573" s="219"/>
      <c r="K573"/>
      <c r="L573"/>
      <c r="M573"/>
      <c r="N573"/>
      <c r="O573"/>
      <c r="P573"/>
      <c r="Q573"/>
      <c r="R573"/>
      <c r="S573"/>
      <c r="T573"/>
    </row>
    <row r="574" spans="2:20" ht="15" x14ac:dyDescent="0.25">
      <c r="B574" s="226" t="s">
        <v>441</v>
      </c>
      <c r="C574" s="227"/>
      <c r="D574" s="228"/>
      <c r="E574" s="229"/>
      <c r="F574" s="229"/>
      <c r="G574" s="192"/>
      <c r="H574" s="219"/>
      <c r="I574" s="219"/>
      <c r="J574" s="73"/>
      <c r="K574"/>
      <c r="L574"/>
      <c r="M574"/>
      <c r="N574"/>
      <c r="O574"/>
      <c r="P574"/>
      <c r="Q574"/>
      <c r="R574"/>
      <c r="S574"/>
      <c r="T574"/>
    </row>
    <row r="575" spans="2:20" ht="15" x14ac:dyDescent="0.25">
      <c r="B575" s="226" t="s">
        <v>442</v>
      </c>
      <c r="C575" s="227"/>
      <c r="D575" s="228">
        <v>624968.9</v>
      </c>
      <c r="E575" s="229"/>
      <c r="F575" s="229"/>
      <c r="G575" s="193"/>
      <c r="H575" s="219"/>
      <c r="I575" s="219"/>
      <c r="J575" s="73"/>
      <c r="K575"/>
      <c r="L575"/>
      <c r="M575"/>
      <c r="N575"/>
      <c r="O575"/>
      <c r="P575"/>
      <c r="Q575"/>
      <c r="R575"/>
      <c r="S575"/>
      <c r="T575"/>
    </row>
    <row r="576" spans="2:20" ht="15" x14ac:dyDescent="0.25">
      <c r="B576" s="226" t="s">
        <v>443</v>
      </c>
      <c r="C576" s="227"/>
      <c r="D576" s="228">
        <v>293360</v>
      </c>
      <c r="E576" s="229"/>
      <c r="F576" s="229"/>
      <c r="G576" s="192"/>
      <c r="H576" s="77"/>
      <c r="I576" s="219"/>
      <c r="J576" s="73"/>
      <c r="K576"/>
      <c r="L576"/>
      <c r="M576"/>
      <c r="N576"/>
      <c r="O576"/>
      <c r="P576"/>
      <c r="Q576"/>
      <c r="R576"/>
      <c r="S576"/>
      <c r="T576"/>
    </row>
    <row r="577" spans="2:20" ht="15" x14ac:dyDescent="0.25">
      <c r="B577" s="226" t="s">
        <v>444</v>
      </c>
      <c r="C577" s="227"/>
      <c r="D577" s="228"/>
      <c r="E577" s="229"/>
      <c r="F577" s="229"/>
      <c r="G577" s="192"/>
      <c r="H577" s="77"/>
      <c r="I577" s="77"/>
      <c r="K577"/>
      <c r="L577"/>
      <c r="M577"/>
      <c r="N577"/>
      <c r="O577"/>
      <c r="P577"/>
      <c r="Q577"/>
      <c r="R577"/>
      <c r="S577"/>
      <c r="T577"/>
    </row>
    <row r="578" spans="2:20" ht="15" x14ac:dyDescent="0.25">
      <c r="B578" s="226" t="s">
        <v>445</v>
      </c>
      <c r="C578" s="227"/>
      <c r="D578" s="228"/>
      <c r="E578" s="229"/>
      <c r="F578" s="229"/>
      <c r="G578" s="192"/>
      <c r="H578" s="230"/>
      <c r="I578" s="231"/>
      <c r="J578" s="232"/>
      <c r="K578" s="233"/>
      <c r="L578"/>
      <c r="M578"/>
      <c r="N578"/>
      <c r="O578"/>
      <c r="P578"/>
      <c r="Q578"/>
      <c r="R578"/>
      <c r="S578"/>
      <c r="T578"/>
    </row>
    <row r="579" spans="2:20" ht="15" x14ac:dyDescent="0.25">
      <c r="B579" s="226" t="s">
        <v>446</v>
      </c>
      <c r="C579" s="227"/>
      <c r="D579" s="228">
        <v>145370.20000000001</v>
      </c>
      <c r="E579" s="229"/>
      <c r="F579" s="229"/>
      <c r="G579" s="192"/>
      <c r="H579" s="219"/>
      <c r="I579" s="219"/>
      <c r="J579" s="219"/>
      <c r="K579" s="233"/>
      <c r="L579"/>
      <c r="M579"/>
      <c r="N579"/>
      <c r="O579"/>
      <c r="P579"/>
      <c r="Q579"/>
      <c r="R579"/>
      <c r="S579"/>
      <c r="T579"/>
    </row>
    <row r="580" spans="2:20" ht="15" x14ac:dyDescent="0.25">
      <c r="B580" s="226" t="s">
        <v>447</v>
      </c>
      <c r="C580" s="227"/>
      <c r="D580" s="228">
        <v>1400925.61</v>
      </c>
      <c r="E580" s="229"/>
      <c r="F580" s="229"/>
      <c r="G580" s="192"/>
      <c r="H580" s="219"/>
      <c r="I580" s="219"/>
      <c r="J580" s="219"/>
      <c r="K580" s="233"/>
      <c r="L580"/>
      <c r="M580"/>
      <c r="N580"/>
      <c r="O580"/>
      <c r="P580"/>
      <c r="Q580"/>
      <c r="R580"/>
      <c r="S580"/>
      <c r="T580"/>
    </row>
    <row r="581" spans="2:20" ht="12.75" customHeight="1" x14ac:dyDescent="0.25">
      <c r="B581" s="199" t="s">
        <v>448</v>
      </c>
      <c r="C581" s="200"/>
      <c r="D581" s="228"/>
      <c r="E581" s="229"/>
      <c r="F581" s="229"/>
      <c r="G581" s="192"/>
      <c r="H581" s="219"/>
      <c r="I581" s="219"/>
      <c r="J581" s="219"/>
      <c r="K581" s="233"/>
      <c r="L581"/>
      <c r="M581"/>
      <c r="N581"/>
      <c r="O581"/>
      <c r="P581"/>
      <c r="Q581"/>
      <c r="R581"/>
      <c r="S581"/>
      <c r="T581"/>
    </row>
    <row r="582" spans="2:20" ht="15" x14ac:dyDescent="0.25">
      <c r="B582" s="234" t="s">
        <v>449</v>
      </c>
      <c r="C582" s="235"/>
      <c r="D582" s="236"/>
      <c r="E582" s="229"/>
      <c r="F582" s="229"/>
      <c r="G582" s="192"/>
      <c r="H582" s="219"/>
      <c r="I582" s="219"/>
      <c r="J582" s="219"/>
      <c r="K582" s="233"/>
      <c r="L582"/>
      <c r="M582"/>
      <c r="N582"/>
      <c r="O582"/>
      <c r="P582"/>
      <c r="Q582"/>
      <c r="R582"/>
      <c r="S582"/>
      <c r="T582"/>
    </row>
    <row r="583" spans="2:20" ht="15" x14ac:dyDescent="0.25">
      <c r="B583" s="221" t="s">
        <v>450</v>
      </c>
      <c r="C583" s="222"/>
      <c r="D583" s="237"/>
      <c r="E583" s="224">
        <f>SUM(D583:D590)</f>
        <v>1140782.2300000167</v>
      </c>
      <c r="F583" s="225"/>
      <c r="G583" s="192"/>
      <c r="H583" s="219"/>
      <c r="I583" s="77"/>
      <c r="J583" s="219"/>
      <c r="K583" s="233"/>
      <c r="L583"/>
      <c r="M583"/>
      <c r="N583"/>
      <c r="O583"/>
    </row>
    <row r="584" spans="2:20" ht="15" x14ac:dyDescent="0.25">
      <c r="B584" s="199" t="s">
        <v>451</v>
      </c>
      <c r="C584" s="200"/>
      <c r="D584" s="228">
        <v>1046930.32</v>
      </c>
      <c r="E584" s="229"/>
      <c r="F584" s="229"/>
      <c r="G584" s="192"/>
      <c r="H584" s="219"/>
      <c r="I584" s="77"/>
      <c r="J584" s="219"/>
      <c r="K584" s="233"/>
      <c r="L584"/>
      <c r="M584"/>
      <c r="N584"/>
      <c r="O584"/>
    </row>
    <row r="585" spans="2:20" ht="15" x14ac:dyDescent="0.25">
      <c r="B585" s="199" t="s">
        <v>452</v>
      </c>
      <c r="C585" s="200"/>
      <c r="D585" s="228"/>
      <c r="E585" s="229"/>
      <c r="F585" s="229"/>
      <c r="G585" s="192"/>
      <c r="H585" s="219"/>
      <c r="I585" s="77"/>
      <c r="J585" s="219"/>
      <c r="K585" s="233"/>
      <c r="L585"/>
      <c r="M585"/>
      <c r="N585"/>
      <c r="O585"/>
    </row>
    <row r="586" spans="2:20" ht="15" x14ac:dyDescent="0.25">
      <c r="B586" s="199" t="s">
        <v>453</v>
      </c>
      <c r="C586" s="200"/>
      <c r="D586" s="228"/>
      <c r="E586" s="229"/>
      <c r="F586" s="229"/>
      <c r="G586" s="192"/>
      <c r="H586" s="193"/>
      <c r="I586" s="77"/>
      <c r="J586" s="219"/>
      <c r="K586" s="233"/>
      <c r="L586"/>
      <c r="M586"/>
      <c r="N586"/>
      <c r="O586"/>
    </row>
    <row r="587" spans="2:20" ht="15" x14ac:dyDescent="0.25">
      <c r="B587" s="199" t="s">
        <v>454</v>
      </c>
      <c r="C587" s="200"/>
      <c r="D587" s="228"/>
      <c r="E587" s="229"/>
      <c r="F587" s="229"/>
      <c r="G587" s="192"/>
      <c r="H587" s="193"/>
      <c r="I587" s="77"/>
      <c r="J587" s="219"/>
      <c r="K587" s="233"/>
      <c r="L587"/>
      <c r="M587"/>
      <c r="N587"/>
      <c r="O587"/>
    </row>
    <row r="588" spans="2:20" ht="15" x14ac:dyDescent="0.25">
      <c r="B588" s="199" t="s">
        <v>455</v>
      </c>
      <c r="C588" s="200"/>
      <c r="D588" s="228"/>
      <c r="E588" s="229"/>
      <c r="F588" s="229"/>
      <c r="G588" s="192"/>
      <c r="H588" s="193"/>
      <c r="I588" s="77"/>
      <c r="J588" s="219"/>
      <c r="K588" s="233"/>
      <c r="L588"/>
      <c r="M588"/>
      <c r="N588"/>
      <c r="O588"/>
    </row>
    <row r="589" spans="2:20" ht="15" x14ac:dyDescent="0.25">
      <c r="B589" s="199" t="s">
        <v>456</v>
      </c>
      <c r="C589" s="200"/>
      <c r="D589" s="228"/>
      <c r="E589" s="229"/>
      <c r="F589" s="229"/>
      <c r="G589" s="192"/>
      <c r="H589" s="193"/>
      <c r="I589" s="77"/>
      <c r="J589" s="219"/>
      <c r="K589" s="233"/>
      <c r="L589"/>
      <c r="M589"/>
      <c r="N589"/>
      <c r="O589"/>
    </row>
    <row r="590" spans="2:20" ht="15" x14ac:dyDescent="0.25">
      <c r="B590" s="234" t="s">
        <v>457</v>
      </c>
      <c r="C590" s="235"/>
      <c r="D590" s="238">
        <v>93851.91000001668</v>
      </c>
      <c r="E590" s="229"/>
      <c r="F590" s="229"/>
      <c r="G590" s="192"/>
      <c r="H590" s="192"/>
      <c r="I590" s="77"/>
      <c r="J590" s="219"/>
      <c r="K590" s="233"/>
      <c r="L590"/>
      <c r="M590"/>
      <c r="N590"/>
      <c r="O590"/>
    </row>
    <row r="591" spans="2:20" ht="15" x14ac:dyDescent="0.25">
      <c r="B591" s="239" t="s">
        <v>458</v>
      </c>
      <c r="E591" s="216">
        <f>+E563-E565+E583</f>
        <v>385777317.27000004</v>
      </c>
      <c r="F591" s="217">
        <v>177283747.72</v>
      </c>
      <c r="G591" s="218"/>
      <c r="H591" s="193"/>
      <c r="I591" s="219"/>
      <c r="J591" s="219"/>
      <c r="K591" s="233"/>
      <c r="L591"/>
      <c r="M591"/>
      <c r="N591"/>
      <c r="O591"/>
    </row>
    <row r="592" spans="2:20" ht="15" x14ac:dyDescent="0.25">
      <c r="F592" s="240"/>
      <c r="G592" s="241"/>
      <c r="H592" s="77"/>
      <c r="I592" s="77"/>
      <c r="J592" s="219"/>
      <c r="K592" s="233"/>
      <c r="L592"/>
      <c r="M592"/>
      <c r="N592"/>
      <c r="O592"/>
    </row>
    <row r="593" spans="2:15" ht="15" x14ac:dyDescent="0.25">
      <c r="B593" s="242" t="s">
        <v>459</v>
      </c>
      <c r="C593" s="242"/>
      <c r="D593" s="242"/>
      <c r="E593" s="242"/>
      <c r="F593" s="242"/>
      <c r="G593" s="242"/>
      <c r="H593" s="192"/>
      <c r="I593" s="77"/>
      <c r="J593" s="219"/>
      <c r="K593" s="233"/>
      <c r="L593"/>
      <c r="M593"/>
      <c r="N593"/>
      <c r="O593"/>
    </row>
    <row r="594" spans="2:15" ht="15" x14ac:dyDescent="0.25">
      <c r="B594" s="243"/>
      <c r="C594" s="243"/>
      <c r="D594" s="243"/>
      <c r="E594" s="243"/>
      <c r="F594" s="243"/>
      <c r="G594" s="243"/>
      <c r="H594" s="192"/>
      <c r="I594" s="77"/>
      <c r="J594" s="219"/>
      <c r="K594" s="233"/>
      <c r="L594"/>
      <c r="M594"/>
      <c r="N594"/>
      <c r="O594"/>
    </row>
    <row r="595" spans="2:15" ht="15" x14ac:dyDescent="0.25">
      <c r="B595" s="82" t="s">
        <v>460</v>
      </c>
      <c r="C595" s="83" t="s">
        <v>59</v>
      </c>
      <c r="D595" s="119" t="s">
        <v>60</v>
      </c>
      <c r="E595" s="119" t="s">
        <v>61</v>
      </c>
      <c r="F595" s="21"/>
      <c r="G595" s="9"/>
      <c r="H595" s="192"/>
      <c r="I595" s="77"/>
      <c r="J595" s="219"/>
      <c r="K595" s="233"/>
      <c r="L595"/>
      <c r="M595"/>
      <c r="N595"/>
      <c r="O595"/>
    </row>
    <row r="596" spans="2:15" ht="15" x14ac:dyDescent="0.25">
      <c r="B596" s="26" t="s">
        <v>461</v>
      </c>
      <c r="C596" s="28">
        <v>204734.4</v>
      </c>
      <c r="D596" s="28">
        <v>204734.4</v>
      </c>
      <c r="E596" s="28">
        <v>0</v>
      </c>
      <c r="F596" s="25"/>
      <c r="G596" s="9"/>
      <c r="H596" s="192"/>
      <c r="I596" s="77"/>
      <c r="J596" s="219"/>
      <c r="K596" s="244"/>
      <c r="L596"/>
      <c r="M596"/>
      <c r="N596"/>
      <c r="O596"/>
    </row>
    <row r="597" spans="2:15" ht="15" x14ac:dyDescent="0.25">
      <c r="B597" s="26" t="s">
        <v>462</v>
      </c>
      <c r="C597" s="28">
        <v>-204734.4</v>
      </c>
      <c r="D597" s="28">
        <v>-204734.4</v>
      </c>
      <c r="E597" s="28">
        <v>0</v>
      </c>
      <c r="F597" s="25"/>
      <c r="G597" s="9"/>
      <c r="H597" s="192"/>
      <c r="I597" s="77"/>
      <c r="J597" s="219"/>
      <c r="K597" s="233"/>
      <c r="L597"/>
      <c r="M597"/>
      <c r="N597"/>
      <c r="O597"/>
    </row>
    <row r="598" spans="2:15" ht="15" x14ac:dyDescent="0.25">
      <c r="C598" s="20" t="s">
        <v>463</v>
      </c>
      <c r="D598" s="20" t="s">
        <v>463</v>
      </c>
      <c r="E598" s="20" t="s">
        <v>463</v>
      </c>
      <c r="F598" s="21"/>
      <c r="G598" s="9"/>
      <c r="H598" s="9"/>
      <c r="J598" s="73"/>
      <c r="K598"/>
      <c r="L598"/>
      <c r="M598"/>
      <c r="N598"/>
      <c r="O598"/>
    </row>
    <row r="599" spans="2:15" ht="15" x14ac:dyDescent="0.25">
      <c r="G599" s="9"/>
      <c r="H599" s="9"/>
      <c r="K599"/>
      <c r="L599"/>
      <c r="M599"/>
      <c r="N599"/>
      <c r="O599"/>
    </row>
    <row r="600" spans="2:15" ht="15" x14ac:dyDescent="0.25">
      <c r="B600" s="245" t="s">
        <v>464</v>
      </c>
      <c r="G600" s="9"/>
      <c r="H600" s="9"/>
      <c r="K600"/>
      <c r="L600"/>
      <c r="M600"/>
      <c r="N600"/>
      <c r="O600"/>
    </row>
    <row r="601" spans="2:15" ht="15" x14ac:dyDescent="0.25">
      <c r="G601" s="9"/>
      <c r="H601" s="9"/>
      <c r="K601"/>
      <c r="L601"/>
      <c r="M601"/>
      <c r="N601"/>
      <c r="O601"/>
    </row>
    <row r="602" spans="2:15" ht="12" customHeight="1" x14ac:dyDescent="0.2">
      <c r="G602" s="9"/>
      <c r="H602" s="9"/>
    </row>
    <row r="603" spans="2:15" x14ac:dyDescent="0.2">
      <c r="C603" s="172"/>
      <c r="D603" s="172"/>
      <c r="E603" s="172"/>
      <c r="F603" s="172"/>
    </row>
    <row r="604" spans="2:15" x14ac:dyDescent="0.2">
      <c r="B604" s="246" t="s">
        <v>465</v>
      </c>
      <c r="C604" s="172"/>
      <c r="D604" s="247" t="s">
        <v>466</v>
      </c>
      <c r="E604" s="172"/>
      <c r="F604" s="172"/>
    </row>
    <row r="605" spans="2:15" x14ac:dyDescent="0.2">
      <c r="B605" s="248" t="s">
        <v>467</v>
      </c>
      <c r="C605" s="172"/>
      <c r="D605" s="248" t="s">
        <v>468</v>
      </c>
      <c r="E605" s="172"/>
      <c r="F605" s="172"/>
    </row>
    <row r="606" spans="2:15" x14ac:dyDescent="0.2">
      <c r="B606" s="248" t="s">
        <v>469</v>
      </c>
      <c r="C606" s="172"/>
      <c r="D606" s="248" t="s">
        <v>470</v>
      </c>
      <c r="E606" s="172"/>
      <c r="F606" s="172"/>
    </row>
    <row r="607" spans="2:15" x14ac:dyDescent="0.2">
      <c r="H607" s="9"/>
    </row>
    <row r="608" spans="2:15" x14ac:dyDescent="0.2">
      <c r="B608" s="172"/>
      <c r="C608" s="172"/>
      <c r="D608" s="172"/>
      <c r="E608" s="172"/>
      <c r="F608" s="172"/>
      <c r="G608" s="172"/>
      <c r="H608" s="172"/>
    </row>
    <row r="609" spans="2:8" x14ac:dyDescent="0.2">
      <c r="B609" s="172"/>
      <c r="C609" s="172"/>
      <c r="D609" s="172"/>
      <c r="E609" s="172"/>
      <c r="F609" s="172"/>
      <c r="G609" s="172"/>
      <c r="H609" s="172"/>
    </row>
    <row r="613" spans="2:8" ht="12.75" customHeight="1" x14ac:dyDescent="0.2"/>
    <row r="616" spans="2:8" ht="12.75" customHeight="1" x14ac:dyDescent="0.2"/>
  </sheetData>
  <mergeCells count="46">
    <mergeCell ref="B588:C588"/>
    <mergeCell ref="B589:C589"/>
    <mergeCell ref="B590:C590"/>
    <mergeCell ref="B593:G593"/>
    <mergeCell ref="B582:C582"/>
    <mergeCell ref="B583:C583"/>
    <mergeCell ref="B584:C584"/>
    <mergeCell ref="B585:C585"/>
    <mergeCell ref="B586:C586"/>
    <mergeCell ref="B587:C587"/>
    <mergeCell ref="B561:E561"/>
    <mergeCell ref="B562:E562"/>
    <mergeCell ref="B563:C563"/>
    <mergeCell ref="B564:C564"/>
    <mergeCell ref="B565:C565"/>
    <mergeCell ref="B581:C581"/>
    <mergeCell ref="B554:C554"/>
    <mergeCell ref="B555:C555"/>
    <mergeCell ref="B556:C556"/>
    <mergeCell ref="B557:C557"/>
    <mergeCell ref="B558:C558"/>
    <mergeCell ref="B560:E560"/>
    <mergeCell ref="B548:C548"/>
    <mergeCell ref="B549:C549"/>
    <mergeCell ref="B550:C550"/>
    <mergeCell ref="B551:C551"/>
    <mergeCell ref="B552:C552"/>
    <mergeCell ref="B553:C553"/>
    <mergeCell ref="B542:E542"/>
    <mergeCell ref="B543:E543"/>
    <mergeCell ref="B544:C544"/>
    <mergeCell ref="B545:C545"/>
    <mergeCell ref="B546:C546"/>
    <mergeCell ref="B547:C547"/>
    <mergeCell ref="D231:E231"/>
    <mergeCell ref="D238:E238"/>
    <mergeCell ref="D245:E245"/>
    <mergeCell ref="D279:E279"/>
    <mergeCell ref="D296:E296"/>
    <mergeCell ref="B541:E541"/>
    <mergeCell ref="A1:I1"/>
    <mergeCell ref="A2:I2"/>
    <mergeCell ref="A3:I3"/>
    <mergeCell ref="A5:I5"/>
    <mergeCell ref="D80:E80"/>
    <mergeCell ref="D222:E222"/>
  </mergeCells>
  <dataValidations count="4">
    <dataValidation allowBlank="1" showInputMessage="1" showErrorMessage="1" prompt="Saldo final del periodo que corresponde la cuenta pública presentada (mensual:  enero, febrero, marzo, etc.; trimestral: 1er, 2do, 3ro. o 4to.)." sqref="C174 IY174 SU174 ACQ174 AMM174 AWI174 BGE174 BQA174 BZW174 CJS174 CTO174 DDK174 DNG174 DXC174 EGY174 EQU174 FAQ174 FKM174 FUI174 GEE174 GOA174 GXW174 HHS174 HRO174 IBK174 ILG174 IVC174 JEY174 JOU174 JYQ174 KIM174 KSI174 LCE174 LMA174 LVW174 MFS174 MPO174 MZK174 NJG174 NTC174 OCY174 OMU174 OWQ174 PGM174 PQI174 QAE174 QKA174 QTW174 RDS174 RNO174 RXK174 SHG174 SRC174 TAY174 TKU174 TUQ174 UEM174 UOI174 UYE174 VIA174 VRW174 WBS174 WLO174 WVK174 C65733 IY65733 SU65733 ACQ65733 AMM65733 AWI65733 BGE65733 BQA65733 BZW65733 CJS65733 CTO65733 DDK65733 DNG65733 DXC65733 EGY65733 EQU65733 FAQ65733 FKM65733 FUI65733 GEE65733 GOA65733 GXW65733 HHS65733 HRO65733 IBK65733 ILG65733 IVC65733 JEY65733 JOU65733 JYQ65733 KIM65733 KSI65733 LCE65733 LMA65733 LVW65733 MFS65733 MPO65733 MZK65733 NJG65733 NTC65733 OCY65733 OMU65733 OWQ65733 PGM65733 PQI65733 QAE65733 QKA65733 QTW65733 RDS65733 RNO65733 RXK65733 SHG65733 SRC65733 TAY65733 TKU65733 TUQ65733 UEM65733 UOI65733 UYE65733 VIA65733 VRW65733 WBS65733 WLO65733 WVK65733 C131269 IY131269 SU131269 ACQ131269 AMM131269 AWI131269 BGE131269 BQA131269 BZW131269 CJS131269 CTO131269 DDK131269 DNG131269 DXC131269 EGY131269 EQU131269 FAQ131269 FKM131269 FUI131269 GEE131269 GOA131269 GXW131269 HHS131269 HRO131269 IBK131269 ILG131269 IVC131269 JEY131269 JOU131269 JYQ131269 KIM131269 KSI131269 LCE131269 LMA131269 LVW131269 MFS131269 MPO131269 MZK131269 NJG131269 NTC131269 OCY131269 OMU131269 OWQ131269 PGM131269 PQI131269 QAE131269 QKA131269 QTW131269 RDS131269 RNO131269 RXK131269 SHG131269 SRC131269 TAY131269 TKU131269 TUQ131269 UEM131269 UOI131269 UYE131269 VIA131269 VRW131269 WBS131269 WLO131269 WVK131269 C196805 IY196805 SU196805 ACQ196805 AMM196805 AWI196805 BGE196805 BQA196805 BZW196805 CJS196805 CTO196805 DDK196805 DNG196805 DXC196805 EGY196805 EQU196805 FAQ196805 FKM196805 FUI196805 GEE196805 GOA196805 GXW196805 HHS196805 HRO196805 IBK196805 ILG196805 IVC196805 JEY196805 JOU196805 JYQ196805 KIM196805 KSI196805 LCE196805 LMA196805 LVW196805 MFS196805 MPO196805 MZK196805 NJG196805 NTC196805 OCY196805 OMU196805 OWQ196805 PGM196805 PQI196805 QAE196805 QKA196805 QTW196805 RDS196805 RNO196805 RXK196805 SHG196805 SRC196805 TAY196805 TKU196805 TUQ196805 UEM196805 UOI196805 UYE196805 VIA196805 VRW196805 WBS196805 WLO196805 WVK196805 C262341 IY262341 SU262341 ACQ262341 AMM262341 AWI262341 BGE262341 BQA262341 BZW262341 CJS262341 CTO262341 DDK262341 DNG262341 DXC262341 EGY262341 EQU262341 FAQ262341 FKM262341 FUI262341 GEE262341 GOA262341 GXW262341 HHS262341 HRO262341 IBK262341 ILG262341 IVC262341 JEY262341 JOU262341 JYQ262341 KIM262341 KSI262341 LCE262341 LMA262341 LVW262341 MFS262341 MPO262341 MZK262341 NJG262341 NTC262341 OCY262341 OMU262341 OWQ262341 PGM262341 PQI262341 QAE262341 QKA262341 QTW262341 RDS262341 RNO262341 RXK262341 SHG262341 SRC262341 TAY262341 TKU262341 TUQ262341 UEM262341 UOI262341 UYE262341 VIA262341 VRW262341 WBS262341 WLO262341 WVK262341 C327877 IY327877 SU327877 ACQ327877 AMM327877 AWI327877 BGE327877 BQA327877 BZW327877 CJS327877 CTO327877 DDK327877 DNG327877 DXC327877 EGY327877 EQU327877 FAQ327877 FKM327877 FUI327877 GEE327877 GOA327877 GXW327877 HHS327877 HRO327877 IBK327877 ILG327877 IVC327877 JEY327877 JOU327877 JYQ327877 KIM327877 KSI327877 LCE327877 LMA327877 LVW327877 MFS327877 MPO327877 MZK327877 NJG327877 NTC327877 OCY327877 OMU327877 OWQ327877 PGM327877 PQI327877 QAE327877 QKA327877 QTW327877 RDS327877 RNO327877 RXK327877 SHG327877 SRC327877 TAY327877 TKU327877 TUQ327877 UEM327877 UOI327877 UYE327877 VIA327877 VRW327877 WBS327877 WLO327877 WVK327877 C393413 IY393413 SU393413 ACQ393413 AMM393413 AWI393413 BGE393413 BQA393413 BZW393413 CJS393413 CTO393413 DDK393413 DNG393413 DXC393413 EGY393413 EQU393413 FAQ393413 FKM393413 FUI393413 GEE393413 GOA393413 GXW393413 HHS393413 HRO393413 IBK393413 ILG393413 IVC393413 JEY393413 JOU393413 JYQ393413 KIM393413 KSI393413 LCE393413 LMA393413 LVW393413 MFS393413 MPO393413 MZK393413 NJG393413 NTC393413 OCY393413 OMU393413 OWQ393413 PGM393413 PQI393413 QAE393413 QKA393413 QTW393413 RDS393413 RNO393413 RXK393413 SHG393413 SRC393413 TAY393413 TKU393413 TUQ393413 UEM393413 UOI393413 UYE393413 VIA393413 VRW393413 WBS393413 WLO393413 WVK393413 C458949 IY458949 SU458949 ACQ458949 AMM458949 AWI458949 BGE458949 BQA458949 BZW458949 CJS458949 CTO458949 DDK458949 DNG458949 DXC458949 EGY458949 EQU458949 FAQ458949 FKM458949 FUI458949 GEE458949 GOA458949 GXW458949 HHS458949 HRO458949 IBK458949 ILG458949 IVC458949 JEY458949 JOU458949 JYQ458949 KIM458949 KSI458949 LCE458949 LMA458949 LVW458949 MFS458949 MPO458949 MZK458949 NJG458949 NTC458949 OCY458949 OMU458949 OWQ458949 PGM458949 PQI458949 QAE458949 QKA458949 QTW458949 RDS458949 RNO458949 RXK458949 SHG458949 SRC458949 TAY458949 TKU458949 TUQ458949 UEM458949 UOI458949 UYE458949 VIA458949 VRW458949 WBS458949 WLO458949 WVK458949 C524485 IY524485 SU524485 ACQ524485 AMM524485 AWI524485 BGE524485 BQA524485 BZW524485 CJS524485 CTO524485 DDK524485 DNG524485 DXC524485 EGY524485 EQU524485 FAQ524485 FKM524485 FUI524485 GEE524485 GOA524485 GXW524485 HHS524485 HRO524485 IBK524485 ILG524485 IVC524485 JEY524485 JOU524485 JYQ524485 KIM524485 KSI524485 LCE524485 LMA524485 LVW524485 MFS524485 MPO524485 MZK524485 NJG524485 NTC524485 OCY524485 OMU524485 OWQ524485 PGM524485 PQI524485 QAE524485 QKA524485 QTW524485 RDS524485 RNO524485 RXK524485 SHG524485 SRC524485 TAY524485 TKU524485 TUQ524485 UEM524485 UOI524485 UYE524485 VIA524485 VRW524485 WBS524485 WLO524485 WVK524485 C590021 IY590021 SU590021 ACQ590021 AMM590021 AWI590021 BGE590021 BQA590021 BZW590021 CJS590021 CTO590021 DDK590021 DNG590021 DXC590021 EGY590021 EQU590021 FAQ590021 FKM590021 FUI590021 GEE590021 GOA590021 GXW590021 HHS590021 HRO590021 IBK590021 ILG590021 IVC590021 JEY590021 JOU590021 JYQ590021 KIM590021 KSI590021 LCE590021 LMA590021 LVW590021 MFS590021 MPO590021 MZK590021 NJG590021 NTC590021 OCY590021 OMU590021 OWQ590021 PGM590021 PQI590021 QAE590021 QKA590021 QTW590021 RDS590021 RNO590021 RXK590021 SHG590021 SRC590021 TAY590021 TKU590021 TUQ590021 UEM590021 UOI590021 UYE590021 VIA590021 VRW590021 WBS590021 WLO590021 WVK590021 C655557 IY655557 SU655557 ACQ655557 AMM655557 AWI655557 BGE655557 BQA655557 BZW655557 CJS655557 CTO655557 DDK655557 DNG655557 DXC655557 EGY655557 EQU655557 FAQ655557 FKM655557 FUI655557 GEE655557 GOA655557 GXW655557 HHS655557 HRO655557 IBK655557 ILG655557 IVC655557 JEY655557 JOU655557 JYQ655557 KIM655557 KSI655557 LCE655557 LMA655557 LVW655557 MFS655557 MPO655557 MZK655557 NJG655557 NTC655557 OCY655557 OMU655557 OWQ655557 PGM655557 PQI655557 QAE655557 QKA655557 QTW655557 RDS655557 RNO655557 RXK655557 SHG655557 SRC655557 TAY655557 TKU655557 TUQ655557 UEM655557 UOI655557 UYE655557 VIA655557 VRW655557 WBS655557 WLO655557 WVK655557 C721093 IY721093 SU721093 ACQ721093 AMM721093 AWI721093 BGE721093 BQA721093 BZW721093 CJS721093 CTO721093 DDK721093 DNG721093 DXC721093 EGY721093 EQU721093 FAQ721093 FKM721093 FUI721093 GEE721093 GOA721093 GXW721093 HHS721093 HRO721093 IBK721093 ILG721093 IVC721093 JEY721093 JOU721093 JYQ721093 KIM721093 KSI721093 LCE721093 LMA721093 LVW721093 MFS721093 MPO721093 MZK721093 NJG721093 NTC721093 OCY721093 OMU721093 OWQ721093 PGM721093 PQI721093 QAE721093 QKA721093 QTW721093 RDS721093 RNO721093 RXK721093 SHG721093 SRC721093 TAY721093 TKU721093 TUQ721093 UEM721093 UOI721093 UYE721093 VIA721093 VRW721093 WBS721093 WLO721093 WVK721093 C786629 IY786629 SU786629 ACQ786629 AMM786629 AWI786629 BGE786629 BQA786629 BZW786629 CJS786629 CTO786629 DDK786629 DNG786629 DXC786629 EGY786629 EQU786629 FAQ786629 FKM786629 FUI786629 GEE786629 GOA786629 GXW786629 HHS786629 HRO786629 IBK786629 ILG786629 IVC786629 JEY786629 JOU786629 JYQ786629 KIM786629 KSI786629 LCE786629 LMA786629 LVW786629 MFS786629 MPO786629 MZK786629 NJG786629 NTC786629 OCY786629 OMU786629 OWQ786629 PGM786629 PQI786629 QAE786629 QKA786629 QTW786629 RDS786629 RNO786629 RXK786629 SHG786629 SRC786629 TAY786629 TKU786629 TUQ786629 UEM786629 UOI786629 UYE786629 VIA786629 VRW786629 WBS786629 WLO786629 WVK786629 C852165 IY852165 SU852165 ACQ852165 AMM852165 AWI852165 BGE852165 BQA852165 BZW852165 CJS852165 CTO852165 DDK852165 DNG852165 DXC852165 EGY852165 EQU852165 FAQ852165 FKM852165 FUI852165 GEE852165 GOA852165 GXW852165 HHS852165 HRO852165 IBK852165 ILG852165 IVC852165 JEY852165 JOU852165 JYQ852165 KIM852165 KSI852165 LCE852165 LMA852165 LVW852165 MFS852165 MPO852165 MZK852165 NJG852165 NTC852165 OCY852165 OMU852165 OWQ852165 PGM852165 PQI852165 QAE852165 QKA852165 QTW852165 RDS852165 RNO852165 RXK852165 SHG852165 SRC852165 TAY852165 TKU852165 TUQ852165 UEM852165 UOI852165 UYE852165 VIA852165 VRW852165 WBS852165 WLO852165 WVK852165 C917701 IY917701 SU917701 ACQ917701 AMM917701 AWI917701 BGE917701 BQA917701 BZW917701 CJS917701 CTO917701 DDK917701 DNG917701 DXC917701 EGY917701 EQU917701 FAQ917701 FKM917701 FUI917701 GEE917701 GOA917701 GXW917701 HHS917701 HRO917701 IBK917701 ILG917701 IVC917701 JEY917701 JOU917701 JYQ917701 KIM917701 KSI917701 LCE917701 LMA917701 LVW917701 MFS917701 MPO917701 MZK917701 NJG917701 NTC917701 OCY917701 OMU917701 OWQ917701 PGM917701 PQI917701 QAE917701 QKA917701 QTW917701 RDS917701 RNO917701 RXK917701 SHG917701 SRC917701 TAY917701 TKU917701 TUQ917701 UEM917701 UOI917701 UYE917701 VIA917701 VRW917701 WBS917701 WLO917701 WVK917701 C983237 IY983237 SU983237 ACQ983237 AMM983237 AWI983237 BGE983237 BQA983237 BZW983237 CJS983237 CTO983237 DDK983237 DNG983237 DXC983237 EGY983237 EQU983237 FAQ983237 FKM983237 FUI983237 GEE983237 GOA983237 GXW983237 HHS983237 HRO983237 IBK983237 ILG983237 IVC983237 JEY983237 JOU983237 JYQ983237 KIM983237 KSI983237 LCE983237 LMA983237 LVW983237 MFS983237 MPO983237 MZK983237 NJG983237 NTC983237 OCY983237 OMU983237 OWQ983237 PGM983237 PQI983237 QAE983237 QKA983237 QTW983237 RDS983237 RNO983237 RXK983237 SHG983237 SRC983237 TAY983237 TKU983237 TUQ983237 UEM983237 UOI983237 UYE983237 VIA983237 VRW983237 WBS983237 WLO983237 WVK983237 C218 IY218 SU218 ACQ218 AMM218 AWI218 BGE218 BQA218 BZW218 CJS218 CTO218 DDK218 DNG218 DXC218 EGY218 EQU218 FAQ218 FKM218 FUI218 GEE218 GOA218 GXW218 HHS218 HRO218 IBK218 ILG218 IVC218 JEY218 JOU218 JYQ218 KIM218 KSI218 LCE218 LMA218 LVW218 MFS218 MPO218 MZK218 NJG218 NTC218 OCY218 OMU218 OWQ218 PGM218 PQI218 QAE218 QKA218 QTW218 RDS218 RNO218 RXK218 SHG218 SRC218 TAY218 TKU218 TUQ218 UEM218 UOI218 UYE218 VIA218 VRW218 WBS218 WLO218 WVK218 C65781 IY65781 SU65781 ACQ65781 AMM65781 AWI65781 BGE65781 BQA65781 BZW65781 CJS65781 CTO65781 DDK65781 DNG65781 DXC65781 EGY65781 EQU65781 FAQ65781 FKM65781 FUI65781 GEE65781 GOA65781 GXW65781 HHS65781 HRO65781 IBK65781 ILG65781 IVC65781 JEY65781 JOU65781 JYQ65781 KIM65781 KSI65781 LCE65781 LMA65781 LVW65781 MFS65781 MPO65781 MZK65781 NJG65781 NTC65781 OCY65781 OMU65781 OWQ65781 PGM65781 PQI65781 QAE65781 QKA65781 QTW65781 RDS65781 RNO65781 RXK65781 SHG65781 SRC65781 TAY65781 TKU65781 TUQ65781 UEM65781 UOI65781 UYE65781 VIA65781 VRW65781 WBS65781 WLO65781 WVK65781 C131317 IY131317 SU131317 ACQ131317 AMM131317 AWI131317 BGE131317 BQA131317 BZW131317 CJS131317 CTO131317 DDK131317 DNG131317 DXC131317 EGY131317 EQU131317 FAQ131317 FKM131317 FUI131317 GEE131317 GOA131317 GXW131317 HHS131317 HRO131317 IBK131317 ILG131317 IVC131317 JEY131317 JOU131317 JYQ131317 KIM131317 KSI131317 LCE131317 LMA131317 LVW131317 MFS131317 MPO131317 MZK131317 NJG131317 NTC131317 OCY131317 OMU131317 OWQ131317 PGM131317 PQI131317 QAE131317 QKA131317 QTW131317 RDS131317 RNO131317 RXK131317 SHG131317 SRC131317 TAY131317 TKU131317 TUQ131317 UEM131317 UOI131317 UYE131317 VIA131317 VRW131317 WBS131317 WLO131317 WVK131317 C196853 IY196853 SU196853 ACQ196853 AMM196853 AWI196853 BGE196853 BQA196853 BZW196853 CJS196853 CTO196853 DDK196853 DNG196853 DXC196853 EGY196853 EQU196853 FAQ196853 FKM196853 FUI196853 GEE196853 GOA196853 GXW196853 HHS196853 HRO196853 IBK196853 ILG196853 IVC196853 JEY196853 JOU196853 JYQ196853 KIM196853 KSI196853 LCE196853 LMA196853 LVW196853 MFS196853 MPO196853 MZK196853 NJG196853 NTC196853 OCY196853 OMU196853 OWQ196853 PGM196853 PQI196853 QAE196853 QKA196853 QTW196853 RDS196853 RNO196853 RXK196853 SHG196853 SRC196853 TAY196853 TKU196853 TUQ196853 UEM196853 UOI196853 UYE196853 VIA196853 VRW196853 WBS196853 WLO196853 WVK196853 C262389 IY262389 SU262389 ACQ262389 AMM262389 AWI262389 BGE262389 BQA262389 BZW262389 CJS262389 CTO262389 DDK262389 DNG262389 DXC262389 EGY262389 EQU262389 FAQ262389 FKM262389 FUI262389 GEE262389 GOA262389 GXW262389 HHS262389 HRO262389 IBK262389 ILG262389 IVC262389 JEY262389 JOU262389 JYQ262389 KIM262389 KSI262389 LCE262389 LMA262389 LVW262389 MFS262389 MPO262389 MZK262389 NJG262389 NTC262389 OCY262389 OMU262389 OWQ262389 PGM262389 PQI262389 QAE262389 QKA262389 QTW262389 RDS262389 RNO262389 RXK262389 SHG262389 SRC262389 TAY262389 TKU262389 TUQ262389 UEM262389 UOI262389 UYE262389 VIA262389 VRW262389 WBS262389 WLO262389 WVK262389 C327925 IY327925 SU327925 ACQ327925 AMM327925 AWI327925 BGE327925 BQA327925 BZW327925 CJS327925 CTO327925 DDK327925 DNG327925 DXC327925 EGY327925 EQU327925 FAQ327925 FKM327925 FUI327925 GEE327925 GOA327925 GXW327925 HHS327925 HRO327925 IBK327925 ILG327925 IVC327925 JEY327925 JOU327925 JYQ327925 KIM327925 KSI327925 LCE327925 LMA327925 LVW327925 MFS327925 MPO327925 MZK327925 NJG327925 NTC327925 OCY327925 OMU327925 OWQ327925 PGM327925 PQI327925 QAE327925 QKA327925 QTW327925 RDS327925 RNO327925 RXK327925 SHG327925 SRC327925 TAY327925 TKU327925 TUQ327925 UEM327925 UOI327925 UYE327925 VIA327925 VRW327925 WBS327925 WLO327925 WVK327925 C393461 IY393461 SU393461 ACQ393461 AMM393461 AWI393461 BGE393461 BQA393461 BZW393461 CJS393461 CTO393461 DDK393461 DNG393461 DXC393461 EGY393461 EQU393461 FAQ393461 FKM393461 FUI393461 GEE393461 GOA393461 GXW393461 HHS393461 HRO393461 IBK393461 ILG393461 IVC393461 JEY393461 JOU393461 JYQ393461 KIM393461 KSI393461 LCE393461 LMA393461 LVW393461 MFS393461 MPO393461 MZK393461 NJG393461 NTC393461 OCY393461 OMU393461 OWQ393461 PGM393461 PQI393461 QAE393461 QKA393461 QTW393461 RDS393461 RNO393461 RXK393461 SHG393461 SRC393461 TAY393461 TKU393461 TUQ393461 UEM393461 UOI393461 UYE393461 VIA393461 VRW393461 WBS393461 WLO393461 WVK393461 C458997 IY458997 SU458997 ACQ458997 AMM458997 AWI458997 BGE458997 BQA458997 BZW458997 CJS458997 CTO458997 DDK458997 DNG458997 DXC458997 EGY458997 EQU458997 FAQ458997 FKM458997 FUI458997 GEE458997 GOA458997 GXW458997 HHS458997 HRO458997 IBK458997 ILG458997 IVC458997 JEY458997 JOU458997 JYQ458997 KIM458997 KSI458997 LCE458997 LMA458997 LVW458997 MFS458997 MPO458997 MZK458997 NJG458997 NTC458997 OCY458997 OMU458997 OWQ458997 PGM458997 PQI458997 QAE458997 QKA458997 QTW458997 RDS458997 RNO458997 RXK458997 SHG458997 SRC458997 TAY458997 TKU458997 TUQ458997 UEM458997 UOI458997 UYE458997 VIA458997 VRW458997 WBS458997 WLO458997 WVK458997 C524533 IY524533 SU524533 ACQ524533 AMM524533 AWI524533 BGE524533 BQA524533 BZW524533 CJS524533 CTO524533 DDK524533 DNG524533 DXC524533 EGY524533 EQU524533 FAQ524533 FKM524533 FUI524533 GEE524533 GOA524533 GXW524533 HHS524533 HRO524533 IBK524533 ILG524533 IVC524533 JEY524533 JOU524533 JYQ524533 KIM524533 KSI524533 LCE524533 LMA524533 LVW524533 MFS524533 MPO524533 MZK524533 NJG524533 NTC524533 OCY524533 OMU524533 OWQ524533 PGM524533 PQI524533 QAE524533 QKA524533 QTW524533 RDS524533 RNO524533 RXK524533 SHG524533 SRC524533 TAY524533 TKU524533 TUQ524533 UEM524533 UOI524533 UYE524533 VIA524533 VRW524533 WBS524533 WLO524533 WVK524533 C590069 IY590069 SU590069 ACQ590069 AMM590069 AWI590069 BGE590069 BQA590069 BZW590069 CJS590069 CTO590069 DDK590069 DNG590069 DXC590069 EGY590069 EQU590069 FAQ590069 FKM590069 FUI590069 GEE590069 GOA590069 GXW590069 HHS590069 HRO590069 IBK590069 ILG590069 IVC590069 JEY590069 JOU590069 JYQ590069 KIM590069 KSI590069 LCE590069 LMA590069 LVW590069 MFS590069 MPO590069 MZK590069 NJG590069 NTC590069 OCY590069 OMU590069 OWQ590069 PGM590069 PQI590069 QAE590069 QKA590069 QTW590069 RDS590069 RNO590069 RXK590069 SHG590069 SRC590069 TAY590069 TKU590069 TUQ590069 UEM590069 UOI590069 UYE590069 VIA590069 VRW590069 WBS590069 WLO590069 WVK590069 C655605 IY655605 SU655605 ACQ655605 AMM655605 AWI655605 BGE655605 BQA655605 BZW655605 CJS655605 CTO655605 DDK655605 DNG655605 DXC655605 EGY655605 EQU655605 FAQ655605 FKM655605 FUI655605 GEE655605 GOA655605 GXW655605 HHS655605 HRO655605 IBK655605 ILG655605 IVC655605 JEY655605 JOU655605 JYQ655605 KIM655605 KSI655605 LCE655605 LMA655605 LVW655605 MFS655605 MPO655605 MZK655605 NJG655605 NTC655605 OCY655605 OMU655605 OWQ655605 PGM655605 PQI655605 QAE655605 QKA655605 QTW655605 RDS655605 RNO655605 RXK655605 SHG655605 SRC655605 TAY655605 TKU655605 TUQ655605 UEM655605 UOI655605 UYE655605 VIA655605 VRW655605 WBS655605 WLO655605 WVK655605 C721141 IY721141 SU721141 ACQ721141 AMM721141 AWI721141 BGE721141 BQA721141 BZW721141 CJS721141 CTO721141 DDK721141 DNG721141 DXC721141 EGY721141 EQU721141 FAQ721141 FKM721141 FUI721141 GEE721141 GOA721141 GXW721141 HHS721141 HRO721141 IBK721141 ILG721141 IVC721141 JEY721141 JOU721141 JYQ721141 KIM721141 KSI721141 LCE721141 LMA721141 LVW721141 MFS721141 MPO721141 MZK721141 NJG721141 NTC721141 OCY721141 OMU721141 OWQ721141 PGM721141 PQI721141 QAE721141 QKA721141 QTW721141 RDS721141 RNO721141 RXK721141 SHG721141 SRC721141 TAY721141 TKU721141 TUQ721141 UEM721141 UOI721141 UYE721141 VIA721141 VRW721141 WBS721141 WLO721141 WVK721141 C786677 IY786677 SU786677 ACQ786677 AMM786677 AWI786677 BGE786677 BQA786677 BZW786677 CJS786677 CTO786677 DDK786677 DNG786677 DXC786677 EGY786677 EQU786677 FAQ786677 FKM786677 FUI786677 GEE786677 GOA786677 GXW786677 HHS786677 HRO786677 IBK786677 ILG786677 IVC786677 JEY786677 JOU786677 JYQ786677 KIM786677 KSI786677 LCE786677 LMA786677 LVW786677 MFS786677 MPO786677 MZK786677 NJG786677 NTC786677 OCY786677 OMU786677 OWQ786677 PGM786677 PQI786677 QAE786677 QKA786677 QTW786677 RDS786677 RNO786677 RXK786677 SHG786677 SRC786677 TAY786677 TKU786677 TUQ786677 UEM786677 UOI786677 UYE786677 VIA786677 VRW786677 WBS786677 WLO786677 WVK786677 C852213 IY852213 SU852213 ACQ852213 AMM852213 AWI852213 BGE852213 BQA852213 BZW852213 CJS852213 CTO852213 DDK852213 DNG852213 DXC852213 EGY852213 EQU852213 FAQ852213 FKM852213 FUI852213 GEE852213 GOA852213 GXW852213 HHS852213 HRO852213 IBK852213 ILG852213 IVC852213 JEY852213 JOU852213 JYQ852213 KIM852213 KSI852213 LCE852213 LMA852213 LVW852213 MFS852213 MPO852213 MZK852213 NJG852213 NTC852213 OCY852213 OMU852213 OWQ852213 PGM852213 PQI852213 QAE852213 QKA852213 QTW852213 RDS852213 RNO852213 RXK852213 SHG852213 SRC852213 TAY852213 TKU852213 TUQ852213 UEM852213 UOI852213 UYE852213 VIA852213 VRW852213 WBS852213 WLO852213 WVK852213 C917749 IY917749 SU917749 ACQ917749 AMM917749 AWI917749 BGE917749 BQA917749 BZW917749 CJS917749 CTO917749 DDK917749 DNG917749 DXC917749 EGY917749 EQU917749 FAQ917749 FKM917749 FUI917749 GEE917749 GOA917749 GXW917749 HHS917749 HRO917749 IBK917749 ILG917749 IVC917749 JEY917749 JOU917749 JYQ917749 KIM917749 KSI917749 LCE917749 LMA917749 LVW917749 MFS917749 MPO917749 MZK917749 NJG917749 NTC917749 OCY917749 OMU917749 OWQ917749 PGM917749 PQI917749 QAE917749 QKA917749 QTW917749 RDS917749 RNO917749 RXK917749 SHG917749 SRC917749 TAY917749 TKU917749 TUQ917749 UEM917749 UOI917749 UYE917749 VIA917749 VRW917749 WBS917749 WLO917749 WVK917749 C983285 IY983285 SU983285 ACQ983285 AMM983285 AWI983285 BGE983285 BQA983285 BZW983285 CJS983285 CTO983285 DDK983285 DNG983285 DXC983285 EGY983285 EQU983285 FAQ983285 FKM983285 FUI983285 GEE983285 GOA983285 GXW983285 HHS983285 HRO983285 IBK983285 ILG983285 IVC983285 JEY983285 JOU983285 JYQ983285 KIM983285 KSI983285 LCE983285 LMA983285 LVW983285 MFS983285 MPO983285 MZK983285 NJG983285 NTC983285 OCY983285 OMU983285 OWQ983285 PGM983285 PQI983285 QAE983285 QKA983285 QTW983285 RDS983285 RNO983285 RXK983285 SHG983285 SRC983285 TAY983285 TKU983285 TUQ983285 UEM983285 UOI983285 UYE983285 VIA983285 VRW983285 WBS983285 WLO983285 WVK983285 C225:C227 IY225:IY227 SU225:SU227 ACQ225:ACQ227 AMM225:AMM227 AWI225:AWI227 BGE225:BGE227 BQA225:BQA227 BZW225:BZW227 CJS225:CJS227 CTO225:CTO227 DDK225:DDK227 DNG225:DNG227 DXC225:DXC227 EGY225:EGY227 EQU225:EQU227 FAQ225:FAQ227 FKM225:FKM227 FUI225:FUI227 GEE225:GEE227 GOA225:GOA227 GXW225:GXW227 HHS225:HHS227 HRO225:HRO227 IBK225:IBK227 ILG225:ILG227 IVC225:IVC227 JEY225:JEY227 JOU225:JOU227 JYQ225:JYQ227 KIM225:KIM227 KSI225:KSI227 LCE225:LCE227 LMA225:LMA227 LVW225:LVW227 MFS225:MFS227 MPO225:MPO227 MZK225:MZK227 NJG225:NJG227 NTC225:NTC227 OCY225:OCY227 OMU225:OMU227 OWQ225:OWQ227 PGM225:PGM227 PQI225:PQI227 QAE225:QAE227 QKA225:QKA227 QTW225:QTW227 RDS225:RDS227 RNO225:RNO227 RXK225:RXK227 SHG225:SHG227 SRC225:SRC227 TAY225:TAY227 TKU225:TKU227 TUQ225:TUQ227 UEM225:UEM227 UOI225:UOI227 UYE225:UYE227 VIA225:VIA227 VRW225:VRW227 WBS225:WBS227 WLO225:WLO227 WVK225:WVK227 C65788:C65790 IY65788:IY65790 SU65788:SU65790 ACQ65788:ACQ65790 AMM65788:AMM65790 AWI65788:AWI65790 BGE65788:BGE65790 BQA65788:BQA65790 BZW65788:BZW65790 CJS65788:CJS65790 CTO65788:CTO65790 DDK65788:DDK65790 DNG65788:DNG65790 DXC65788:DXC65790 EGY65788:EGY65790 EQU65788:EQU65790 FAQ65788:FAQ65790 FKM65788:FKM65790 FUI65788:FUI65790 GEE65788:GEE65790 GOA65788:GOA65790 GXW65788:GXW65790 HHS65788:HHS65790 HRO65788:HRO65790 IBK65788:IBK65790 ILG65788:ILG65790 IVC65788:IVC65790 JEY65788:JEY65790 JOU65788:JOU65790 JYQ65788:JYQ65790 KIM65788:KIM65790 KSI65788:KSI65790 LCE65788:LCE65790 LMA65788:LMA65790 LVW65788:LVW65790 MFS65788:MFS65790 MPO65788:MPO65790 MZK65788:MZK65790 NJG65788:NJG65790 NTC65788:NTC65790 OCY65788:OCY65790 OMU65788:OMU65790 OWQ65788:OWQ65790 PGM65788:PGM65790 PQI65788:PQI65790 QAE65788:QAE65790 QKA65788:QKA65790 QTW65788:QTW65790 RDS65788:RDS65790 RNO65788:RNO65790 RXK65788:RXK65790 SHG65788:SHG65790 SRC65788:SRC65790 TAY65788:TAY65790 TKU65788:TKU65790 TUQ65788:TUQ65790 UEM65788:UEM65790 UOI65788:UOI65790 UYE65788:UYE65790 VIA65788:VIA65790 VRW65788:VRW65790 WBS65788:WBS65790 WLO65788:WLO65790 WVK65788:WVK65790 C131324:C131326 IY131324:IY131326 SU131324:SU131326 ACQ131324:ACQ131326 AMM131324:AMM131326 AWI131324:AWI131326 BGE131324:BGE131326 BQA131324:BQA131326 BZW131324:BZW131326 CJS131324:CJS131326 CTO131324:CTO131326 DDK131324:DDK131326 DNG131324:DNG131326 DXC131324:DXC131326 EGY131324:EGY131326 EQU131324:EQU131326 FAQ131324:FAQ131326 FKM131324:FKM131326 FUI131324:FUI131326 GEE131324:GEE131326 GOA131324:GOA131326 GXW131324:GXW131326 HHS131324:HHS131326 HRO131324:HRO131326 IBK131324:IBK131326 ILG131324:ILG131326 IVC131324:IVC131326 JEY131324:JEY131326 JOU131324:JOU131326 JYQ131324:JYQ131326 KIM131324:KIM131326 KSI131324:KSI131326 LCE131324:LCE131326 LMA131324:LMA131326 LVW131324:LVW131326 MFS131324:MFS131326 MPO131324:MPO131326 MZK131324:MZK131326 NJG131324:NJG131326 NTC131324:NTC131326 OCY131324:OCY131326 OMU131324:OMU131326 OWQ131324:OWQ131326 PGM131324:PGM131326 PQI131324:PQI131326 QAE131324:QAE131326 QKA131324:QKA131326 QTW131324:QTW131326 RDS131324:RDS131326 RNO131324:RNO131326 RXK131324:RXK131326 SHG131324:SHG131326 SRC131324:SRC131326 TAY131324:TAY131326 TKU131324:TKU131326 TUQ131324:TUQ131326 UEM131324:UEM131326 UOI131324:UOI131326 UYE131324:UYE131326 VIA131324:VIA131326 VRW131324:VRW131326 WBS131324:WBS131326 WLO131324:WLO131326 WVK131324:WVK131326 C196860:C196862 IY196860:IY196862 SU196860:SU196862 ACQ196860:ACQ196862 AMM196860:AMM196862 AWI196860:AWI196862 BGE196860:BGE196862 BQA196860:BQA196862 BZW196860:BZW196862 CJS196860:CJS196862 CTO196860:CTO196862 DDK196860:DDK196862 DNG196860:DNG196862 DXC196860:DXC196862 EGY196860:EGY196862 EQU196860:EQU196862 FAQ196860:FAQ196862 FKM196860:FKM196862 FUI196860:FUI196862 GEE196860:GEE196862 GOA196860:GOA196862 GXW196860:GXW196862 HHS196860:HHS196862 HRO196860:HRO196862 IBK196860:IBK196862 ILG196860:ILG196862 IVC196860:IVC196862 JEY196860:JEY196862 JOU196860:JOU196862 JYQ196860:JYQ196862 KIM196860:KIM196862 KSI196860:KSI196862 LCE196860:LCE196862 LMA196860:LMA196862 LVW196860:LVW196862 MFS196860:MFS196862 MPO196860:MPO196862 MZK196860:MZK196862 NJG196860:NJG196862 NTC196860:NTC196862 OCY196860:OCY196862 OMU196860:OMU196862 OWQ196860:OWQ196862 PGM196860:PGM196862 PQI196860:PQI196862 QAE196860:QAE196862 QKA196860:QKA196862 QTW196860:QTW196862 RDS196860:RDS196862 RNO196860:RNO196862 RXK196860:RXK196862 SHG196860:SHG196862 SRC196860:SRC196862 TAY196860:TAY196862 TKU196860:TKU196862 TUQ196860:TUQ196862 UEM196860:UEM196862 UOI196860:UOI196862 UYE196860:UYE196862 VIA196860:VIA196862 VRW196860:VRW196862 WBS196860:WBS196862 WLO196860:WLO196862 WVK196860:WVK196862 C262396:C262398 IY262396:IY262398 SU262396:SU262398 ACQ262396:ACQ262398 AMM262396:AMM262398 AWI262396:AWI262398 BGE262396:BGE262398 BQA262396:BQA262398 BZW262396:BZW262398 CJS262396:CJS262398 CTO262396:CTO262398 DDK262396:DDK262398 DNG262396:DNG262398 DXC262396:DXC262398 EGY262396:EGY262398 EQU262396:EQU262398 FAQ262396:FAQ262398 FKM262396:FKM262398 FUI262396:FUI262398 GEE262396:GEE262398 GOA262396:GOA262398 GXW262396:GXW262398 HHS262396:HHS262398 HRO262396:HRO262398 IBK262396:IBK262398 ILG262396:ILG262398 IVC262396:IVC262398 JEY262396:JEY262398 JOU262396:JOU262398 JYQ262396:JYQ262398 KIM262396:KIM262398 KSI262396:KSI262398 LCE262396:LCE262398 LMA262396:LMA262398 LVW262396:LVW262398 MFS262396:MFS262398 MPO262396:MPO262398 MZK262396:MZK262398 NJG262396:NJG262398 NTC262396:NTC262398 OCY262396:OCY262398 OMU262396:OMU262398 OWQ262396:OWQ262398 PGM262396:PGM262398 PQI262396:PQI262398 QAE262396:QAE262398 QKA262396:QKA262398 QTW262396:QTW262398 RDS262396:RDS262398 RNO262396:RNO262398 RXK262396:RXK262398 SHG262396:SHG262398 SRC262396:SRC262398 TAY262396:TAY262398 TKU262396:TKU262398 TUQ262396:TUQ262398 UEM262396:UEM262398 UOI262396:UOI262398 UYE262396:UYE262398 VIA262396:VIA262398 VRW262396:VRW262398 WBS262396:WBS262398 WLO262396:WLO262398 WVK262396:WVK262398 C327932:C327934 IY327932:IY327934 SU327932:SU327934 ACQ327932:ACQ327934 AMM327932:AMM327934 AWI327932:AWI327934 BGE327932:BGE327934 BQA327932:BQA327934 BZW327932:BZW327934 CJS327932:CJS327934 CTO327932:CTO327934 DDK327932:DDK327934 DNG327932:DNG327934 DXC327932:DXC327934 EGY327932:EGY327934 EQU327932:EQU327934 FAQ327932:FAQ327934 FKM327932:FKM327934 FUI327932:FUI327934 GEE327932:GEE327934 GOA327932:GOA327934 GXW327932:GXW327934 HHS327932:HHS327934 HRO327932:HRO327934 IBK327932:IBK327934 ILG327932:ILG327934 IVC327932:IVC327934 JEY327932:JEY327934 JOU327932:JOU327934 JYQ327932:JYQ327934 KIM327932:KIM327934 KSI327932:KSI327934 LCE327932:LCE327934 LMA327932:LMA327934 LVW327932:LVW327934 MFS327932:MFS327934 MPO327932:MPO327934 MZK327932:MZK327934 NJG327932:NJG327934 NTC327932:NTC327934 OCY327932:OCY327934 OMU327932:OMU327934 OWQ327932:OWQ327934 PGM327932:PGM327934 PQI327932:PQI327934 QAE327932:QAE327934 QKA327932:QKA327934 QTW327932:QTW327934 RDS327932:RDS327934 RNO327932:RNO327934 RXK327932:RXK327934 SHG327932:SHG327934 SRC327932:SRC327934 TAY327932:TAY327934 TKU327932:TKU327934 TUQ327932:TUQ327934 UEM327932:UEM327934 UOI327932:UOI327934 UYE327932:UYE327934 VIA327932:VIA327934 VRW327932:VRW327934 WBS327932:WBS327934 WLO327932:WLO327934 WVK327932:WVK327934 C393468:C393470 IY393468:IY393470 SU393468:SU393470 ACQ393468:ACQ393470 AMM393468:AMM393470 AWI393468:AWI393470 BGE393468:BGE393470 BQA393468:BQA393470 BZW393468:BZW393470 CJS393468:CJS393470 CTO393468:CTO393470 DDK393468:DDK393470 DNG393468:DNG393470 DXC393468:DXC393470 EGY393468:EGY393470 EQU393468:EQU393470 FAQ393468:FAQ393470 FKM393468:FKM393470 FUI393468:FUI393470 GEE393468:GEE393470 GOA393468:GOA393470 GXW393468:GXW393470 HHS393468:HHS393470 HRO393468:HRO393470 IBK393468:IBK393470 ILG393468:ILG393470 IVC393468:IVC393470 JEY393468:JEY393470 JOU393468:JOU393470 JYQ393468:JYQ393470 KIM393468:KIM393470 KSI393468:KSI393470 LCE393468:LCE393470 LMA393468:LMA393470 LVW393468:LVW393470 MFS393468:MFS393470 MPO393468:MPO393470 MZK393468:MZK393470 NJG393468:NJG393470 NTC393468:NTC393470 OCY393468:OCY393470 OMU393468:OMU393470 OWQ393468:OWQ393470 PGM393468:PGM393470 PQI393468:PQI393470 QAE393468:QAE393470 QKA393468:QKA393470 QTW393468:QTW393470 RDS393468:RDS393470 RNO393468:RNO393470 RXK393468:RXK393470 SHG393468:SHG393470 SRC393468:SRC393470 TAY393468:TAY393470 TKU393468:TKU393470 TUQ393468:TUQ393470 UEM393468:UEM393470 UOI393468:UOI393470 UYE393468:UYE393470 VIA393468:VIA393470 VRW393468:VRW393470 WBS393468:WBS393470 WLO393468:WLO393470 WVK393468:WVK393470 C459004:C459006 IY459004:IY459006 SU459004:SU459006 ACQ459004:ACQ459006 AMM459004:AMM459006 AWI459004:AWI459006 BGE459004:BGE459006 BQA459004:BQA459006 BZW459004:BZW459006 CJS459004:CJS459006 CTO459004:CTO459006 DDK459004:DDK459006 DNG459004:DNG459006 DXC459004:DXC459006 EGY459004:EGY459006 EQU459004:EQU459006 FAQ459004:FAQ459006 FKM459004:FKM459006 FUI459004:FUI459006 GEE459004:GEE459006 GOA459004:GOA459006 GXW459004:GXW459006 HHS459004:HHS459006 HRO459004:HRO459006 IBK459004:IBK459006 ILG459004:ILG459006 IVC459004:IVC459006 JEY459004:JEY459006 JOU459004:JOU459006 JYQ459004:JYQ459006 KIM459004:KIM459006 KSI459004:KSI459006 LCE459004:LCE459006 LMA459004:LMA459006 LVW459004:LVW459006 MFS459004:MFS459006 MPO459004:MPO459006 MZK459004:MZK459006 NJG459004:NJG459006 NTC459004:NTC459006 OCY459004:OCY459006 OMU459004:OMU459006 OWQ459004:OWQ459006 PGM459004:PGM459006 PQI459004:PQI459006 QAE459004:QAE459006 QKA459004:QKA459006 QTW459004:QTW459006 RDS459004:RDS459006 RNO459004:RNO459006 RXK459004:RXK459006 SHG459004:SHG459006 SRC459004:SRC459006 TAY459004:TAY459006 TKU459004:TKU459006 TUQ459004:TUQ459006 UEM459004:UEM459006 UOI459004:UOI459006 UYE459004:UYE459006 VIA459004:VIA459006 VRW459004:VRW459006 WBS459004:WBS459006 WLO459004:WLO459006 WVK459004:WVK459006 C524540:C524542 IY524540:IY524542 SU524540:SU524542 ACQ524540:ACQ524542 AMM524540:AMM524542 AWI524540:AWI524542 BGE524540:BGE524542 BQA524540:BQA524542 BZW524540:BZW524542 CJS524540:CJS524542 CTO524540:CTO524542 DDK524540:DDK524542 DNG524540:DNG524542 DXC524540:DXC524542 EGY524540:EGY524542 EQU524540:EQU524542 FAQ524540:FAQ524542 FKM524540:FKM524542 FUI524540:FUI524542 GEE524540:GEE524542 GOA524540:GOA524542 GXW524540:GXW524542 HHS524540:HHS524542 HRO524540:HRO524542 IBK524540:IBK524542 ILG524540:ILG524542 IVC524540:IVC524542 JEY524540:JEY524542 JOU524540:JOU524542 JYQ524540:JYQ524542 KIM524540:KIM524542 KSI524540:KSI524542 LCE524540:LCE524542 LMA524540:LMA524542 LVW524540:LVW524542 MFS524540:MFS524542 MPO524540:MPO524542 MZK524540:MZK524542 NJG524540:NJG524542 NTC524540:NTC524542 OCY524540:OCY524542 OMU524540:OMU524542 OWQ524540:OWQ524542 PGM524540:PGM524542 PQI524540:PQI524542 QAE524540:QAE524542 QKA524540:QKA524542 QTW524540:QTW524542 RDS524540:RDS524542 RNO524540:RNO524542 RXK524540:RXK524542 SHG524540:SHG524542 SRC524540:SRC524542 TAY524540:TAY524542 TKU524540:TKU524542 TUQ524540:TUQ524542 UEM524540:UEM524542 UOI524540:UOI524542 UYE524540:UYE524542 VIA524540:VIA524542 VRW524540:VRW524542 WBS524540:WBS524542 WLO524540:WLO524542 WVK524540:WVK524542 C590076:C590078 IY590076:IY590078 SU590076:SU590078 ACQ590076:ACQ590078 AMM590076:AMM590078 AWI590076:AWI590078 BGE590076:BGE590078 BQA590076:BQA590078 BZW590076:BZW590078 CJS590076:CJS590078 CTO590076:CTO590078 DDK590076:DDK590078 DNG590076:DNG590078 DXC590076:DXC590078 EGY590076:EGY590078 EQU590076:EQU590078 FAQ590076:FAQ590078 FKM590076:FKM590078 FUI590076:FUI590078 GEE590076:GEE590078 GOA590076:GOA590078 GXW590076:GXW590078 HHS590076:HHS590078 HRO590076:HRO590078 IBK590076:IBK590078 ILG590076:ILG590078 IVC590076:IVC590078 JEY590076:JEY590078 JOU590076:JOU590078 JYQ590076:JYQ590078 KIM590076:KIM590078 KSI590076:KSI590078 LCE590076:LCE590078 LMA590076:LMA590078 LVW590076:LVW590078 MFS590076:MFS590078 MPO590076:MPO590078 MZK590076:MZK590078 NJG590076:NJG590078 NTC590076:NTC590078 OCY590076:OCY590078 OMU590076:OMU590078 OWQ590076:OWQ590078 PGM590076:PGM590078 PQI590076:PQI590078 QAE590076:QAE590078 QKA590076:QKA590078 QTW590076:QTW590078 RDS590076:RDS590078 RNO590076:RNO590078 RXK590076:RXK590078 SHG590076:SHG590078 SRC590076:SRC590078 TAY590076:TAY590078 TKU590076:TKU590078 TUQ590076:TUQ590078 UEM590076:UEM590078 UOI590076:UOI590078 UYE590076:UYE590078 VIA590076:VIA590078 VRW590076:VRW590078 WBS590076:WBS590078 WLO590076:WLO590078 WVK590076:WVK590078 C655612:C655614 IY655612:IY655614 SU655612:SU655614 ACQ655612:ACQ655614 AMM655612:AMM655614 AWI655612:AWI655614 BGE655612:BGE655614 BQA655612:BQA655614 BZW655612:BZW655614 CJS655612:CJS655614 CTO655612:CTO655614 DDK655612:DDK655614 DNG655612:DNG655614 DXC655612:DXC655614 EGY655612:EGY655614 EQU655612:EQU655614 FAQ655612:FAQ655614 FKM655612:FKM655614 FUI655612:FUI655614 GEE655612:GEE655614 GOA655612:GOA655614 GXW655612:GXW655614 HHS655612:HHS655614 HRO655612:HRO655614 IBK655612:IBK655614 ILG655612:ILG655614 IVC655612:IVC655614 JEY655612:JEY655614 JOU655612:JOU655614 JYQ655612:JYQ655614 KIM655612:KIM655614 KSI655612:KSI655614 LCE655612:LCE655614 LMA655612:LMA655614 LVW655612:LVW655614 MFS655612:MFS655614 MPO655612:MPO655614 MZK655612:MZK655614 NJG655612:NJG655614 NTC655612:NTC655614 OCY655612:OCY655614 OMU655612:OMU655614 OWQ655612:OWQ655614 PGM655612:PGM655614 PQI655612:PQI655614 QAE655612:QAE655614 QKA655612:QKA655614 QTW655612:QTW655614 RDS655612:RDS655614 RNO655612:RNO655614 RXK655612:RXK655614 SHG655612:SHG655614 SRC655612:SRC655614 TAY655612:TAY655614 TKU655612:TKU655614 TUQ655612:TUQ655614 UEM655612:UEM655614 UOI655612:UOI655614 UYE655612:UYE655614 VIA655612:VIA655614 VRW655612:VRW655614 WBS655612:WBS655614 WLO655612:WLO655614 WVK655612:WVK655614 C721148:C721150 IY721148:IY721150 SU721148:SU721150 ACQ721148:ACQ721150 AMM721148:AMM721150 AWI721148:AWI721150 BGE721148:BGE721150 BQA721148:BQA721150 BZW721148:BZW721150 CJS721148:CJS721150 CTO721148:CTO721150 DDK721148:DDK721150 DNG721148:DNG721150 DXC721148:DXC721150 EGY721148:EGY721150 EQU721148:EQU721150 FAQ721148:FAQ721150 FKM721148:FKM721150 FUI721148:FUI721150 GEE721148:GEE721150 GOA721148:GOA721150 GXW721148:GXW721150 HHS721148:HHS721150 HRO721148:HRO721150 IBK721148:IBK721150 ILG721148:ILG721150 IVC721148:IVC721150 JEY721148:JEY721150 JOU721148:JOU721150 JYQ721148:JYQ721150 KIM721148:KIM721150 KSI721148:KSI721150 LCE721148:LCE721150 LMA721148:LMA721150 LVW721148:LVW721150 MFS721148:MFS721150 MPO721148:MPO721150 MZK721148:MZK721150 NJG721148:NJG721150 NTC721148:NTC721150 OCY721148:OCY721150 OMU721148:OMU721150 OWQ721148:OWQ721150 PGM721148:PGM721150 PQI721148:PQI721150 QAE721148:QAE721150 QKA721148:QKA721150 QTW721148:QTW721150 RDS721148:RDS721150 RNO721148:RNO721150 RXK721148:RXK721150 SHG721148:SHG721150 SRC721148:SRC721150 TAY721148:TAY721150 TKU721148:TKU721150 TUQ721148:TUQ721150 UEM721148:UEM721150 UOI721148:UOI721150 UYE721148:UYE721150 VIA721148:VIA721150 VRW721148:VRW721150 WBS721148:WBS721150 WLO721148:WLO721150 WVK721148:WVK721150 C786684:C786686 IY786684:IY786686 SU786684:SU786686 ACQ786684:ACQ786686 AMM786684:AMM786686 AWI786684:AWI786686 BGE786684:BGE786686 BQA786684:BQA786686 BZW786684:BZW786686 CJS786684:CJS786686 CTO786684:CTO786686 DDK786684:DDK786686 DNG786684:DNG786686 DXC786684:DXC786686 EGY786684:EGY786686 EQU786684:EQU786686 FAQ786684:FAQ786686 FKM786684:FKM786686 FUI786684:FUI786686 GEE786684:GEE786686 GOA786684:GOA786686 GXW786684:GXW786686 HHS786684:HHS786686 HRO786684:HRO786686 IBK786684:IBK786686 ILG786684:ILG786686 IVC786684:IVC786686 JEY786684:JEY786686 JOU786684:JOU786686 JYQ786684:JYQ786686 KIM786684:KIM786686 KSI786684:KSI786686 LCE786684:LCE786686 LMA786684:LMA786686 LVW786684:LVW786686 MFS786684:MFS786686 MPO786684:MPO786686 MZK786684:MZK786686 NJG786684:NJG786686 NTC786684:NTC786686 OCY786684:OCY786686 OMU786684:OMU786686 OWQ786684:OWQ786686 PGM786684:PGM786686 PQI786684:PQI786686 QAE786684:QAE786686 QKA786684:QKA786686 QTW786684:QTW786686 RDS786684:RDS786686 RNO786684:RNO786686 RXK786684:RXK786686 SHG786684:SHG786686 SRC786684:SRC786686 TAY786684:TAY786686 TKU786684:TKU786686 TUQ786684:TUQ786686 UEM786684:UEM786686 UOI786684:UOI786686 UYE786684:UYE786686 VIA786684:VIA786686 VRW786684:VRW786686 WBS786684:WBS786686 WLO786684:WLO786686 WVK786684:WVK786686 C852220:C852222 IY852220:IY852222 SU852220:SU852222 ACQ852220:ACQ852222 AMM852220:AMM852222 AWI852220:AWI852222 BGE852220:BGE852222 BQA852220:BQA852222 BZW852220:BZW852222 CJS852220:CJS852222 CTO852220:CTO852222 DDK852220:DDK852222 DNG852220:DNG852222 DXC852220:DXC852222 EGY852220:EGY852222 EQU852220:EQU852222 FAQ852220:FAQ852222 FKM852220:FKM852222 FUI852220:FUI852222 GEE852220:GEE852222 GOA852220:GOA852222 GXW852220:GXW852222 HHS852220:HHS852222 HRO852220:HRO852222 IBK852220:IBK852222 ILG852220:ILG852222 IVC852220:IVC852222 JEY852220:JEY852222 JOU852220:JOU852222 JYQ852220:JYQ852222 KIM852220:KIM852222 KSI852220:KSI852222 LCE852220:LCE852222 LMA852220:LMA852222 LVW852220:LVW852222 MFS852220:MFS852222 MPO852220:MPO852222 MZK852220:MZK852222 NJG852220:NJG852222 NTC852220:NTC852222 OCY852220:OCY852222 OMU852220:OMU852222 OWQ852220:OWQ852222 PGM852220:PGM852222 PQI852220:PQI852222 QAE852220:QAE852222 QKA852220:QKA852222 QTW852220:QTW852222 RDS852220:RDS852222 RNO852220:RNO852222 RXK852220:RXK852222 SHG852220:SHG852222 SRC852220:SRC852222 TAY852220:TAY852222 TKU852220:TKU852222 TUQ852220:TUQ852222 UEM852220:UEM852222 UOI852220:UOI852222 UYE852220:UYE852222 VIA852220:VIA852222 VRW852220:VRW852222 WBS852220:WBS852222 WLO852220:WLO852222 WVK852220:WVK852222 C917756:C917758 IY917756:IY917758 SU917756:SU917758 ACQ917756:ACQ917758 AMM917756:AMM917758 AWI917756:AWI917758 BGE917756:BGE917758 BQA917756:BQA917758 BZW917756:BZW917758 CJS917756:CJS917758 CTO917756:CTO917758 DDK917756:DDK917758 DNG917756:DNG917758 DXC917756:DXC917758 EGY917756:EGY917758 EQU917756:EQU917758 FAQ917756:FAQ917758 FKM917756:FKM917758 FUI917756:FUI917758 GEE917756:GEE917758 GOA917756:GOA917758 GXW917756:GXW917758 HHS917756:HHS917758 HRO917756:HRO917758 IBK917756:IBK917758 ILG917756:ILG917758 IVC917756:IVC917758 JEY917756:JEY917758 JOU917756:JOU917758 JYQ917756:JYQ917758 KIM917756:KIM917758 KSI917756:KSI917758 LCE917756:LCE917758 LMA917756:LMA917758 LVW917756:LVW917758 MFS917756:MFS917758 MPO917756:MPO917758 MZK917756:MZK917758 NJG917756:NJG917758 NTC917756:NTC917758 OCY917756:OCY917758 OMU917756:OMU917758 OWQ917756:OWQ917758 PGM917756:PGM917758 PQI917756:PQI917758 QAE917756:QAE917758 QKA917756:QKA917758 QTW917756:QTW917758 RDS917756:RDS917758 RNO917756:RNO917758 RXK917756:RXK917758 SHG917756:SHG917758 SRC917756:SRC917758 TAY917756:TAY917758 TKU917756:TKU917758 TUQ917756:TUQ917758 UEM917756:UEM917758 UOI917756:UOI917758 UYE917756:UYE917758 VIA917756:VIA917758 VRW917756:VRW917758 WBS917756:WBS917758 WLO917756:WLO917758 WVK917756:WVK917758 C983292:C983294 IY983292:IY983294 SU983292:SU983294 ACQ983292:ACQ983294 AMM983292:AMM983294 AWI983292:AWI983294 BGE983292:BGE983294 BQA983292:BQA983294 BZW983292:BZW983294 CJS983292:CJS983294 CTO983292:CTO983294 DDK983292:DDK983294 DNG983292:DNG983294 DXC983292:DXC983294 EGY983292:EGY983294 EQU983292:EQU983294 FAQ983292:FAQ983294 FKM983292:FKM983294 FUI983292:FUI983294 GEE983292:GEE983294 GOA983292:GOA983294 GXW983292:GXW983294 HHS983292:HHS983294 HRO983292:HRO983294 IBK983292:IBK983294 ILG983292:ILG983294 IVC983292:IVC983294 JEY983292:JEY983294 JOU983292:JOU983294 JYQ983292:JYQ983294 KIM983292:KIM983294 KSI983292:KSI983294 LCE983292:LCE983294 LMA983292:LMA983294 LVW983292:LVW983294 MFS983292:MFS983294 MPO983292:MPO983294 MZK983292:MZK983294 NJG983292:NJG983294 NTC983292:NTC983294 OCY983292:OCY983294 OMU983292:OMU983294 OWQ983292:OWQ983294 PGM983292:PGM983294 PQI983292:PQI983294 QAE983292:QAE983294 QKA983292:QKA983294 QTW983292:QTW983294 RDS983292:RDS983294 RNO983292:RNO983294 RXK983292:RXK983294 SHG983292:SHG983294 SRC983292:SRC983294 TAY983292:TAY983294 TKU983292:TKU983294 TUQ983292:TUQ983294 UEM983292:UEM983294 UOI983292:UOI983294 UYE983292:UYE983294 VIA983292:VIA983294 VRW983292:VRW983294 WBS983292:WBS983294 WLO983292:WLO983294 WVK983292:WVK983294 C234 IY234 SU234 ACQ234 AMM234 AWI234 BGE234 BQA234 BZW234 CJS234 CTO234 DDK234 DNG234 DXC234 EGY234 EQU234 FAQ234 FKM234 FUI234 GEE234 GOA234 GXW234 HHS234 HRO234 IBK234 ILG234 IVC234 JEY234 JOU234 JYQ234 KIM234 KSI234 LCE234 LMA234 LVW234 MFS234 MPO234 MZK234 NJG234 NTC234 OCY234 OMU234 OWQ234 PGM234 PQI234 QAE234 QKA234 QTW234 RDS234 RNO234 RXK234 SHG234 SRC234 TAY234 TKU234 TUQ234 UEM234 UOI234 UYE234 VIA234 VRW234 WBS234 WLO234 WVK234 C65797 IY65797 SU65797 ACQ65797 AMM65797 AWI65797 BGE65797 BQA65797 BZW65797 CJS65797 CTO65797 DDK65797 DNG65797 DXC65797 EGY65797 EQU65797 FAQ65797 FKM65797 FUI65797 GEE65797 GOA65797 GXW65797 HHS65797 HRO65797 IBK65797 ILG65797 IVC65797 JEY65797 JOU65797 JYQ65797 KIM65797 KSI65797 LCE65797 LMA65797 LVW65797 MFS65797 MPO65797 MZK65797 NJG65797 NTC65797 OCY65797 OMU65797 OWQ65797 PGM65797 PQI65797 QAE65797 QKA65797 QTW65797 RDS65797 RNO65797 RXK65797 SHG65797 SRC65797 TAY65797 TKU65797 TUQ65797 UEM65797 UOI65797 UYE65797 VIA65797 VRW65797 WBS65797 WLO65797 WVK65797 C131333 IY131333 SU131333 ACQ131333 AMM131333 AWI131333 BGE131333 BQA131333 BZW131333 CJS131333 CTO131333 DDK131333 DNG131333 DXC131333 EGY131333 EQU131333 FAQ131333 FKM131333 FUI131333 GEE131333 GOA131333 GXW131333 HHS131333 HRO131333 IBK131333 ILG131333 IVC131333 JEY131333 JOU131333 JYQ131333 KIM131333 KSI131333 LCE131333 LMA131333 LVW131333 MFS131333 MPO131333 MZK131333 NJG131333 NTC131333 OCY131333 OMU131333 OWQ131333 PGM131333 PQI131333 QAE131333 QKA131333 QTW131333 RDS131333 RNO131333 RXK131333 SHG131333 SRC131333 TAY131333 TKU131333 TUQ131333 UEM131333 UOI131333 UYE131333 VIA131333 VRW131333 WBS131333 WLO131333 WVK131333 C196869 IY196869 SU196869 ACQ196869 AMM196869 AWI196869 BGE196869 BQA196869 BZW196869 CJS196869 CTO196869 DDK196869 DNG196869 DXC196869 EGY196869 EQU196869 FAQ196869 FKM196869 FUI196869 GEE196869 GOA196869 GXW196869 HHS196869 HRO196869 IBK196869 ILG196869 IVC196869 JEY196869 JOU196869 JYQ196869 KIM196869 KSI196869 LCE196869 LMA196869 LVW196869 MFS196869 MPO196869 MZK196869 NJG196869 NTC196869 OCY196869 OMU196869 OWQ196869 PGM196869 PQI196869 QAE196869 QKA196869 QTW196869 RDS196869 RNO196869 RXK196869 SHG196869 SRC196869 TAY196869 TKU196869 TUQ196869 UEM196869 UOI196869 UYE196869 VIA196869 VRW196869 WBS196869 WLO196869 WVK196869 C262405 IY262405 SU262405 ACQ262405 AMM262405 AWI262405 BGE262405 BQA262405 BZW262405 CJS262405 CTO262405 DDK262405 DNG262405 DXC262405 EGY262405 EQU262405 FAQ262405 FKM262405 FUI262405 GEE262405 GOA262405 GXW262405 HHS262405 HRO262405 IBK262405 ILG262405 IVC262405 JEY262405 JOU262405 JYQ262405 KIM262405 KSI262405 LCE262405 LMA262405 LVW262405 MFS262405 MPO262405 MZK262405 NJG262405 NTC262405 OCY262405 OMU262405 OWQ262405 PGM262405 PQI262405 QAE262405 QKA262405 QTW262405 RDS262405 RNO262405 RXK262405 SHG262405 SRC262405 TAY262405 TKU262405 TUQ262405 UEM262405 UOI262405 UYE262405 VIA262405 VRW262405 WBS262405 WLO262405 WVK262405 C327941 IY327941 SU327941 ACQ327941 AMM327941 AWI327941 BGE327941 BQA327941 BZW327941 CJS327941 CTO327941 DDK327941 DNG327941 DXC327941 EGY327941 EQU327941 FAQ327941 FKM327941 FUI327941 GEE327941 GOA327941 GXW327941 HHS327941 HRO327941 IBK327941 ILG327941 IVC327941 JEY327941 JOU327941 JYQ327941 KIM327941 KSI327941 LCE327941 LMA327941 LVW327941 MFS327941 MPO327941 MZK327941 NJG327941 NTC327941 OCY327941 OMU327941 OWQ327941 PGM327941 PQI327941 QAE327941 QKA327941 QTW327941 RDS327941 RNO327941 RXK327941 SHG327941 SRC327941 TAY327941 TKU327941 TUQ327941 UEM327941 UOI327941 UYE327941 VIA327941 VRW327941 WBS327941 WLO327941 WVK327941 C393477 IY393477 SU393477 ACQ393477 AMM393477 AWI393477 BGE393477 BQA393477 BZW393477 CJS393477 CTO393477 DDK393477 DNG393477 DXC393477 EGY393477 EQU393477 FAQ393477 FKM393477 FUI393477 GEE393477 GOA393477 GXW393477 HHS393477 HRO393477 IBK393477 ILG393477 IVC393477 JEY393477 JOU393477 JYQ393477 KIM393477 KSI393477 LCE393477 LMA393477 LVW393477 MFS393477 MPO393477 MZK393477 NJG393477 NTC393477 OCY393477 OMU393477 OWQ393477 PGM393477 PQI393477 QAE393477 QKA393477 QTW393477 RDS393477 RNO393477 RXK393477 SHG393477 SRC393477 TAY393477 TKU393477 TUQ393477 UEM393477 UOI393477 UYE393477 VIA393477 VRW393477 WBS393477 WLO393477 WVK393477 C459013 IY459013 SU459013 ACQ459013 AMM459013 AWI459013 BGE459013 BQA459013 BZW459013 CJS459013 CTO459013 DDK459013 DNG459013 DXC459013 EGY459013 EQU459013 FAQ459013 FKM459013 FUI459013 GEE459013 GOA459013 GXW459013 HHS459013 HRO459013 IBK459013 ILG459013 IVC459013 JEY459013 JOU459013 JYQ459013 KIM459013 KSI459013 LCE459013 LMA459013 LVW459013 MFS459013 MPO459013 MZK459013 NJG459013 NTC459013 OCY459013 OMU459013 OWQ459013 PGM459013 PQI459013 QAE459013 QKA459013 QTW459013 RDS459013 RNO459013 RXK459013 SHG459013 SRC459013 TAY459013 TKU459013 TUQ459013 UEM459013 UOI459013 UYE459013 VIA459013 VRW459013 WBS459013 WLO459013 WVK459013 C524549 IY524549 SU524549 ACQ524549 AMM524549 AWI524549 BGE524549 BQA524549 BZW524549 CJS524549 CTO524549 DDK524549 DNG524549 DXC524549 EGY524549 EQU524549 FAQ524549 FKM524549 FUI524549 GEE524549 GOA524549 GXW524549 HHS524549 HRO524549 IBK524549 ILG524549 IVC524549 JEY524549 JOU524549 JYQ524549 KIM524549 KSI524549 LCE524549 LMA524549 LVW524549 MFS524549 MPO524549 MZK524549 NJG524549 NTC524549 OCY524549 OMU524549 OWQ524549 PGM524549 PQI524549 QAE524549 QKA524549 QTW524549 RDS524549 RNO524549 RXK524549 SHG524549 SRC524549 TAY524549 TKU524549 TUQ524549 UEM524549 UOI524549 UYE524549 VIA524549 VRW524549 WBS524549 WLO524549 WVK524549 C590085 IY590085 SU590085 ACQ590085 AMM590085 AWI590085 BGE590085 BQA590085 BZW590085 CJS590085 CTO590085 DDK590085 DNG590085 DXC590085 EGY590085 EQU590085 FAQ590085 FKM590085 FUI590085 GEE590085 GOA590085 GXW590085 HHS590085 HRO590085 IBK590085 ILG590085 IVC590085 JEY590085 JOU590085 JYQ590085 KIM590085 KSI590085 LCE590085 LMA590085 LVW590085 MFS590085 MPO590085 MZK590085 NJG590085 NTC590085 OCY590085 OMU590085 OWQ590085 PGM590085 PQI590085 QAE590085 QKA590085 QTW590085 RDS590085 RNO590085 RXK590085 SHG590085 SRC590085 TAY590085 TKU590085 TUQ590085 UEM590085 UOI590085 UYE590085 VIA590085 VRW590085 WBS590085 WLO590085 WVK590085 C655621 IY655621 SU655621 ACQ655621 AMM655621 AWI655621 BGE655621 BQA655621 BZW655621 CJS655621 CTO655621 DDK655621 DNG655621 DXC655621 EGY655621 EQU655621 FAQ655621 FKM655621 FUI655621 GEE655621 GOA655621 GXW655621 HHS655621 HRO655621 IBK655621 ILG655621 IVC655621 JEY655621 JOU655621 JYQ655621 KIM655621 KSI655621 LCE655621 LMA655621 LVW655621 MFS655621 MPO655621 MZK655621 NJG655621 NTC655621 OCY655621 OMU655621 OWQ655621 PGM655621 PQI655621 QAE655621 QKA655621 QTW655621 RDS655621 RNO655621 RXK655621 SHG655621 SRC655621 TAY655621 TKU655621 TUQ655621 UEM655621 UOI655621 UYE655621 VIA655621 VRW655621 WBS655621 WLO655621 WVK655621 C721157 IY721157 SU721157 ACQ721157 AMM721157 AWI721157 BGE721157 BQA721157 BZW721157 CJS721157 CTO721157 DDK721157 DNG721157 DXC721157 EGY721157 EQU721157 FAQ721157 FKM721157 FUI721157 GEE721157 GOA721157 GXW721157 HHS721157 HRO721157 IBK721157 ILG721157 IVC721157 JEY721157 JOU721157 JYQ721157 KIM721157 KSI721157 LCE721157 LMA721157 LVW721157 MFS721157 MPO721157 MZK721157 NJG721157 NTC721157 OCY721157 OMU721157 OWQ721157 PGM721157 PQI721157 QAE721157 QKA721157 QTW721157 RDS721157 RNO721157 RXK721157 SHG721157 SRC721157 TAY721157 TKU721157 TUQ721157 UEM721157 UOI721157 UYE721157 VIA721157 VRW721157 WBS721157 WLO721157 WVK721157 C786693 IY786693 SU786693 ACQ786693 AMM786693 AWI786693 BGE786693 BQA786693 BZW786693 CJS786693 CTO786693 DDK786693 DNG786693 DXC786693 EGY786693 EQU786693 FAQ786693 FKM786693 FUI786693 GEE786693 GOA786693 GXW786693 HHS786693 HRO786693 IBK786693 ILG786693 IVC786693 JEY786693 JOU786693 JYQ786693 KIM786693 KSI786693 LCE786693 LMA786693 LVW786693 MFS786693 MPO786693 MZK786693 NJG786693 NTC786693 OCY786693 OMU786693 OWQ786693 PGM786693 PQI786693 QAE786693 QKA786693 QTW786693 RDS786693 RNO786693 RXK786693 SHG786693 SRC786693 TAY786693 TKU786693 TUQ786693 UEM786693 UOI786693 UYE786693 VIA786693 VRW786693 WBS786693 WLO786693 WVK786693 C852229 IY852229 SU852229 ACQ852229 AMM852229 AWI852229 BGE852229 BQA852229 BZW852229 CJS852229 CTO852229 DDK852229 DNG852229 DXC852229 EGY852229 EQU852229 FAQ852229 FKM852229 FUI852229 GEE852229 GOA852229 GXW852229 HHS852229 HRO852229 IBK852229 ILG852229 IVC852229 JEY852229 JOU852229 JYQ852229 KIM852229 KSI852229 LCE852229 LMA852229 LVW852229 MFS852229 MPO852229 MZK852229 NJG852229 NTC852229 OCY852229 OMU852229 OWQ852229 PGM852229 PQI852229 QAE852229 QKA852229 QTW852229 RDS852229 RNO852229 RXK852229 SHG852229 SRC852229 TAY852229 TKU852229 TUQ852229 UEM852229 UOI852229 UYE852229 VIA852229 VRW852229 WBS852229 WLO852229 WVK852229 C917765 IY917765 SU917765 ACQ917765 AMM917765 AWI917765 BGE917765 BQA917765 BZW917765 CJS917765 CTO917765 DDK917765 DNG917765 DXC917765 EGY917765 EQU917765 FAQ917765 FKM917765 FUI917765 GEE917765 GOA917765 GXW917765 HHS917765 HRO917765 IBK917765 ILG917765 IVC917765 JEY917765 JOU917765 JYQ917765 KIM917765 KSI917765 LCE917765 LMA917765 LVW917765 MFS917765 MPO917765 MZK917765 NJG917765 NTC917765 OCY917765 OMU917765 OWQ917765 PGM917765 PQI917765 QAE917765 QKA917765 QTW917765 RDS917765 RNO917765 RXK917765 SHG917765 SRC917765 TAY917765 TKU917765 TUQ917765 UEM917765 UOI917765 UYE917765 VIA917765 VRW917765 WBS917765 WLO917765 WVK917765 C983301 IY983301 SU983301 ACQ983301 AMM983301 AWI983301 BGE983301 BQA983301 BZW983301 CJS983301 CTO983301 DDK983301 DNG983301 DXC983301 EGY983301 EQU983301 FAQ983301 FKM983301 FUI983301 GEE983301 GOA983301 GXW983301 HHS983301 HRO983301 IBK983301 ILG983301 IVC983301 JEY983301 JOU983301 JYQ983301 KIM983301 KSI983301 LCE983301 LMA983301 LVW983301 MFS983301 MPO983301 MZK983301 NJG983301 NTC983301 OCY983301 OMU983301 OWQ983301 PGM983301 PQI983301 QAE983301 QKA983301 QTW983301 RDS983301 RNO983301 RXK983301 SHG983301 SRC983301 TAY983301 TKU983301 TUQ983301 UEM983301 UOI983301 UYE983301 VIA983301 VRW983301 WBS983301 WLO983301 WVK983301"/>
    <dataValidation allowBlank="1" showInputMessage="1" showErrorMessage="1" prompt="Corresponde al número de la cuenta de acuerdo al Plan de Cuentas emitido por el CONAC (DOF 22/11/2010)." sqref="B174 IX174 ST174 ACP174 AML174 AWH174 BGD174 BPZ174 BZV174 CJR174 CTN174 DDJ174 DNF174 DXB174 EGX174 EQT174 FAP174 FKL174 FUH174 GED174 GNZ174 GXV174 HHR174 HRN174 IBJ174 ILF174 IVB174 JEX174 JOT174 JYP174 KIL174 KSH174 LCD174 LLZ174 LVV174 MFR174 MPN174 MZJ174 NJF174 NTB174 OCX174 OMT174 OWP174 PGL174 PQH174 QAD174 QJZ174 QTV174 RDR174 RNN174 RXJ174 SHF174 SRB174 TAX174 TKT174 TUP174 UEL174 UOH174 UYD174 VHZ174 VRV174 WBR174 WLN174 WVJ174 B65733 IX65733 ST65733 ACP65733 AML65733 AWH65733 BGD65733 BPZ65733 BZV65733 CJR65733 CTN65733 DDJ65733 DNF65733 DXB65733 EGX65733 EQT65733 FAP65733 FKL65733 FUH65733 GED65733 GNZ65733 GXV65733 HHR65733 HRN65733 IBJ65733 ILF65733 IVB65733 JEX65733 JOT65733 JYP65733 KIL65733 KSH65733 LCD65733 LLZ65733 LVV65733 MFR65733 MPN65733 MZJ65733 NJF65733 NTB65733 OCX65733 OMT65733 OWP65733 PGL65733 PQH65733 QAD65733 QJZ65733 QTV65733 RDR65733 RNN65733 RXJ65733 SHF65733 SRB65733 TAX65733 TKT65733 TUP65733 UEL65733 UOH65733 UYD65733 VHZ65733 VRV65733 WBR65733 WLN65733 WVJ65733 B131269 IX131269 ST131269 ACP131269 AML131269 AWH131269 BGD131269 BPZ131269 BZV131269 CJR131269 CTN131269 DDJ131269 DNF131269 DXB131269 EGX131269 EQT131269 FAP131269 FKL131269 FUH131269 GED131269 GNZ131269 GXV131269 HHR131269 HRN131269 IBJ131269 ILF131269 IVB131269 JEX131269 JOT131269 JYP131269 KIL131269 KSH131269 LCD131269 LLZ131269 LVV131269 MFR131269 MPN131269 MZJ131269 NJF131269 NTB131269 OCX131269 OMT131269 OWP131269 PGL131269 PQH131269 QAD131269 QJZ131269 QTV131269 RDR131269 RNN131269 RXJ131269 SHF131269 SRB131269 TAX131269 TKT131269 TUP131269 UEL131269 UOH131269 UYD131269 VHZ131269 VRV131269 WBR131269 WLN131269 WVJ131269 B196805 IX196805 ST196805 ACP196805 AML196805 AWH196805 BGD196805 BPZ196805 BZV196805 CJR196805 CTN196805 DDJ196805 DNF196805 DXB196805 EGX196805 EQT196805 FAP196805 FKL196805 FUH196805 GED196805 GNZ196805 GXV196805 HHR196805 HRN196805 IBJ196805 ILF196805 IVB196805 JEX196805 JOT196805 JYP196805 KIL196805 KSH196805 LCD196805 LLZ196805 LVV196805 MFR196805 MPN196805 MZJ196805 NJF196805 NTB196805 OCX196805 OMT196805 OWP196805 PGL196805 PQH196805 QAD196805 QJZ196805 QTV196805 RDR196805 RNN196805 RXJ196805 SHF196805 SRB196805 TAX196805 TKT196805 TUP196805 UEL196805 UOH196805 UYD196805 VHZ196805 VRV196805 WBR196805 WLN196805 WVJ196805 B262341 IX262341 ST262341 ACP262341 AML262341 AWH262341 BGD262341 BPZ262341 BZV262341 CJR262341 CTN262341 DDJ262341 DNF262341 DXB262341 EGX262341 EQT262341 FAP262341 FKL262341 FUH262341 GED262341 GNZ262341 GXV262341 HHR262341 HRN262341 IBJ262341 ILF262341 IVB262341 JEX262341 JOT262341 JYP262341 KIL262341 KSH262341 LCD262341 LLZ262341 LVV262341 MFR262341 MPN262341 MZJ262341 NJF262341 NTB262341 OCX262341 OMT262341 OWP262341 PGL262341 PQH262341 QAD262341 QJZ262341 QTV262341 RDR262341 RNN262341 RXJ262341 SHF262341 SRB262341 TAX262341 TKT262341 TUP262341 UEL262341 UOH262341 UYD262341 VHZ262341 VRV262341 WBR262341 WLN262341 WVJ262341 B327877 IX327877 ST327877 ACP327877 AML327877 AWH327877 BGD327877 BPZ327877 BZV327877 CJR327877 CTN327877 DDJ327877 DNF327877 DXB327877 EGX327877 EQT327877 FAP327877 FKL327877 FUH327877 GED327877 GNZ327877 GXV327877 HHR327877 HRN327877 IBJ327877 ILF327877 IVB327877 JEX327877 JOT327877 JYP327877 KIL327877 KSH327877 LCD327877 LLZ327877 LVV327877 MFR327877 MPN327877 MZJ327877 NJF327877 NTB327877 OCX327877 OMT327877 OWP327877 PGL327877 PQH327877 QAD327877 QJZ327877 QTV327877 RDR327877 RNN327877 RXJ327877 SHF327877 SRB327877 TAX327877 TKT327877 TUP327877 UEL327877 UOH327877 UYD327877 VHZ327877 VRV327877 WBR327877 WLN327877 WVJ327877 B393413 IX393413 ST393413 ACP393413 AML393413 AWH393413 BGD393413 BPZ393413 BZV393413 CJR393413 CTN393413 DDJ393413 DNF393413 DXB393413 EGX393413 EQT393413 FAP393413 FKL393413 FUH393413 GED393413 GNZ393413 GXV393413 HHR393413 HRN393413 IBJ393413 ILF393413 IVB393413 JEX393413 JOT393413 JYP393413 KIL393413 KSH393413 LCD393413 LLZ393413 LVV393413 MFR393413 MPN393413 MZJ393413 NJF393413 NTB393413 OCX393413 OMT393413 OWP393413 PGL393413 PQH393413 QAD393413 QJZ393413 QTV393413 RDR393413 RNN393413 RXJ393413 SHF393413 SRB393413 TAX393413 TKT393413 TUP393413 UEL393413 UOH393413 UYD393413 VHZ393413 VRV393413 WBR393413 WLN393413 WVJ393413 B458949 IX458949 ST458949 ACP458949 AML458949 AWH458949 BGD458949 BPZ458949 BZV458949 CJR458949 CTN458949 DDJ458949 DNF458949 DXB458949 EGX458949 EQT458949 FAP458949 FKL458949 FUH458949 GED458949 GNZ458949 GXV458949 HHR458949 HRN458949 IBJ458949 ILF458949 IVB458949 JEX458949 JOT458949 JYP458949 KIL458949 KSH458949 LCD458949 LLZ458949 LVV458949 MFR458949 MPN458949 MZJ458949 NJF458949 NTB458949 OCX458949 OMT458949 OWP458949 PGL458949 PQH458949 QAD458949 QJZ458949 QTV458949 RDR458949 RNN458949 RXJ458949 SHF458949 SRB458949 TAX458949 TKT458949 TUP458949 UEL458949 UOH458949 UYD458949 VHZ458949 VRV458949 WBR458949 WLN458949 WVJ458949 B524485 IX524485 ST524485 ACP524485 AML524485 AWH524485 BGD524485 BPZ524485 BZV524485 CJR524485 CTN524485 DDJ524485 DNF524485 DXB524485 EGX524485 EQT524485 FAP524485 FKL524485 FUH524485 GED524485 GNZ524485 GXV524485 HHR524485 HRN524485 IBJ524485 ILF524485 IVB524485 JEX524485 JOT524485 JYP524485 KIL524485 KSH524485 LCD524485 LLZ524485 LVV524485 MFR524485 MPN524485 MZJ524485 NJF524485 NTB524485 OCX524485 OMT524485 OWP524485 PGL524485 PQH524485 QAD524485 QJZ524485 QTV524485 RDR524485 RNN524485 RXJ524485 SHF524485 SRB524485 TAX524485 TKT524485 TUP524485 UEL524485 UOH524485 UYD524485 VHZ524485 VRV524485 WBR524485 WLN524485 WVJ524485 B590021 IX590021 ST590021 ACP590021 AML590021 AWH590021 BGD590021 BPZ590021 BZV590021 CJR590021 CTN590021 DDJ590021 DNF590021 DXB590021 EGX590021 EQT590021 FAP590021 FKL590021 FUH590021 GED590021 GNZ590021 GXV590021 HHR590021 HRN590021 IBJ590021 ILF590021 IVB590021 JEX590021 JOT590021 JYP590021 KIL590021 KSH590021 LCD590021 LLZ590021 LVV590021 MFR590021 MPN590021 MZJ590021 NJF590021 NTB590021 OCX590021 OMT590021 OWP590021 PGL590021 PQH590021 QAD590021 QJZ590021 QTV590021 RDR590021 RNN590021 RXJ590021 SHF590021 SRB590021 TAX590021 TKT590021 TUP590021 UEL590021 UOH590021 UYD590021 VHZ590021 VRV590021 WBR590021 WLN590021 WVJ590021 B655557 IX655557 ST655557 ACP655557 AML655557 AWH655557 BGD655557 BPZ655557 BZV655557 CJR655557 CTN655557 DDJ655557 DNF655557 DXB655557 EGX655557 EQT655557 FAP655557 FKL655557 FUH655557 GED655557 GNZ655557 GXV655557 HHR655557 HRN655557 IBJ655557 ILF655557 IVB655557 JEX655557 JOT655557 JYP655557 KIL655557 KSH655557 LCD655557 LLZ655557 LVV655557 MFR655557 MPN655557 MZJ655557 NJF655557 NTB655557 OCX655557 OMT655557 OWP655557 PGL655557 PQH655557 QAD655557 QJZ655557 QTV655557 RDR655557 RNN655557 RXJ655557 SHF655557 SRB655557 TAX655557 TKT655557 TUP655557 UEL655557 UOH655557 UYD655557 VHZ655557 VRV655557 WBR655557 WLN655557 WVJ655557 B721093 IX721093 ST721093 ACP721093 AML721093 AWH721093 BGD721093 BPZ721093 BZV721093 CJR721093 CTN721093 DDJ721093 DNF721093 DXB721093 EGX721093 EQT721093 FAP721093 FKL721093 FUH721093 GED721093 GNZ721093 GXV721093 HHR721093 HRN721093 IBJ721093 ILF721093 IVB721093 JEX721093 JOT721093 JYP721093 KIL721093 KSH721093 LCD721093 LLZ721093 LVV721093 MFR721093 MPN721093 MZJ721093 NJF721093 NTB721093 OCX721093 OMT721093 OWP721093 PGL721093 PQH721093 QAD721093 QJZ721093 QTV721093 RDR721093 RNN721093 RXJ721093 SHF721093 SRB721093 TAX721093 TKT721093 TUP721093 UEL721093 UOH721093 UYD721093 VHZ721093 VRV721093 WBR721093 WLN721093 WVJ721093 B786629 IX786629 ST786629 ACP786629 AML786629 AWH786629 BGD786629 BPZ786629 BZV786629 CJR786629 CTN786629 DDJ786629 DNF786629 DXB786629 EGX786629 EQT786629 FAP786629 FKL786629 FUH786629 GED786629 GNZ786629 GXV786629 HHR786629 HRN786629 IBJ786629 ILF786629 IVB786629 JEX786629 JOT786629 JYP786629 KIL786629 KSH786629 LCD786629 LLZ786629 LVV786629 MFR786629 MPN786629 MZJ786629 NJF786629 NTB786629 OCX786629 OMT786629 OWP786629 PGL786629 PQH786629 QAD786629 QJZ786629 QTV786629 RDR786629 RNN786629 RXJ786629 SHF786629 SRB786629 TAX786629 TKT786629 TUP786629 UEL786629 UOH786629 UYD786629 VHZ786629 VRV786629 WBR786629 WLN786629 WVJ786629 B852165 IX852165 ST852165 ACP852165 AML852165 AWH852165 BGD852165 BPZ852165 BZV852165 CJR852165 CTN852165 DDJ852165 DNF852165 DXB852165 EGX852165 EQT852165 FAP852165 FKL852165 FUH852165 GED852165 GNZ852165 GXV852165 HHR852165 HRN852165 IBJ852165 ILF852165 IVB852165 JEX852165 JOT852165 JYP852165 KIL852165 KSH852165 LCD852165 LLZ852165 LVV852165 MFR852165 MPN852165 MZJ852165 NJF852165 NTB852165 OCX852165 OMT852165 OWP852165 PGL852165 PQH852165 QAD852165 QJZ852165 QTV852165 RDR852165 RNN852165 RXJ852165 SHF852165 SRB852165 TAX852165 TKT852165 TUP852165 UEL852165 UOH852165 UYD852165 VHZ852165 VRV852165 WBR852165 WLN852165 WVJ852165 B917701 IX917701 ST917701 ACP917701 AML917701 AWH917701 BGD917701 BPZ917701 BZV917701 CJR917701 CTN917701 DDJ917701 DNF917701 DXB917701 EGX917701 EQT917701 FAP917701 FKL917701 FUH917701 GED917701 GNZ917701 GXV917701 HHR917701 HRN917701 IBJ917701 ILF917701 IVB917701 JEX917701 JOT917701 JYP917701 KIL917701 KSH917701 LCD917701 LLZ917701 LVV917701 MFR917701 MPN917701 MZJ917701 NJF917701 NTB917701 OCX917701 OMT917701 OWP917701 PGL917701 PQH917701 QAD917701 QJZ917701 QTV917701 RDR917701 RNN917701 RXJ917701 SHF917701 SRB917701 TAX917701 TKT917701 TUP917701 UEL917701 UOH917701 UYD917701 VHZ917701 VRV917701 WBR917701 WLN917701 WVJ917701 B983237 IX983237 ST983237 ACP983237 AML983237 AWH983237 BGD983237 BPZ983237 BZV983237 CJR983237 CTN983237 DDJ983237 DNF983237 DXB983237 EGX983237 EQT983237 FAP983237 FKL983237 FUH983237 GED983237 GNZ983237 GXV983237 HHR983237 HRN983237 IBJ983237 ILF983237 IVB983237 JEX983237 JOT983237 JYP983237 KIL983237 KSH983237 LCD983237 LLZ983237 LVV983237 MFR983237 MPN983237 MZJ983237 NJF983237 NTB983237 OCX983237 OMT983237 OWP983237 PGL983237 PQH983237 QAD983237 QJZ983237 QTV983237 RDR983237 RNN983237 RXJ983237 SHF983237 SRB983237 TAX983237 TKT983237 TUP983237 UEL983237 UOH983237 UYD983237 VHZ983237 VRV983237 WBR983237 WLN983237 WVJ983237"/>
    <dataValidation allowBlank="1" showInputMessage="1" showErrorMessage="1" prompt="Características cualitativas significativas que les impacten financieramente." sqref="D174:F174 IZ174:JB174 SV174:SX174 ACR174:ACT174 AMN174:AMP174 AWJ174:AWL174 BGF174:BGH174 BQB174:BQD174 BZX174:BZZ174 CJT174:CJV174 CTP174:CTR174 DDL174:DDN174 DNH174:DNJ174 DXD174:DXF174 EGZ174:EHB174 EQV174:EQX174 FAR174:FAT174 FKN174:FKP174 FUJ174:FUL174 GEF174:GEH174 GOB174:GOD174 GXX174:GXZ174 HHT174:HHV174 HRP174:HRR174 IBL174:IBN174 ILH174:ILJ174 IVD174:IVF174 JEZ174:JFB174 JOV174:JOX174 JYR174:JYT174 KIN174:KIP174 KSJ174:KSL174 LCF174:LCH174 LMB174:LMD174 LVX174:LVZ174 MFT174:MFV174 MPP174:MPR174 MZL174:MZN174 NJH174:NJJ174 NTD174:NTF174 OCZ174:ODB174 OMV174:OMX174 OWR174:OWT174 PGN174:PGP174 PQJ174:PQL174 QAF174:QAH174 QKB174:QKD174 QTX174:QTZ174 RDT174:RDV174 RNP174:RNR174 RXL174:RXN174 SHH174:SHJ174 SRD174:SRF174 TAZ174:TBB174 TKV174:TKX174 TUR174:TUT174 UEN174:UEP174 UOJ174:UOL174 UYF174:UYH174 VIB174:VID174 VRX174:VRZ174 WBT174:WBV174 WLP174:WLR174 WVL174:WVN174 D65733:F65733 IZ65733:JB65733 SV65733:SX65733 ACR65733:ACT65733 AMN65733:AMP65733 AWJ65733:AWL65733 BGF65733:BGH65733 BQB65733:BQD65733 BZX65733:BZZ65733 CJT65733:CJV65733 CTP65733:CTR65733 DDL65733:DDN65733 DNH65733:DNJ65733 DXD65733:DXF65733 EGZ65733:EHB65733 EQV65733:EQX65733 FAR65733:FAT65733 FKN65733:FKP65733 FUJ65733:FUL65733 GEF65733:GEH65733 GOB65733:GOD65733 GXX65733:GXZ65733 HHT65733:HHV65733 HRP65733:HRR65733 IBL65733:IBN65733 ILH65733:ILJ65733 IVD65733:IVF65733 JEZ65733:JFB65733 JOV65733:JOX65733 JYR65733:JYT65733 KIN65733:KIP65733 KSJ65733:KSL65733 LCF65733:LCH65733 LMB65733:LMD65733 LVX65733:LVZ65733 MFT65733:MFV65733 MPP65733:MPR65733 MZL65733:MZN65733 NJH65733:NJJ65733 NTD65733:NTF65733 OCZ65733:ODB65733 OMV65733:OMX65733 OWR65733:OWT65733 PGN65733:PGP65733 PQJ65733:PQL65733 QAF65733:QAH65733 QKB65733:QKD65733 QTX65733:QTZ65733 RDT65733:RDV65733 RNP65733:RNR65733 RXL65733:RXN65733 SHH65733:SHJ65733 SRD65733:SRF65733 TAZ65733:TBB65733 TKV65733:TKX65733 TUR65733:TUT65733 UEN65733:UEP65733 UOJ65733:UOL65733 UYF65733:UYH65733 VIB65733:VID65733 VRX65733:VRZ65733 WBT65733:WBV65733 WLP65733:WLR65733 WVL65733:WVN65733 D131269:F131269 IZ131269:JB131269 SV131269:SX131269 ACR131269:ACT131269 AMN131269:AMP131269 AWJ131269:AWL131269 BGF131269:BGH131269 BQB131269:BQD131269 BZX131269:BZZ131269 CJT131269:CJV131269 CTP131269:CTR131269 DDL131269:DDN131269 DNH131269:DNJ131269 DXD131269:DXF131269 EGZ131269:EHB131269 EQV131269:EQX131269 FAR131269:FAT131269 FKN131269:FKP131269 FUJ131269:FUL131269 GEF131269:GEH131269 GOB131269:GOD131269 GXX131269:GXZ131269 HHT131269:HHV131269 HRP131269:HRR131269 IBL131269:IBN131269 ILH131269:ILJ131269 IVD131269:IVF131269 JEZ131269:JFB131269 JOV131269:JOX131269 JYR131269:JYT131269 KIN131269:KIP131269 KSJ131269:KSL131269 LCF131269:LCH131269 LMB131269:LMD131269 LVX131269:LVZ131269 MFT131269:MFV131269 MPP131269:MPR131269 MZL131269:MZN131269 NJH131269:NJJ131269 NTD131269:NTF131269 OCZ131269:ODB131269 OMV131269:OMX131269 OWR131269:OWT131269 PGN131269:PGP131269 PQJ131269:PQL131269 QAF131269:QAH131269 QKB131269:QKD131269 QTX131269:QTZ131269 RDT131269:RDV131269 RNP131269:RNR131269 RXL131269:RXN131269 SHH131269:SHJ131269 SRD131269:SRF131269 TAZ131269:TBB131269 TKV131269:TKX131269 TUR131269:TUT131269 UEN131269:UEP131269 UOJ131269:UOL131269 UYF131269:UYH131269 VIB131269:VID131269 VRX131269:VRZ131269 WBT131269:WBV131269 WLP131269:WLR131269 WVL131269:WVN131269 D196805:F196805 IZ196805:JB196805 SV196805:SX196805 ACR196805:ACT196805 AMN196805:AMP196805 AWJ196805:AWL196805 BGF196805:BGH196805 BQB196805:BQD196805 BZX196805:BZZ196805 CJT196805:CJV196805 CTP196805:CTR196805 DDL196805:DDN196805 DNH196805:DNJ196805 DXD196805:DXF196805 EGZ196805:EHB196805 EQV196805:EQX196805 FAR196805:FAT196805 FKN196805:FKP196805 FUJ196805:FUL196805 GEF196805:GEH196805 GOB196805:GOD196805 GXX196805:GXZ196805 HHT196805:HHV196805 HRP196805:HRR196805 IBL196805:IBN196805 ILH196805:ILJ196805 IVD196805:IVF196805 JEZ196805:JFB196805 JOV196805:JOX196805 JYR196805:JYT196805 KIN196805:KIP196805 KSJ196805:KSL196805 LCF196805:LCH196805 LMB196805:LMD196805 LVX196805:LVZ196805 MFT196805:MFV196805 MPP196805:MPR196805 MZL196805:MZN196805 NJH196805:NJJ196805 NTD196805:NTF196805 OCZ196805:ODB196805 OMV196805:OMX196805 OWR196805:OWT196805 PGN196805:PGP196805 PQJ196805:PQL196805 QAF196805:QAH196805 QKB196805:QKD196805 QTX196805:QTZ196805 RDT196805:RDV196805 RNP196805:RNR196805 RXL196805:RXN196805 SHH196805:SHJ196805 SRD196805:SRF196805 TAZ196805:TBB196805 TKV196805:TKX196805 TUR196805:TUT196805 UEN196805:UEP196805 UOJ196805:UOL196805 UYF196805:UYH196805 VIB196805:VID196805 VRX196805:VRZ196805 WBT196805:WBV196805 WLP196805:WLR196805 WVL196805:WVN196805 D262341:F262341 IZ262341:JB262341 SV262341:SX262341 ACR262341:ACT262341 AMN262341:AMP262341 AWJ262341:AWL262341 BGF262341:BGH262341 BQB262341:BQD262341 BZX262341:BZZ262341 CJT262341:CJV262341 CTP262341:CTR262341 DDL262341:DDN262341 DNH262341:DNJ262341 DXD262341:DXF262341 EGZ262341:EHB262341 EQV262341:EQX262341 FAR262341:FAT262341 FKN262341:FKP262341 FUJ262341:FUL262341 GEF262341:GEH262341 GOB262341:GOD262341 GXX262341:GXZ262341 HHT262341:HHV262341 HRP262341:HRR262341 IBL262341:IBN262341 ILH262341:ILJ262341 IVD262341:IVF262341 JEZ262341:JFB262341 JOV262341:JOX262341 JYR262341:JYT262341 KIN262341:KIP262341 KSJ262341:KSL262341 LCF262341:LCH262341 LMB262341:LMD262341 LVX262341:LVZ262341 MFT262341:MFV262341 MPP262341:MPR262341 MZL262341:MZN262341 NJH262341:NJJ262341 NTD262341:NTF262341 OCZ262341:ODB262341 OMV262341:OMX262341 OWR262341:OWT262341 PGN262341:PGP262341 PQJ262341:PQL262341 QAF262341:QAH262341 QKB262341:QKD262341 QTX262341:QTZ262341 RDT262341:RDV262341 RNP262341:RNR262341 RXL262341:RXN262341 SHH262341:SHJ262341 SRD262341:SRF262341 TAZ262341:TBB262341 TKV262341:TKX262341 TUR262341:TUT262341 UEN262341:UEP262341 UOJ262341:UOL262341 UYF262341:UYH262341 VIB262341:VID262341 VRX262341:VRZ262341 WBT262341:WBV262341 WLP262341:WLR262341 WVL262341:WVN262341 D327877:F327877 IZ327877:JB327877 SV327877:SX327877 ACR327877:ACT327877 AMN327877:AMP327877 AWJ327877:AWL327877 BGF327877:BGH327877 BQB327877:BQD327877 BZX327877:BZZ327877 CJT327877:CJV327877 CTP327877:CTR327877 DDL327877:DDN327877 DNH327877:DNJ327877 DXD327877:DXF327877 EGZ327877:EHB327877 EQV327877:EQX327877 FAR327877:FAT327877 FKN327877:FKP327877 FUJ327877:FUL327877 GEF327877:GEH327877 GOB327877:GOD327877 GXX327877:GXZ327877 HHT327877:HHV327877 HRP327877:HRR327877 IBL327877:IBN327877 ILH327877:ILJ327877 IVD327877:IVF327877 JEZ327877:JFB327877 JOV327877:JOX327877 JYR327877:JYT327877 KIN327877:KIP327877 KSJ327877:KSL327877 LCF327877:LCH327877 LMB327877:LMD327877 LVX327877:LVZ327877 MFT327877:MFV327877 MPP327877:MPR327877 MZL327877:MZN327877 NJH327877:NJJ327877 NTD327877:NTF327877 OCZ327877:ODB327877 OMV327877:OMX327877 OWR327877:OWT327877 PGN327877:PGP327877 PQJ327877:PQL327877 QAF327877:QAH327877 QKB327877:QKD327877 QTX327877:QTZ327877 RDT327877:RDV327877 RNP327877:RNR327877 RXL327877:RXN327877 SHH327877:SHJ327877 SRD327877:SRF327877 TAZ327877:TBB327877 TKV327877:TKX327877 TUR327877:TUT327877 UEN327877:UEP327877 UOJ327877:UOL327877 UYF327877:UYH327877 VIB327877:VID327877 VRX327877:VRZ327877 WBT327877:WBV327877 WLP327877:WLR327877 WVL327877:WVN327877 D393413:F393413 IZ393413:JB393413 SV393413:SX393413 ACR393413:ACT393413 AMN393413:AMP393413 AWJ393413:AWL393413 BGF393413:BGH393413 BQB393413:BQD393413 BZX393413:BZZ393413 CJT393413:CJV393413 CTP393413:CTR393413 DDL393413:DDN393413 DNH393413:DNJ393413 DXD393413:DXF393413 EGZ393413:EHB393413 EQV393413:EQX393413 FAR393413:FAT393413 FKN393413:FKP393413 FUJ393413:FUL393413 GEF393413:GEH393413 GOB393413:GOD393413 GXX393413:GXZ393413 HHT393413:HHV393413 HRP393413:HRR393413 IBL393413:IBN393413 ILH393413:ILJ393413 IVD393413:IVF393413 JEZ393413:JFB393413 JOV393413:JOX393413 JYR393413:JYT393413 KIN393413:KIP393413 KSJ393413:KSL393413 LCF393413:LCH393413 LMB393413:LMD393413 LVX393413:LVZ393413 MFT393413:MFV393413 MPP393413:MPR393413 MZL393413:MZN393413 NJH393413:NJJ393413 NTD393413:NTF393413 OCZ393413:ODB393413 OMV393413:OMX393413 OWR393413:OWT393413 PGN393413:PGP393413 PQJ393413:PQL393413 QAF393413:QAH393413 QKB393413:QKD393413 QTX393413:QTZ393413 RDT393413:RDV393413 RNP393413:RNR393413 RXL393413:RXN393413 SHH393413:SHJ393413 SRD393413:SRF393413 TAZ393413:TBB393413 TKV393413:TKX393413 TUR393413:TUT393413 UEN393413:UEP393413 UOJ393413:UOL393413 UYF393413:UYH393413 VIB393413:VID393413 VRX393413:VRZ393413 WBT393413:WBV393413 WLP393413:WLR393413 WVL393413:WVN393413 D458949:F458949 IZ458949:JB458949 SV458949:SX458949 ACR458949:ACT458949 AMN458949:AMP458949 AWJ458949:AWL458949 BGF458949:BGH458949 BQB458949:BQD458949 BZX458949:BZZ458949 CJT458949:CJV458949 CTP458949:CTR458949 DDL458949:DDN458949 DNH458949:DNJ458949 DXD458949:DXF458949 EGZ458949:EHB458949 EQV458949:EQX458949 FAR458949:FAT458949 FKN458949:FKP458949 FUJ458949:FUL458949 GEF458949:GEH458949 GOB458949:GOD458949 GXX458949:GXZ458949 HHT458949:HHV458949 HRP458949:HRR458949 IBL458949:IBN458949 ILH458949:ILJ458949 IVD458949:IVF458949 JEZ458949:JFB458949 JOV458949:JOX458949 JYR458949:JYT458949 KIN458949:KIP458949 KSJ458949:KSL458949 LCF458949:LCH458949 LMB458949:LMD458949 LVX458949:LVZ458949 MFT458949:MFV458949 MPP458949:MPR458949 MZL458949:MZN458949 NJH458949:NJJ458949 NTD458949:NTF458949 OCZ458949:ODB458949 OMV458949:OMX458949 OWR458949:OWT458949 PGN458949:PGP458949 PQJ458949:PQL458949 QAF458949:QAH458949 QKB458949:QKD458949 QTX458949:QTZ458949 RDT458949:RDV458949 RNP458949:RNR458949 RXL458949:RXN458949 SHH458949:SHJ458949 SRD458949:SRF458949 TAZ458949:TBB458949 TKV458949:TKX458949 TUR458949:TUT458949 UEN458949:UEP458949 UOJ458949:UOL458949 UYF458949:UYH458949 VIB458949:VID458949 VRX458949:VRZ458949 WBT458949:WBV458949 WLP458949:WLR458949 WVL458949:WVN458949 D524485:F524485 IZ524485:JB524485 SV524485:SX524485 ACR524485:ACT524485 AMN524485:AMP524485 AWJ524485:AWL524485 BGF524485:BGH524485 BQB524485:BQD524485 BZX524485:BZZ524485 CJT524485:CJV524485 CTP524485:CTR524485 DDL524485:DDN524485 DNH524485:DNJ524485 DXD524485:DXF524485 EGZ524485:EHB524485 EQV524485:EQX524485 FAR524485:FAT524485 FKN524485:FKP524485 FUJ524485:FUL524485 GEF524485:GEH524485 GOB524485:GOD524485 GXX524485:GXZ524485 HHT524485:HHV524485 HRP524485:HRR524485 IBL524485:IBN524485 ILH524485:ILJ524485 IVD524485:IVF524485 JEZ524485:JFB524485 JOV524485:JOX524485 JYR524485:JYT524485 KIN524485:KIP524485 KSJ524485:KSL524485 LCF524485:LCH524485 LMB524485:LMD524485 LVX524485:LVZ524485 MFT524485:MFV524485 MPP524485:MPR524485 MZL524485:MZN524485 NJH524485:NJJ524485 NTD524485:NTF524485 OCZ524485:ODB524485 OMV524485:OMX524485 OWR524485:OWT524485 PGN524485:PGP524485 PQJ524485:PQL524485 QAF524485:QAH524485 QKB524485:QKD524485 QTX524485:QTZ524485 RDT524485:RDV524485 RNP524485:RNR524485 RXL524485:RXN524485 SHH524485:SHJ524485 SRD524485:SRF524485 TAZ524485:TBB524485 TKV524485:TKX524485 TUR524485:TUT524485 UEN524485:UEP524485 UOJ524485:UOL524485 UYF524485:UYH524485 VIB524485:VID524485 VRX524485:VRZ524485 WBT524485:WBV524485 WLP524485:WLR524485 WVL524485:WVN524485 D590021:F590021 IZ590021:JB590021 SV590021:SX590021 ACR590021:ACT590021 AMN590021:AMP590021 AWJ590021:AWL590021 BGF590021:BGH590021 BQB590021:BQD590021 BZX590021:BZZ590021 CJT590021:CJV590021 CTP590021:CTR590021 DDL590021:DDN590021 DNH590021:DNJ590021 DXD590021:DXF590021 EGZ590021:EHB590021 EQV590021:EQX590021 FAR590021:FAT590021 FKN590021:FKP590021 FUJ590021:FUL590021 GEF590021:GEH590021 GOB590021:GOD590021 GXX590021:GXZ590021 HHT590021:HHV590021 HRP590021:HRR590021 IBL590021:IBN590021 ILH590021:ILJ590021 IVD590021:IVF590021 JEZ590021:JFB590021 JOV590021:JOX590021 JYR590021:JYT590021 KIN590021:KIP590021 KSJ590021:KSL590021 LCF590021:LCH590021 LMB590021:LMD590021 LVX590021:LVZ590021 MFT590021:MFV590021 MPP590021:MPR590021 MZL590021:MZN590021 NJH590021:NJJ590021 NTD590021:NTF590021 OCZ590021:ODB590021 OMV590021:OMX590021 OWR590021:OWT590021 PGN590021:PGP590021 PQJ590021:PQL590021 QAF590021:QAH590021 QKB590021:QKD590021 QTX590021:QTZ590021 RDT590021:RDV590021 RNP590021:RNR590021 RXL590021:RXN590021 SHH590021:SHJ590021 SRD590021:SRF590021 TAZ590021:TBB590021 TKV590021:TKX590021 TUR590021:TUT590021 UEN590021:UEP590021 UOJ590021:UOL590021 UYF590021:UYH590021 VIB590021:VID590021 VRX590021:VRZ590021 WBT590021:WBV590021 WLP590021:WLR590021 WVL590021:WVN590021 D655557:F655557 IZ655557:JB655557 SV655557:SX655557 ACR655557:ACT655557 AMN655557:AMP655557 AWJ655557:AWL655557 BGF655557:BGH655557 BQB655557:BQD655557 BZX655557:BZZ655557 CJT655557:CJV655557 CTP655557:CTR655557 DDL655557:DDN655557 DNH655557:DNJ655557 DXD655557:DXF655557 EGZ655557:EHB655557 EQV655557:EQX655557 FAR655557:FAT655557 FKN655557:FKP655557 FUJ655557:FUL655557 GEF655557:GEH655557 GOB655557:GOD655557 GXX655557:GXZ655557 HHT655557:HHV655557 HRP655557:HRR655557 IBL655557:IBN655557 ILH655557:ILJ655557 IVD655557:IVF655557 JEZ655557:JFB655557 JOV655557:JOX655557 JYR655557:JYT655557 KIN655557:KIP655557 KSJ655557:KSL655557 LCF655557:LCH655557 LMB655557:LMD655557 LVX655557:LVZ655557 MFT655557:MFV655557 MPP655557:MPR655557 MZL655557:MZN655557 NJH655557:NJJ655557 NTD655557:NTF655557 OCZ655557:ODB655557 OMV655557:OMX655557 OWR655557:OWT655557 PGN655557:PGP655557 PQJ655557:PQL655557 QAF655557:QAH655557 QKB655557:QKD655557 QTX655557:QTZ655557 RDT655557:RDV655557 RNP655557:RNR655557 RXL655557:RXN655557 SHH655557:SHJ655557 SRD655557:SRF655557 TAZ655557:TBB655557 TKV655557:TKX655557 TUR655557:TUT655557 UEN655557:UEP655557 UOJ655557:UOL655557 UYF655557:UYH655557 VIB655557:VID655557 VRX655557:VRZ655557 WBT655557:WBV655557 WLP655557:WLR655557 WVL655557:WVN655557 D721093:F721093 IZ721093:JB721093 SV721093:SX721093 ACR721093:ACT721093 AMN721093:AMP721093 AWJ721093:AWL721093 BGF721093:BGH721093 BQB721093:BQD721093 BZX721093:BZZ721093 CJT721093:CJV721093 CTP721093:CTR721093 DDL721093:DDN721093 DNH721093:DNJ721093 DXD721093:DXF721093 EGZ721093:EHB721093 EQV721093:EQX721093 FAR721093:FAT721093 FKN721093:FKP721093 FUJ721093:FUL721093 GEF721093:GEH721093 GOB721093:GOD721093 GXX721093:GXZ721093 HHT721093:HHV721093 HRP721093:HRR721093 IBL721093:IBN721093 ILH721093:ILJ721093 IVD721093:IVF721093 JEZ721093:JFB721093 JOV721093:JOX721093 JYR721093:JYT721093 KIN721093:KIP721093 KSJ721093:KSL721093 LCF721093:LCH721093 LMB721093:LMD721093 LVX721093:LVZ721093 MFT721093:MFV721093 MPP721093:MPR721093 MZL721093:MZN721093 NJH721093:NJJ721093 NTD721093:NTF721093 OCZ721093:ODB721093 OMV721093:OMX721093 OWR721093:OWT721093 PGN721093:PGP721093 PQJ721093:PQL721093 QAF721093:QAH721093 QKB721093:QKD721093 QTX721093:QTZ721093 RDT721093:RDV721093 RNP721093:RNR721093 RXL721093:RXN721093 SHH721093:SHJ721093 SRD721093:SRF721093 TAZ721093:TBB721093 TKV721093:TKX721093 TUR721093:TUT721093 UEN721093:UEP721093 UOJ721093:UOL721093 UYF721093:UYH721093 VIB721093:VID721093 VRX721093:VRZ721093 WBT721093:WBV721093 WLP721093:WLR721093 WVL721093:WVN721093 D786629:F786629 IZ786629:JB786629 SV786629:SX786629 ACR786629:ACT786629 AMN786629:AMP786629 AWJ786629:AWL786629 BGF786629:BGH786629 BQB786629:BQD786629 BZX786629:BZZ786629 CJT786629:CJV786629 CTP786629:CTR786629 DDL786629:DDN786629 DNH786629:DNJ786629 DXD786629:DXF786629 EGZ786629:EHB786629 EQV786629:EQX786629 FAR786629:FAT786629 FKN786629:FKP786629 FUJ786629:FUL786629 GEF786629:GEH786629 GOB786629:GOD786629 GXX786629:GXZ786629 HHT786629:HHV786629 HRP786629:HRR786629 IBL786629:IBN786629 ILH786629:ILJ786629 IVD786629:IVF786629 JEZ786629:JFB786629 JOV786629:JOX786629 JYR786629:JYT786629 KIN786629:KIP786629 KSJ786629:KSL786629 LCF786629:LCH786629 LMB786629:LMD786629 LVX786629:LVZ786629 MFT786629:MFV786629 MPP786629:MPR786629 MZL786629:MZN786629 NJH786629:NJJ786629 NTD786629:NTF786629 OCZ786629:ODB786629 OMV786629:OMX786629 OWR786629:OWT786629 PGN786629:PGP786629 PQJ786629:PQL786629 QAF786629:QAH786629 QKB786629:QKD786629 QTX786629:QTZ786629 RDT786629:RDV786629 RNP786629:RNR786629 RXL786629:RXN786629 SHH786629:SHJ786629 SRD786629:SRF786629 TAZ786629:TBB786629 TKV786629:TKX786629 TUR786629:TUT786629 UEN786629:UEP786629 UOJ786629:UOL786629 UYF786629:UYH786629 VIB786629:VID786629 VRX786629:VRZ786629 WBT786629:WBV786629 WLP786629:WLR786629 WVL786629:WVN786629 D852165:F852165 IZ852165:JB852165 SV852165:SX852165 ACR852165:ACT852165 AMN852165:AMP852165 AWJ852165:AWL852165 BGF852165:BGH852165 BQB852165:BQD852165 BZX852165:BZZ852165 CJT852165:CJV852165 CTP852165:CTR852165 DDL852165:DDN852165 DNH852165:DNJ852165 DXD852165:DXF852165 EGZ852165:EHB852165 EQV852165:EQX852165 FAR852165:FAT852165 FKN852165:FKP852165 FUJ852165:FUL852165 GEF852165:GEH852165 GOB852165:GOD852165 GXX852165:GXZ852165 HHT852165:HHV852165 HRP852165:HRR852165 IBL852165:IBN852165 ILH852165:ILJ852165 IVD852165:IVF852165 JEZ852165:JFB852165 JOV852165:JOX852165 JYR852165:JYT852165 KIN852165:KIP852165 KSJ852165:KSL852165 LCF852165:LCH852165 LMB852165:LMD852165 LVX852165:LVZ852165 MFT852165:MFV852165 MPP852165:MPR852165 MZL852165:MZN852165 NJH852165:NJJ852165 NTD852165:NTF852165 OCZ852165:ODB852165 OMV852165:OMX852165 OWR852165:OWT852165 PGN852165:PGP852165 PQJ852165:PQL852165 QAF852165:QAH852165 QKB852165:QKD852165 QTX852165:QTZ852165 RDT852165:RDV852165 RNP852165:RNR852165 RXL852165:RXN852165 SHH852165:SHJ852165 SRD852165:SRF852165 TAZ852165:TBB852165 TKV852165:TKX852165 TUR852165:TUT852165 UEN852165:UEP852165 UOJ852165:UOL852165 UYF852165:UYH852165 VIB852165:VID852165 VRX852165:VRZ852165 WBT852165:WBV852165 WLP852165:WLR852165 WVL852165:WVN852165 D917701:F917701 IZ917701:JB917701 SV917701:SX917701 ACR917701:ACT917701 AMN917701:AMP917701 AWJ917701:AWL917701 BGF917701:BGH917701 BQB917701:BQD917701 BZX917701:BZZ917701 CJT917701:CJV917701 CTP917701:CTR917701 DDL917701:DDN917701 DNH917701:DNJ917701 DXD917701:DXF917701 EGZ917701:EHB917701 EQV917701:EQX917701 FAR917701:FAT917701 FKN917701:FKP917701 FUJ917701:FUL917701 GEF917701:GEH917701 GOB917701:GOD917701 GXX917701:GXZ917701 HHT917701:HHV917701 HRP917701:HRR917701 IBL917701:IBN917701 ILH917701:ILJ917701 IVD917701:IVF917701 JEZ917701:JFB917701 JOV917701:JOX917701 JYR917701:JYT917701 KIN917701:KIP917701 KSJ917701:KSL917701 LCF917701:LCH917701 LMB917701:LMD917701 LVX917701:LVZ917701 MFT917701:MFV917701 MPP917701:MPR917701 MZL917701:MZN917701 NJH917701:NJJ917701 NTD917701:NTF917701 OCZ917701:ODB917701 OMV917701:OMX917701 OWR917701:OWT917701 PGN917701:PGP917701 PQJ917701:PQL917701 QAF917701:QAH917701 QKB917701:QKD917701 QTX917701:QTZ917701 RDT917701:RDV917701 RNP917701:RNR917701 RXL917701:RXN917701 SHH917701:SHJ917701 SRD917701:SRF917701 TAZ917701:TBB917701 TKV917701:TKX917701 TUR917701:TUT917701 UEN917701:UEP917701 UOJ917701:UOL917701 UYF917701:UYH917701 VIB917701:VID917701 VRX917701:VRZ917701 WBT917701:WBV917701 WLP917701:WLR917701 WVL917701:WVN917701 D983237:F983237 IZ983237:JB983237 SV983237:SX983237 ACR983237:ACT983237 AMN983237:AMP983237 AWJ983237:AWL983237 BGF983237:BGH983237 BQB983237:BQD983237 BZX983237:BZZ983237 CJT983237:CJV983237 CTP983237:CTR983237 DDL983237:DDN983237 DNH983237:DNJ983237 DXD983237:DXF983237 EGZ983237:EHB983237 EQV983237:EQX983237 FAR983237:FAT983237 FKN983237:FKP983237 FUJ983237:FUL983237 GEF983237:GEH983237 GOB983237:GOD983237 GXX983237:GXZ983237 HHT983237:HHV983237 HRP983237:HRR983237 IBL983237:IBN983237 ILH983237:ILJ983237 IVD983237:IVF983237 JEZ983237:JFB983237 JOV983237:JOX983237 JYR983237:JYT983237 KIN983237:KIP983237 KSJ983237:KSL983237 LCF983237:LCH983237 LMB983237:LMD983237 LVX983237:LVZ983237 MFT983237:MFV983237 MPP983237:MPR983237 MZL983237:MZN983237 NJH983237:NJJ983237 NTD983237:NTF983237 OCZ983237:ODB983237 OMV983237:OMX983237 OWR983237:OWT983237 PGN983237:PGP983237 PQJ983237:PQL983237 QAF983237:QAH983237 QKB983237:QKD983237 QTX983237:QTZ983237 RDT983237:RDV983237 RNP983237:RNR983237 RXL983237:RXN983237 SHH983237:SHJ983237 SRD983237:SRF983237 TAZ983237:TBB983237 TKV983237:TKX983237 TUR983237:TUT983237 UEN983237:UEP983237 UOJ983237:UOL983237 UYF983237:UYH983237 VIB983237:VID983237 VRX983237:VRZ983237 WBT983237:WBV983237 WLP983237:WLR983237 WVL983237:WVN983237 E218:F218 JA218:JB218 SW218:SX218 ACS218:ACT218 AMO218:AMP218 AWK218:AWL218 BGG218:BGH218 BQC218:BQD218 BZY218:BZZ218 CJU218:CJV218 CTQ218:CTR218 DDM218:DDN218 DNI218:DNJ218 DXE218:DXF218 EHA218:EHB218 EQW218:EQX218 FAS218:FAT218 FKO218:FKP218 FUK218:FUL218 GEG218:GEH218 GOC218:GOD218 GXY218:GXZ218 HHU218:HHV218 HRQ218:HRR218 IBM218:IBN218 ILI218:ILJ218 IVE218:IVF218 JFA218:JFB218 JOW218:JOX218 JYS218:JYT218 KIO218:KIP218 KSK218:KSL218 LCG218:LCH218 LMC218:LMD218 LVY218:LVZ218 MFU218:MFV218 MPQ218:MPR218 MZM218:MZN218 NJI218:NJJ218 NTE218:NTF218 ODA218:ODB218 OMW218:OMX218 OWS218:OWT218 PGO218:PGP218 PQK218:PQL218 QAG218:QAH218 QKC218:QKD218 QTY218:QTZ218 RDU218:RDV218 RNQ218:RNR218 RXM218:RXN218 SHI218:SHJ218 SRE218:SRF218 TBA218:TBB218 TKW218:TKX218 TUS218:TUT218 UEO218:UEP218 UOK218:UOL218 UYG218:UYH218 VIC218:VID218 VRY218:VRZ218 WBU218:WBV218 WLQ218:WLR218 WVM218:WVN218 E65781:F65781 JA65781:JB65781 SW65781:SX65781 ACS65781:ACT65781 AMO65781:AMP65781 AWK65781:AWL65781 BGG65781:BGH65781 BQC65781:BQD65781 BZY65781:BZZ65781 CJU65781:CJV65781 CTQ65781:CTR65781 DDM65781:DDN65781 DNI65781:DNJ65781 DXE65781:DXF65781 EHA65781:EHB65781 EQW65781:EQX65781 FAS65781:FAT65781 FKO65781:FKP65781 FUK65781:FUL65781 GEG65781:GEH65781 GOC65781:GOD65781 GXY65781:GXZ65781 HHU65781:HHV65781 HRQ65781:HRR65781 IBM65781:IBN65781 ILI65781:ILJ65781 IVE65781:IVF65781 JFA65781:JFB65781 JOW65781:JOX65781 JYS65781:JYT65781 KIO65781:KIP65781 KSK65781:KSL65781 LCG65781:LCH65781 LMC65781:LMD65781 LVY65781:LVZ65781 MFU65781:MFV65781 MPQ65781:MPR65781 MZM65781:MZN65781 NJI65781:NJJ65781 NTE65781:NTF65781 ODA65781:ODB65781 OMW65781:OMX65781 OWS65781:OWT65781 PGO65781:PGP65781 PQK65781:PQL65781 QAG65781:QAH65781 QKC65781:QKD65781 QTY65781:QTZ65781 RDU65781:RDV65781 RNQ65781:RNR65781 RXM65781:RXN65781 SHI65781:SHJ65781 SRE65781:SRF65781 TBA65781:TBB65781 TKW65781:TKX65781 TUS65781:TUT65781 UEO65781:UEP65781 UOK65781:UOL65781 UYG65781:UYH65781 VIC65781:VID65781 VRY65781:VRZ65781 WBU65781:WBV65781 WLQ65781:WLR65781 WVM65781:WVN65781 E131317:F131317 JA131317:JB131317 SW131317:SX131317 ACS131317:ACT131317 AMO131317:AMP131317 AWK131317:AWL131317 BGG131317:BGH131317 BQC131317:BQD131317 BZY131317:BZZ131317 CJU131317:CJV131317 CTQ131317:CTR131317 DDM131317:DDN131317 DNI131317:DNJ131317 DXE131317:DXF131317 EHA131317:EHB131317 EQW131317:EQX131317 FAS131317:FAT131317 FKO131317:FKP131317 FUK131317:FUL131317 GEG131317:GEH131317 GOC131317:GOD131317 GXY131317:GXZ131317 HHU131317:HHV131317 HRQ131317:HRR131317 IBM131317:IBN131317 ILI131317:ILJ131317 IVE131317:IVF131317 JFA131317:JFB131317 JOW131317:JOX131317 JYS131317:JYT131317 KIO131317:KIP131317 KSK131317:KSL131317 LCG131317:LCH131317 LMC131317:LMD131317 LVY131317:LVZ131317 MFU131317:MFV131317 MPQ131317:MPR131317 MZM131317:MZN131317 NJI131317:NJJ131317 NTE131317:NTF131317 ODA131317:ODB131317 OMW131317:OMX131317 OWS131317:OWT131317 PGO131317:PGP131317 PQK131317:PQL131317 QAG131317:QAH131317 QKC131317:QKD131317 QTY131317:QTZ131317 RDU131317:RDV131317 RNQ131317:RNR131317 RXM131317:RXN131317 SHI131317:SHJ131317 SRE131317:SRF131317 TBA131317:TBB131317 TKW131317:TKX131317 TUS131317:TUT131317 UEO131317:UEP131317 UOK131317:UOL131317 UYG131317:UYH131317 VIC131317:VID131317 VRY131317:VRZ131317 WBU131317:WBV131317 WLQ131317:WLR131317 WVM131317:WVN131317 E196853:F196853 JA196853:JB196853 SW196853:SX196853 ACS196853:ACT196853 AMO196853:AMP196853 AWK196853:AWL196853 BGG196853:BGH196853 BQC196853:BQD196853 BZY196853:BZZ196853 CJU196853:CJV196853 CTQ196853:CTR196853 DDM196853:DDN196853 DNI196853:DNJ196853 DXE196853:DXF196853 EHA196853:EHB196853 EQW196853:EQX196853 FAS196853:FAT196853 FKO196853:FKP196853 FUK196853:FUL196853 GEG196853:GEH196853 GOC196853:GOD196853 GXY196853:GXZ196853 HHU196853:HHV196853 HRQ196853:HRR196853 IBM196853:IBN196853 ILI196853:ILJ196853 IVE196853:IVF196853 JFA196853:JFB196853 JOW196853:JOX196853 JYS196853:JYT196853 KIO196853:KIP196853 KSK196853:KSL196853 LCG196853:LCH196853 LMC196853:LMD196853 LVY196853:LVZ196853 MFU196853:MFV196853 MPQ196853:MPR196853 MZM196853:MZN196853 NJI196853:NJJ196853 NTE196853:NTF196853 ODA196853:ODB196853 OMW196853:OMX196853 OWS196853:OWT196853 PGO196853:PGP196853 PQK196853:PQL196853 QAG196853:QAH196853 QKC196853:QKD196853 QTY196853:QTZ196853 RDU196853:RDV196853 RNQ196853:RNR196853 RXM196853:RXN196853 SHI196853:SHJ196853 SRE196853:SRF196853 TBA196853:TBB196853 TKW196853:TKX196853 TUS196853:TUT196853 UEO196853:UEP196853 UOK196853:UOL196853 UYG196853:UYH196853 VIC196853:VID196853 VRY196853:VRZ196853 WBU196853:WBV196853 WLQ196853:WLR196853 WVM196853:WVN196853 E262389:F262389 JA262389:JB262389 SW262389:SX262389 ACS262389:ACT262389 AMO262389:AMP262389 AWK262389:AWL262389 BGG262389:BGH262389 BQC262389:BQD262389 BZY262389:BZZ262389 CJU262389:CJV262389 CTQ262389:CTR262389 DDM262389:DDN262389 DNI262389:DNJ262389 DXE262389:DXF262389 EHA262389:EHB262389 EQW262389:EQX262389 FAS262389:FAT262389 FKO262389:FKP262389 FUK262389:FUL262389 GEG262389:GEH262389 GOC262389:GOD262389 GXY262389:GXZ262389 HHU262389:HHV262389 HRQ262389:HRR262389 IBM262389:IBN262389 ILI262389:ILJ262389 IVE262389:IVF262389 JFA262389:JFB262389 JOW262389:JOX262389 JYS262389:JYT262389 KIO262389:KIP262389 KSK262389:KSL262389 LCG262389:LCH262389 LMC262389:LMD262389 LVY262389:LVZ262389 MFU262389:MFV262389 MPQ262389:MPR262389 MZM262389:MZN262389 NJI262389:NJJ262389 NTE262389:NTF262389 ODA262389:ODB262389 OMW262389:OMX262389 OWS262389:OWT262389 PGO262389:PGP262389 PQK262389:PQL262389 QAG262389:QAH262389 QKC262389:QKD262389 QTY262389:QTZ262389 RDU262389:RDV262389 RNQ262389:RNR262389 RXM262389:RXN262389 SHI262389:SHJ262389 SRE262389:SRF262389 TBA262389:TBB262389 TKW262389:TKX262389 TUS262389:TUT262389 UEO262389:UEP262389 UOK262389:UOL262389 UYG262389:UYH262389 VIC262389:VID262389 VRY262389:VRZ262389 WBU262389:WBV262389 WLQ262389:WLR262389 WVM262389:WVN262389 E327925:F327925 JA327925:JB327925 SW327925:SX327925 ACS327925:ACT327925 AMO327925:AMP327925 AWK327925:AWL327925 BGG327925:BGH327925 BQC327925:BQD327925 BZY327925:BZZ327925 CJU327925:CJV327925 CTQ327925:CTR327925 DDM327925:DDN327925 DNI327925:DNJ327925 DXE327925:DXF327925 EHA327925:EHB327925 EQW327925:EQX327925 FAS327925:FAT327925 FKO327925:FKP327925 FUK327925:FUL327925 GEG327925:GEH327925 GOC327925:GOD327925 GXY327925:GXZ327925 HHU327925:HHV327925 HRQ327925:HRR327925 IBM327925:IBN327925 ILI327925:ILJ327925 IVE327925:IVF327925 JFA327925:JFB327925 JOW327925:JOX327925 JYS327925:JYT327925 KIO327925:KIP327925 KSK327925:KSL327925 LCG327925:LCH327925 LMC327925:LMD327925 LVY327925:LVZ327925 MFU327925:MFV327925 MPQ327925:MPR327925 MZM327925:MZN327925 NJI327925:NJJ327925 NTE327925:NTF327925 ODA327925:ODB327925 OMW327925:OMX327925 OWS327925:OWT327925 PGO327925:PGP327925 PQK327925:PQL327925 QAG327925:QAH327925 QKC327925:QKD327925 QTY327925:QTZ327925 RDU327925:RDV327925 RNQ327925:RNR327925 RXM327925:RXN327925 SHI327925:SHJ327925 SRE327925:SRF327925 TBA327925:TBB327925 TKW327925:TKX327925 TUS327925:TUT327925 UEO327925:UEP327925 UOK327925:UOL327925 UYG327925:UYH327925 VIC327925:VID327925 VRY327925:VRZ327925 WBU327925:WBV327925 WLQ327925:WLR327925 WVM327925:WVN327925 E393461:F393461 JA393461:JB393461 SW393461:SX393461 ACS393461:ACT393461 AMO393461:AMP393461 AWK393461:AWL393461 BGG393461:BGH393461 BQC393461:BQD393461 BZY393461:BZZ393461 CJU393461:CJV393461 CTQ393461:CTR393461 DDM393461:DDN393461 DNI393461:DNJ393461 DXE393461:DXF393461 EHA393461:EHB393461 EQW393461:EQX393461 FAS393461:FAT393461 FKO393461:FKP393461 FUK393461:FUL393461 GEG393461:GEH393461 GOC393461:GOD393461 GXY393461:GXZ393461 HHU393461:HHV393461 HRQ393461:HRR393461 IBM393461:IBN393461 ILI393461:ILJ393461 IVE393461:IVF393461 JFA393461:JFB393461 JOW393461:JOX393461 JYS393461:JYT393461 KIO393461:KIP393461 KSK393461:KSL393461 LCG393461:LCH393461 LMC393461:LMD393461 LVY393461:LVZ393461 MFU393461:MFV393461 MPQ393461:MPR393461 MZM393461:MZN393461 NJI393461:NJJ393461 NTE393461:NTF393461 ODA393461:ODB393461 OMW393461:OMX393461 OWS393461:OWT393461 PGO393461:PGP393461 PQK393461:PQL393461 QAG393461:QAH393461 QKC393461:QKD393461 QTY393461:QTZ393461 RDU393461:RDV393461 RNQ393461:RNR393461 RXM393461:RXN393461 SHI393461:SHJ393461 SRE393461:SRF393461 TBA393461:TBB393461 TKW393461:TKX393461 TUS393461:TUT393461 UEO393461:UEP393461 UOK393461:UOL393461 UYG393461:UYH393461 VIC393461:VID393461 VRY393461:VRZ393461 WBU393461:WBV393461 WLQ393461:WLR393461 WVM393461:WVN393461 E458997:F458997 JA458997:JB458997 SW458997:SX458997 ACS458997:ACT458997 AMO458997:AMP458997 AWK458997:AWL458997 BGG458997:BGH458997 BQC458997:BQD458997 BZY458997:BZZ458997 CJU458997:CJV458997 CTQ458997:CTR458997 DDM458997:DDN458997 DNI458997:DNJ458997 DXE458997:DXF458997 EHA458997:EHB458997 EQW458997:EQX458997 FAS458997:FAT458997 FKO458997:FKP458997 FUK458997:FUL458997 GEG458997:GEH458997 GOC458997:GOD458997 GXY458997:GXZ458997 HHU458997:HHV458997 HRQ458997:HRR458997 IBM458997:IBN458997 ILI458997:ILJ458997 IVE458997:IVF458997 JFA458997:JFB458997 JOW458997:JOX458997 JYS458997:JYT458997 KIO458997:KIP458997 KSK458997:KSL458997 LCG458997:LCH458997 LMC458997:LMD458997 LVY458997:LVZ458997 MFU458997:MFV458997 MPQ458997:MPR458997 MZM458997:MZN458997 NJI458997:NJJ458997 NTE458997:NTF458997 ODA458997:ODB458997 OMW458997:OMX458997 OWS458997:OWT458997 PGO458997:PGP458997 PQK458997:PQL458997 QAG458997:QAH458997 QKC458997:QKD458997 QTY458997:QTZ458997 RDU458997:RDV458997 RNQ458997:RNR458997 RXM458997:RXN458997 SHI458997:SHJ458997 SRE458997:SRF458997 TBA458997:TBB458997 TKW458997:TKX458997 TUS458997:TUT458997 UEO458997:UEP458997 UOK458997:UOL458997 UYG458997:UYH458997 VIC458997:VID458997 VRY458997:VRZ458997 WBU458997:WBV458997 WLQ458997:WLR458997 WVM458997:WVN458997 E524533:F524533 JA524533:JB524533 SW524533:SX524533 ACS524533:ACT524533 AMO524533:AMP524533 AWK524533:AWL524533 BGG524533:BGH524533 BQC524533:BQD524533 BZY524533:BZZ524533 CJU524533:CJV524533 CTQ524533:CTR524533 DDM524533:DDN524533 DNI524533:DNJ524533 DXE524533:DXF524533 EHA524533:EHB524533 EQW524533:EQX524533 FAS524533:FAT524533 FKO524533:FKP524533 FUK524533:FUL524533 GEG524533:GEH524533 GOC524533:GOD524533 GXY524533:GXZ524533 HHU524533:HHV524533 HRQ524533:HRR524533 IBM524533:IBN524533 ILI524533:ILJ524533 IVE524533:IVF524533 JFA524533:JFB524533 JOW524533:JOX524533 JYS524533:JYT524533 KIO524533:KIP524533 KSK524533:KSL524533 LCG524533:LCH524533 LMC524533:LMD524533 LVY524533:LVZ524533 MFU524533:MFV524533 MPQ524533:MPR524533 MZM524533:MZN524533 NJI524533:NJJ524533 NTE524533:NTF524533 ODA524533:ODB524533 OMW524533:OMX524533 OWS524533:OWT524533 PGO524533:PGP524533 PQK524533:PQL524533 QAG524533:QAH524533 QKC524533:QKD524533 QTY524533:QTZ524533 RDU524533:RDV524533 RNQ524533:RNR524533 RXM524533:RXN524533 SHI524533:SHJ524533 SRE524533:SRF524533 TBA524533:TBB524533 TKW524533:TKX524533 TUS524533:TUT524533 UEO524533:UEP524533 UOK524533:UOL524533 UYG524533:UYH524533 VIC524533:VID524533 VRY524533:VRZ524533 WBU524533:WBV524533 WLQ524533:WLR524533 WVM524533:WVN524533 E590069:F590069 JA590069:JB590069 SW590069:SX590069 ACS590069:ACT590069 AMO590069:AMP590069 AWK590069:AWL590069 BGG590069:BGH590069 BQC590069:BQD590069 BZY590069:BZZ590069 CJU590069:CJV590069 CTQ590069:CTR590069 DDM590069:DDN590069 DNI590069:DNJ590069 DXE590069:DXF590069 EHA590069:EHB590069 EQW590069:EQX590069 FAS590069:FAT590069 FKO590069:FKP590069 FUK590069:FUL590069 GEG590069:GEH590069 GOC590069:GOD590069 GXY590069:GXZ590069 HHU590069:HHV590069 HRQ590069:HRR590069 IBM590069:IBN590069 ILI590069:ILJ590069 IVE590069:IVF590069 JFA590069:JFB590069 JOW590069:JOX590069 JYS590069:JYT590069 KIO590069:KIP590069 KSK590069:KSL590069 LCG590069:LCH590069 LMC590069:LMD590069 LVY590069:LVZ590069 MFU590069:MFV590069 MPQ590069:MPR590069 MZM590069:MZN590069 NJI590069:NJJ590069 NTE590069:NTF590069 ODA590069:ODB590069 OMW590069:OMX590069 OWS590069:OWT590069 PGO590069:PGP590069 PQK590069:PQL590069 QAG590069:QAH590069 QKC590069:QKD590069 QTY590069:QTZ590069 RDU590069:RDV590069 RNQ590069:RNR590069 RXM590069:RXN590069 SHI590069:SHJ590069 SRE590069:SRF590069 TBA590069:TBB590069 TKW590069:TKX590069 TUS590069:TUT590069 UEO590069:UEP590069 UOK590069:UOL590069 UYG590069:UYH590069 VIC590069:VID590069 VRY590069:VRZ590069 WBU590069:WBV590069 WLQ590069:WLR590069 WVM590069:WVN590069 E655605:F655605 JA655605:JB655605 SW655605:SX655605 ACS655605:ACT655605 AMO655605:AMP655605 AWK655605:AWL655605 BGG655605:BGH655605 BQC655605:BQD655605 BZY655605:BZZ655605 CJU655605:CJV655605 CTQ655605:CTR655605 DDM655605:DDN655605 DNI655605:DNJ655605 DXE655605:DXF655605 EHA655605:EHB655605 EQW655605:EQX655605 FAS655605:FAT655605 FKO655605:FKP655605 FUK655605:FUL655605 GEG655605:GEH655605 GOC655605:GOD655605 GXY655605:GXZ655605 HHU655605:HHV655605 HRQ655605:HRR655605 IBM655605:IBN655605 ILI655605:ILJ655605 IVE655605:IVF655605 JFA655605:JFB655605 JOW655605:JOX655605 JYS655605:JYT655605 KIO655605:KIP655605 KSK655605:KSL655605 LCG655605:LCH655605 LMC655605:LMD655605 LVY655605:LVZ655605 MFU655605:MFV655605 MPQ655605:MPR655605 MZM655605:MZN655605 NJI655605:NJJ655605 NTE655605:NTF655605 ODA655605:ODB655605 OMW655605:OMX655605 OWS655605:OWT655605 PGO655605:PGP655605 PQK655605:PQL655605 QAG655605:QAH655605 QKC655605:QKD655605 QTY655605:QTZ655605 RDU655605:RDV655605 RNQ655605:RNR655605 RXM655605:RXN655605 SHI655605:SHJ655605 SRE655605:SRF655605 TBA655605:TBB655605 TKW655605:TKX655605 TUS655605:TUT655605 UEO655605:UEP655605 UOK655605:UOL655605 UYG655605:UYH655605 VIC655605:VID655605 VRY655605:VRZ655605 WBU655605:WBV655605 WLQ655605:WLR655605 WVM655605:WVN655605 E721141:F721141 JA721141:JB721141 SW721141:SX721141 ACS721141:ACT721141 AMO721141:AMP721141 AWK721141:AWL721141 BGG721141:BGH721141 BQC721141:BQD721141 BZY721141:BZZ721141 CJU721141:CJV721141 CTQ721141:CTR721141 DDM721141:DDN721141 DNI721141:DNJ721141 DXE721141:DXF721141 EHA721141:EHB721141 EQW721141:EQX721141 FAS721141:FAT721141 FKO721141:FKP721141 FUK721141:FUL721141 GEG721141:GEH721141 GOC721141:GOD721141 GXY721141:GXZ721141 HHU721141:HHV721141 HRQ721141:HRR721141 IBM721141:IBN721141 ILI721141:ILJ721141 IVE721141:IVF721141 JFA721141:JFB721141 JOW721141:JOX721141 JYS721141:JYT721141 KIO721141:KIP721141 KSK721141:KSL721141 LCG721141:LCH721141 LMC721141:LMD721141 LVY721141:LVZ721141 MFU721141:MFV721141 MPQ721141:MPR721141 MZM721141:MZN721141 NJI721141:NJJ721141 NTE721141:NTF721141 ODA721141:ODB721141 OMW721141:OMX721141 OWS721141:OWT721141 PGO721141:PGP721141 PQK721141:PQL721141 QAG721141:QAH721141 QKC721141:QKD721141 QTY721141:QTZ721141 RDU721141:RDV721141 RNQ721141:RNR721141 RXM721141:RXN721141 SHI721141:SHJ721141 SRE721141:SRF721141 TBA721141:TBB721141 TKW721141:TKX721141 TUS721141:TUT721141 UEO721141:UEP721141 UOK721141:UOL721141 UYG721141:UYH721141 VIC721141:VID721141 VRY721141:VRZ721141 WBU721141:WBV721141 WLQ721141:WLR721141 WVM721141:WVN721141 E786677:F786677 JA786677:JB786677 SW786677:SX786677 ACS786677:ACT786677 AMO786677:AMP786677 AWK786677:AWL786677 BGG786677:BGH786677 BQC786677:BQD786677 BZY786677:BZZ786677 CJU786677:CJV786677 CTQ786677:CTR786677 DDM786677:DDN786677 DNI786677:DNJ786677 DXE786677:DXF786677 EHA786677:EHB786677 EQW786677:EQX786677 FAS786677:FAT786677 FKO786677:FKP786677 FUK786677:FUL786677 GEG786677:GEH786677 GOC786677:GOD786677 GXY786677:GXZ786677 HHU786677:HHV786677 HRQ786677:HRR786677 IBM786677:IBN786677 ILI786677:ILJ786677 IVE786677:IVF786677 JFA786677:JFB786677 JOW786677:JOX786677 JYS786677:JYT786677 KIO786677:KIP786677 KSK786677:KSL786677 LCG786677:LCH786677 LMC786677:LMD786677 LVY786677:LVZ786677 MFU786677:MFV786677 MPQ786677:MPR786677 MZM786677:MZN786677 NJI786677:NJJ786677 NTE786677:NTF786677 ODA786677:ODB786677 OMW786677:OMX786677 OWS786677:OWT786677 PGO786677:PGP786677 PQK786677:PQL786677 QAG786677:QAH786677 QKC786677:QKD786677 QTY786677:QTZ786677 RDU786677:RDV786677 RNQ786677:RNR786677 RXM786677:RXN786677 SHI786677:SHJ786677 SRE786677:SRF786677 TBA786677:TBB786677 TKW786677:TKX786677 TUS786677:TUT786677 UEO786677:UEP786677 UOK786677:UOL786677 UYG786677:UYH786677 VIC786677:VID786677 VRY786677:VRZ786677 WBU786677:WBV786677 WLQ786677:WLR786677 WVM786677:WVN786677 E852213:F852213 JA852213:JB852213 SW852213:SX852213 ACS852213:ACT852213 AMO852213:AMP852213 AWK852213:AWL852213 BGG852213:BGH852213 BQC852213:BQD852213 BZY852213:BZZ852213 CJU852213:CJV852213 CTQ852213:CTR852213 DDM852213:DDN852213 DNI852213:DNJ852213 DXE852213:DXF852213 EHA852213:EHB852213 EQW852213:EQX852213 FAS852213:FAT852213 FKO852213:FKP852213 FUK852213:FUL852213 GEG852213:GEH852213 GOC852213:GOD852213 GXY852213:GXZ852213 HHU852213:HHV852213 HRQ852213:HRR852213 IBM852213:IBN852213 ILI852213:ILJ852213 IVE852213:IVF852213 JFA852213:JFB852213 JOW852213:JOX852213 JYS852213:JYT852213 KIO852213:KIP852213 KSK852213:KSL852213 LCG852213:LCH852213 LMC852213:LMD852213 LVY852213:LVZ852213 MFU852213:MFV852213 MPQ852213:MPR852213 MZM852213:MZN852213 NJI852213:NJJ852213 NTE852213:NTF852213 ODA852213:ODB852213 OMW852213:OMX852213 OWS852213:OWT852213 PGO852213:PGP852213 PQK852213:PQL852213 QAG852213:QAH852213 QKC852213:QKD852213 QTY852213:QTZ852213 RDU852213:RDV852213 RNQ852213:RNR852213 RXM852213:RXN852213 SHI852213:SHJ852213 SRE852213:SRF852213 TBA852213:TBB852213 TKW852213:TKX852213 TUS852213:TUT852213 UEO852213:UEP852213 UOK852213:UOL852213 UYG852213:UYH852213 VIC852213:VID852213 VRY852213:VRZ852213 WBU852213:WBV852213 WLQ852213:WLR852213 WVM852213:WVN852213 E917749:F917749 JA917749:JB917749 SW917749:SX917749 ACS917749:ACT917749 AMO917749:AMP917749 AWK917749:AWL917749 BGG917749:BGH917749 BQC917749:BQD917749 BZY917749:BZZ917749 CJU917749:CJV917749 CTQ917749:CTR917749 DDM917749:DDN917749 DNI917749:DNJ917749 DXE917749:DXF917749 EHA917749:EHB917749 EQW917749:EQX917749 FAS917749:FAT917749 FKO917749:FKP917749 FUK917749:FUL917749 GEG917749:GEH917749 GOC917749:GOD917749 GXY917749:GXZ917749 HHU917749:HHV917749 HRQ917749:HRR917749 IBM917749:IBN917749 ILI917749:ILJ917749 IVE917749:IVF917749 JFA917749:JFB917749 JOW917749:JOX917749 JYS917749:JYT917749 KIO917749:KIP917749 KSK917749:KSL917749 LCG917749:LCH917749 LMC917749:LMD917749 LVY917749:LVZ917749 MFU917749:MFV917749 MPQ917749:MPR917749 MZM917749:MZN917749 NJI917749:NJJ917749 NTE917749:NTF917749 ODA917749:ODB917749 OMW917749:OMX917749 OWS917749:OWT917749 PGO917749:PGP917749 PQK917749:PQL917749 QAG917749:QAH917749 QKC917749:QKD917749 QTY917749:QTZ917749 RDU917749:RDV917749 RNQ917749:RNR917749 RXM917749:RXN917749 SHI917749:SHJ917749 SRE917749:SRF917749 TBA917749:TBB917749 TKW917749:TKX917749 TUS917749:TUT917749 UEO917749:UEP917749 UOK917749:UOL917749 UYG917749:UYH917749 VIC917749:VID917749 VRY917749:VRZ917749 WBU917749:WBV917749 WLQ917749:WLR917749 WVM917749:WVN917749 E983285:F983285 JA983285:JB983285 SW983285:SX983285 ACS983285:ACT983285 AMO983285:AMP983285 AWK983285:AWL983285 BGG983285:BGH983285 BQC983285:BQD983285 BZY983285:BZZ983285 CJU983285:CJV983285 CTQ983285:CTR983285 DDM983285:DDN983285 DNI983285:DNJ983285 DXE983285:DXF983285 EHA983285:EHB983285 EQW983285:EQX983285 FAS983285:FAT983285 FKO983285:FKP983285 FUK983285:FUL983285 GEG983285:GEH983285 GOC983285:GOD983285 GXY983285:GXZ983285 HHU983285:HHV983285 HRQ983285:HRR983285 IBM983285:IBN983285 ILI983285:ILJ983285 IVE983285:IVF983285 JFA983285:JFB983285 JOW983285:JOX983285 JYS983285:JYT983285 KIO983285:KIP983285 KSK983285:KSL983285 LCG983285:LCH983285 LMC983285:LMD983285 LVY983285:LVZ983285 MFU983285:MFV983285 MPQ983285:MPR983285 MZM983285:MZN983285 NJI983285:NJJ983285 NTE983285:NTF983285 ODA983285:ODB983285 OMW983285:OMX983285 OWS983285:OWT983285 PGO983285:PGP983285 PQK983285:PQL983285 QAG983285:QAH983285 QKC983285:QKD983285 QTY983285:QTZ983285 RDU983285:RDV983285 RNQ983285:RNR983285 RXM983285:RXN983285 SHI983285:SHJ983285 SRE983285:SRF983285 TBA983285:TBB983285 TKW983285:TKX983285 TUS983285:TUT983285 UEO983285:UEP983285 UOK983285:UOL983285 UYG983285:UYH983285 VIC983285:VID983285 VRY983285:VRZ983285 WBU983285:WBV983285 WLQ983285:WLR983285 WVM983285:WVN983285 E225:F227 JA225:JB227 SW225:SX227 ACS225:ACT227 AMO225:AMP227 AWK225:AWL227 BGG225:BGH227 BQC225:BQD227 BZY225:BZZ227 CJU225:CJV227 CTQ225:CTR227 DDM225:DDN227 DNI225:DNJ227 DXE225:DXF227 EHA225:EHB227 EQW225:EQX227 FAS225:FAT227 FKO225:FKP227 FUK225:FUL227 GEG225:GEH227 GOC225:GOD227 GXY225:GXZ227 HHU225:HHV227 HRQ225:HRR227 IBM225:IBN227 ILI225:ILJ227 IVE225:IVF227 JFA225:JFB227 JOW225:JOX227 JYS225:JYT227 KIO225:KIP227 KSK225:KSL227 LCG225:LCH227 LMC225:LMD227 LVY225:LVZ227 MFU225:MFV227 MPQ225:MPR227 MZM225:MZN227 NJI225:NJJ227 NTE225:NTF227 ODA225:ODB227 OMW225:OMX227 OWS225:OWT227 PGO225:PGP227 PQK225:PQL227 QAG225:QAH227 QKC225:QKD227 QTY225:QTZ227 RDU225:RDV227 RNQ225:RNR227 RXM225:RXN227 SHI225:SHJ227 SRE225:SRF227 TBA225:TBB227 TKW225:TKX227 TUS225:TUT227 UEO225:UEP227 UOK225:UOL227 UYG225:UYH227 VIC225:VID227 VRY225:VRZ227 WBU225:WBV227 WLQ225:WLR227 WVM225:WVN227 E65788:F65790 JA65788:JB65790 SW65788:SX65790 ACS65788:ACT65790 AMO65788:AMP65790 AWK65788:AWL65790 BGG65788:BGH65790 BQC65788:BQD65790 BZY65788:BZZ65790 CJU65788:CJV65790 CTQ65788:CTR65790 DDM65788:DDN65790 DNI65788:DNJ65790 DXE65788:DXF65790 EHA65788:EHB65790 EQW65788:EQX65790 FAS65788:FAT65790 FKO65788:FKP65790 FUK65788:FUL65790 GEG65788:GEH65790 GOC65788:GOD65790 GXY65788:GXZ65790 HHU65788:HHV65790 HRQ65788:HRR65790 IBM65788:IBN65790 ILI65788:ILJ65790 IVE65788:IVF65790 JFA65788:JFB65790 JOW65788:JOX65790 JYS65788:JYT65790 KIO65788:KIP65790 KSK65788:KSL65790 LCG65788:LCH65790 LMC65788:LMD65790 LVY65788:LVZ65790 MFU65788:MFV65790 MPQ65788:MPR65790 MZM65788:MZN65790 NJI65788:NJJ65790 NTE65788:NTF65790 ODA65788:ODB65790 OMW65788:OMX65790 OWS65788:OWT65790 PGO65788:PGP65790 PQK65788:PQL65790 QAG65788:QAH65790 QKC65788:QKD65790 QTY65788:QTZ65790 RDU65788:RDV65790 RNQ65788:RNR65790 RXM65788:RXN65790 SHI65788:SHJ65790 SRE65788:SRF65790 TBA65788:TBB65790 TKW65788:TKX65790 TUS65788:TUT65790 UEO65788:UEP65790 UOK65788:UOL65790 UYG65788:UYH65790 VIC65788:VID65790 VRY65788:VRZ65790 WBU65788:WBV65790 WLQ65788:WLR65790 WVM65788:WVN65790 E131324:F131326 JA131324:JB131326 SW131324:SX131326 ACS131324:ACT131326 AMO131324:AMP131326 AWK131324:AWL131326 BGG131324:BGH131326 BQC131324:BQD131326 BZY131324:BZZ131326 CJU131324:CJV131326 CTQ131324:CTR131326 DDM131324:DDN131326 DNI131324:DNJ131326 DXE131324:DXF131326 EHA131324:EHB131326 EQW131324:EQX131326 FAS131324:FAT131326 FKO131324:FKP131326 FUK131324:FUL131326 GEG131324:GEH131326 GOC131324:GOD131326 GXY131324:GXZ131326 HHU131324:HHV131326 HRQ131324:HRR131326 IBM131324:IBN131326 ILI131324:ILJ131326 IVE131324:IVF131326 JFA131324:JFB131326 JOW131324:JOX131326 JYS131324:JYT131326 KIO131324:KIP131326 KSK131324:KSL131326 LCG131324:LCH131326 LMC131324:LMD131326 LVY131324:LVZ131326 MFU131324:MFV131326 MPQ131324:MPR131326 MZM131324:MZN131326 NJI131324:NJJ131326 NTE131324:NTF131326 ODA131324:ODB131326 OMW131324:OMX131326 OWS131324:OWT131326 PGO131324:PGP131326 PQK131324:PQL131326 QAG131324:QAH131326 QKC131324:QKD131326 QTY131324:QTZ131326 RDU131324:RDV131326 RNQ131324:RNR131326 RXM131324:RXN131326 SHI131324:SHJ131326 SRE131324:SRF131326 TBA131324:TBB131326 TKW131324:TKX131326 TUS131324:TUT131326 UEO131324:UEP131326 UOK131324:UOL131326 UYG131324:UYH131326 VIC131324:VID131326 VRY131324:VRZ131326 WBU131324:WBV131326 WLQ131324:WLR131326 WVM131324:WVN131326 E196860:F196862 JA196860:JB196862 SW196860:SX196862 ACS196860:ACT196862 AMO196860:AMP196862 AWK196860:AWL196862 BGG196860:BGH196862 BQC196860:BQD196862 BZY196860:BZZ196862 CJU196860:CJV196862 CTQ196860:CTR196862 DDM196860:DDN196862 DNI196860:DNJ196862 DXE196860:DXF196862 EHA196860:EHB196862 EQW196860:EQX196862 FAS196860:FAT196862 FKO196860:FKP196862 FUK196860:FUL196862 GEG196860:GEH196862 GOC196860:GOD196862 GXY196860:GXZ196862 HHU196860:HHV196862 HRQ196860:HRR196862 IBM196860:IBN196862 ILI196860:ILJ196862 IVE196860:IVF196862 JFA196860:JFB196862 JOW196860:JOX196862 JYS196860:JYT196862 KIO196860:KIP196862 KSK196860:KSL196862 LCG196860:LCH196862 LMC196860:LMD196862 LVY196860:LVZ196862 MFU196860:MFV196862 MPQ196860:MPR196862 MZM196860:MZN196862 NJI196860:NJJ196862 NTE196860:NTF196862 ODA196860:ODB196862 OMW196860:OMX196862 OWS196860:OWT196862 PGO196860:PGP196862 PQK196860:PQL196862 QAG196860:QAH196862 QKC196860:QKD196862 QTY196860:QTZ196862 RDU196860:RDV196862 RNQ196860:RNR196862 RXM196860:RXN196862 SHI196860:SHJ196862 SRE196860:SRF196862 TBA196860:TBB196862 TKW196860:TKX196862 TUS196860:TUT196862 UEO196860:UEP196862 UOK196860:UOL196862 UYG196860:UYH196862 VIC196860:VID196862 VRY196860:VRZ196862 WBU196860:WBV196862 WLQ196860:WLR196862 WVM196860:WVN196862 E262396:F262398 JA262396:JB262398 SW262396:SX262398 ACS262396:ACT262398 AMO262396:AMP262398 AWK262396:AWL262398 BGG262396:BGH262398 BQC262396:BQD262398 BZY262396:BZZ262398 CJU262396:CJV262398 CTQ262396:CTR262398 DDM262396:DDN262398 DNI262396:DNJ262398 DXE262396:DXF262398 EHA262396:EHB262398 EQW262396:EQX262398 FAS262396:FAT262398 FKO262396:FKP262398 FUK262396:FUL262398 GEG262396:GEH262398 GOC262396:GOD262398 GXY262396:GXZ262398 HHU262396:HHV262398 HRQ262396:HRR262398 IBM262396:IBN262398 ILI262396:ILJ262398 IVE262396:IVF262398 JFA262396:JFB262398 JOW262396:JOX262398 JYS262396:JYT262398 KIO262396:KIP262398 KSK262396:KSL262398 LCG262396:LCH262398 LMC262396:LMD262398 LVY262396:LVZ262398 MFU262396:MFV262398 MPQ262396:MPR262398 MZM262396:MZN262398 NJI262396:NJJ262398 NTE262396:NTF262398 ODA262396:ODB262398 OMW262396:OMX262398 OWS262396:OWT262398 PGO262396:PGP262398 PQK262396:PQL262398 QAG262396:QAH262398 QKC262396:QKD262398 QTY262396:QTZ262398 RDU262396:RDV262398 RNQ262396:RNR262398 RXM262396:RXN262398 SHI262396:SHJ262398 SRE262396:SRF262398 TBA262396:TBB262398 TKW262396:TKX262398 TUS262396:TUT262398 UEO262396:UEP262398 UOK262396:UOL262398 UYG262396:UYH262398 VIC262396:VID262398 VRY262396:VRZ262398 WBU262396:WBV262398 WLQ262396:WLR262398 WVM262396:WVN262398 E327932:F327934 JA327932:JB327934 SW327932:SX327934 ACS327932:ACT327934 AMO327932:AMP327934 AWK327932:AWL327934 BGG327932:BGH327934 BQC327932:BQD327934 BZY327932:BZZ327934 CJU327932:CJV327934 CTQ327932:CTR327934 DDM327932:DDN327934 DNI327932:DNJ327934 DXE327932:DXF327934 EHA327932:EHB327934 EQW327932:EQX327934 FAS327932:FAT327934 FKO327932:FKP327934 FUK327932:FUL327934 GEG327932:GEH327934 GOC327932:GOD327934 GXY327932:GXZ327934 HHU327932:HHV327934 HRQ327932:HRR327934 IBM327932:IBN327934 ILI327932:ILJ327934 IVE327932:IVF327934 JFA327932:JFB327934 JOW327932:JOX327934 JYS327932:JYT327934 KIO327932:KIP327934 KSK327932:KSL327934 LCG327932:LCH327934 LMC327932:LMD327934 LVY327932:LVZ327934 MFU327932:MFV327934 MPQ327932:MPR327934 MZM327932:MZN327934 NJI327932:NJJ327934 NTE327932:NTF327934 ODA327932:ODB327934 OMW327932:OMX327934 OWS327932:OWT327934 PGO327932:PGP327934 PQK327932:PQL327934 QAG327932:QAH327934 QKC327932:QKD327934 QTY327932:QTZ327934 RDU327932:RDV327934 RNQ327932:RNR327934 RXM327932:RXN327934 SHI327932:SHJ327934 SRE327932:SRF327934 TBA327932:TBB327934 TKW327932:TKX327934 TUS327932:TUT327934 UEO327932:UEP327934 UOK327932:UOL327934 UYG327932:UYH327934 VIC327932:VID327934 VRY327932:VRZ327934 WBU327932:WBV327934 WLQ327932:WLR327934 WVM327932:WVN327934 E393468:F393470 JA393468:JB393470 SW393468:SX393470 ACS393468:ACT393470 AMO393468:AMP393470 AWK393468:AWL393470 BGG393468:BGH393470 BQC393468:BQD393470 BZY393468:BZZ393470 CJU393468:CJV393470 CTQ393468:CTR393470 DDM393468:DDN393470 DNI393468:DNJ393470 DXE393468:DXF393470 EHA393468:EHB393470 EQW393468:EQX393470 FAS393468:FAT393470 FKO393468:FKP393470 FUK393468:FUL393470 GEG393468:GEH393470 GOC393468:GOD393470 GXY393468:GXZ393470 HHU393468:HHV393470 HRQ393468:HRR393470 IBM393468:IBN393470 ILI393468:ILJ393470 IVE393468:IVF393470 JFA393468:JFB393470 JOW393468:JOX393470 JYS393468:JYT393470 KIO393468:KIP393470 KSK393468:KSL393470 LCG393468:LCH393470 LMC393468:LMD393470 LVY393468:LVZ393470 MFU393468:MFV393470 MPQ393468:MPR393470 MZM393468:MZN393470 NJI393468:NJJ393470 NTE393468:NTF393470 ODA393468:ODB393470 OMW393468:OMX393470 OWS393468:OWT393470 PGO393468:PGP393470 PQK393468:PQL393470 QAG393468:QAH393470 QKC393468:QKD393470 QTY393468:QTZ393470 RDU393468:RDV393470 RNQ393468:RNR393470 RXM393468:RXN393470 SHI393468:SHJ393470 SRE393468:SRF393470 TBA393468:TBB393470 TKW393468:TKX393470 TUS393468:TUT393470 UEO393468:UEP393470 UOK393468:UOL393470 UYG393468:UYH393470 VIC393468:VID393470 VRY393468:VRZ393470 WBU393468:WBV393470 WLQ393468:WLR393470 WVM393468:WVN393470 E459004:F459006 JA459004:JB459006 SW459004:SX459006 ACS459004:ACT459006 AMO459004:AMP459006 AWK459004:AWL459006 BGG459004:BGH459006 BQC459004:BQD459006 BZY459004:BZZ459006 CJU459004:CJV459006 CTQ459004:CTR459006 DDM459004:DDN459006 DNI459004:DNJ459006 DXE459004:DXF459006 EHA459004:EHB459006 EQW459004:EQX459006 FAS459004:FAT459006 FKO459004:FKP459006 FUK459004:FUL459006 GEG459004:GEH459006 GOC459004:GOD459006 GXY459004:GXZ459006 HHU459004:HHV459006 HRQ459004:HRR459006 IBM459004:IBN459006 ILI459004:ILJ459006 IVE459004:IVF459006 JFA459004:JFB459006 JOW459004:JOX459006 JYS459004:JYT459006 KIO459004:KIP459006 KSK459004:KSL459006 LCG459004:LCH459006 LMC459004:LMD459006 LVY459004:LVZ459006 MFU459004:MFV459006 MPQ459004:MPR459006 MZM459004:MZN459006 NJI459004:NJJ459006 NTE459004:NTF459006 ODA459004:ODB459006 OMW459004:OMX459006 OWS459004:OWT459006 PGO459004:PGP459006 PQK459004:PQL459006 QAG459004:QAH459006 QKC459004:QKD459006 QTY459004:QTZ459006 RDU459004:RDV459006 RNQ459004:RNR459006 RXM459004:RXN459006 SHI459004:SHJ459006 SRE459004:SRF459006 TBA459004:TBB459006 TKW459004:TKX459006 TUS459004:TUT459006 UEO459004:UEP459006 UOK459004:UOL459006 UYG459004:UYH459006 VIC459004:VID459006 VRY459004:VRZ459006 WBU459004:WBV459006 WLQ459004:WLR459006 WVM459004:WVN459006 E524540:F524542 JA524540:JB524542 SW524540:SX524542 ACS524540:ACT524542 AMO524540:AMP524542 AWK524540:AWL524542 BGG524540:BGH524542 BQC524540:BQD524542 BZY524540:BZZ524542 CJU524540:CJV524542 CTQ524540:CTR524542 DDM524540:DDN524542 DNI524540:DNJ524542 DXE524540:DXF524542 EHA524540:EHB524542 EQW524540:EQX524542 FAS524540:FAT524542 FKO524540:FKP524542 FUK524540:FUL524542 GEG524540:GEH524542 GOC524540:GOD524542 GXY524540:GXZ524542 HHU524540:HHV524542 HRQ524540:HRR524542 IBM524540:IBN524542 ILI524540:ILJ524542 IVE524540:IVF524542 JFA524540:JFB524542 JOW524540:JOX524542 JYS524540:JYT524542 KIO524540:KIP524542 KSK524540:KSL524542 LCG524540:LCH524542 LMC524540:LMD524542 LVY524540:LVZ524542 MFU524540:MFV524542 MPQ524540:MPR524542 MZM524540:MZN524542 NJI524540:NJJ524542 NTE524540:NTF524542 ODA524540:ODB524542 OMW524540:OMX524542 OWS524540:OWT524542 PGO524540:PGP524542 PQK524540:PQL524542 QAG524540:QAH524542 QKC524540:QKD524542 QTY524540:QTZ524542 RDU524540:RDV524542 RNQ524540:RNR524542 RXM524540:RXN524542 SHI524540:SHJ524542 SRE524540:SRF524542 TBA524540:TBB524542 TKW524540:TKX524542 TUS524540:TUT524542 UEO524540:UEP524542 UOK524540:UOL524542 UYG524540:UYH524542 VIC524540:VID524542 VRY524540:VRZ524542 WBU524540:WBV524542 WLQ524540:WLR524542 WVM524540:WVN524542 E590076:F590078 JA590076:JB590078 SW590076:SX590078 ACS590076:ACT590078 AMO590076:AMP590078 AWK590076:AWL590078 BGG590076:BGH590078 BQC590076:BQD590078 BZY590076:BZZ590078 CJU590076:CJV590078 CTQ590076:CTR590078 DDM590076:DDN590078 DNI590076:DNJ590078 DXE590076:DXF590078 EHA590076:EHB590078 EQW590076:EQX590078 FAS590076:FAT590078 FKO590076:FKP590078 FUK590076:FUL590078 GEG590076:GEH590078 GOC590076:GOD590078 GXY590076:GXZ590078 HHU590076:HHV590078 HRQ590076:HRR590078 IBM590076:IBN590078 ILI590076:ILJ590078 IVE590076:IVF590078 JFA590076:JFB590078 JOW590076:JOX590078 JYS590076:JYT590078 KIO590076:KIP590078 KSK590076:KSL590078 LCG590076:LCH590078 LMC590076:LMD590078 LVY590076:LVZ590078 MFU590076:MFV590078 MPQ590076:MPR590078 MZM590076:MZN590078 NJI590076:NJJ590078 NTE590076:NTF590078 ODA590076:ODB590078 OMW590076:OMX590078 OWS590076:OWT590078 PGO590076:PGP590078 PQK590076:PQL590078 QAG590076:QAH590078 QKC590076:QKD590078 QTY590076:QTZ590078 RDU590076:RDV590078 RNQ590076:RNR590078 RXM590076:RXN590078 SHI590076:SHJ590078 SRE590076:SRF590078 TBA590076:TBB590078 TKW590076:TKX590078 TUS590076:TUT590078 UEO590076:UEP590078 UOK590076:UOL590078 UYG590076:UYH590078 VIC590076:VID590078 VRY590076:VRZ590078 WBU590076:WBV590078 WLQ590076:WLR590078 WVM590076:WVN590078 E655612:F655614 JA655612:JB655614 SW655612:SX655614 ACS655612:ACT655614 AMO655612:AMP655614 AWK655612:AWL655614 BGG655612:BGH655614 BQC655612:BQD655614 BZY655612:BZZ655614 CJU655612:CJV655614 CTQ655612:CTR655614 DDM655612:DDN655614 DNI655612:DNJ655614 DXE655612:DXF655614 EHA655612:EHB655614 EQW655612:EQX655614 FAS655612:FAT655614 FKO655612:FKP655614 FUK655612:FUL655614 GEG655612:GEH655614 GOC655612:GOD655614 GXY655612:GXZ655614 HHU655612:HHV655614 HRQ655612:HRR655614 IBM655612:IBN655614 ILI655612:ILJ655614 IVE655612:IVF655614 JFA655612:JFB655614 JOW655612:JOX655614 JYS655612:JYT655614 KIO655612:KIP655614 KSK655612:KSL655614 LCG655612:LCH655614 LMC655612:LMD655614 LVY655612:LVZ655614 MFU655612:MFV655614 MPQ655612:MPR655614 MZM655612:MZN655614 NJI655612:NJJ655614 NTE655612:NTF655614 ODA655612:ODB655614 OMW655612:OMX655614 OWS655612:OWT655614 PGO655612:PGP655614 PQK655612:PQL655614 QAG655612:QAH655614 QKC655612:QKD655614 QTY655612:QTZ655614 RDU655612:RDV655614 RNQ655612:RNR655614 RXM655612:RXN655614 SHI655612:SHJ655614 SRE655612:SRF655614 TBA655612:TBB655614 TKW655612:TKX655614 TUS655612:TUT655614 UEO655612:UEP655614 UOK655612:UOL655614 UYG655612:UYH655614 VIC655612:VID655614 VRY655612:VRZ655614 WBU655612:WBV655614 WLQ655612:WLR655614 WVM655612:WVN655614 E721148:F721150 JA721148:JB721150 SW721148:SX721150 ACS721148:ACT721150 AMO721148:AMP721150 AWK721148:AWL721150 BGG721148:BGH721150 BQC721148:BQD721150 BZY721148:BZZ721150 CJU721148:CJV721150 CTQ721148:CTR721150 DDM721148:DDN721150 DNI721148:DNJ721150 DXE721148:DXF721150 EHA721148:EHB721150 EQW721148:EQX721150 FAS721148:FAT721150 FKO721148:FKP721150 FUK721148:FUL721150 GEG721148:GEH721150 GOC721148:GOD721150 GXY721148:GXZ721150 HHU721148:HHV721150 HRQ721148:HRR721150 IBM721148:IBN721150 ILI721148:ILJ721150 IVE721148:IVF721150 JFA721148:JFB721150 JOW721148:JOX721150 JYS721148:JYT721150 KIO721148:KIP721150 KSK721148:KSL721150 LCG721148:LCH721150 LMC721148:LMD721150 LVY721148:LVZ721150 MFU721148:MFV721150 MPQ721148:MPR721150 MZM721148:MZN721150 NJI721148:NJJ721150 NTE721148:NTF721150 ODA721148:ODB721150 OMW721148:OMX721150 OWS721148:OWT721150 PGO721148:PGP721150 PQK721148:PQL721150 QAG721148:QAH721150 QKC721148:QKD721150 QTY721148:QTZ721150 RDU721148:RDV721150 RNQ721148:RNR721150 RXM721148:RXN721150 SHI721148:SHJ721150 SRE721148:SRF721150 TBA721148:TBB721150 TKW721148:TKX721150 TUS721148:TUT721150 UEO721148:UEP721150 UOK721148:UOL721150 UYG721148:UYH721150 VIC721148:VID721150 VRY721148:VRZ721150 WBU721148:WBV721150 WLQ721148:WLR721150 WVM721148:WVN721150 E786684:F786686 JA786684:JB786686 SW786684:SX786686 ACS786684:ACT786686 AMO786684:AMP786686 AWK786684:AWL786686 BGG786684:BGH786686 BQC786684:BQD786686 BZY786684:BZZ786686 CJU786684:CJV786686 CTQ786684:CTR786686 DDM786684:DDN786686 DNI786684:DNJ786686 DXE786684:DXF786686 EHA786684:EHB786686 EQW786684:EQX786686 FAS786684:FAT786686 FKO786684:FKP786686 FUK786684:FUL786686 GEG786684:GEH786686 GOC786684:GOD786686 GXY786684:GXZ786686 HHU786684:HHV786686 HRQ786684:HRR786686 IBM786684:IBN786686 ILI786684:ILJ786686 IVE786684:IVF786686 JFA786684:JFB786686 JOW786684:JOX786686 JYS786684:JYT786686 KIO786684:KIP786686 KSK786684:KSL786686 LCG786684:LCH786686 LMC786684:LMD786686 LVY786684:LVZ786686 MFU786684:MFV786686 MPQ786684:MPR786686 MZM786684:MZN786686 NJI786684:NJJ786686 NTE786684:NTF786686 ODA786684:ODB786686 OMW786684:OMX786686 OWS786684:OWT786686 PGO786684:PGP786686 PQK786684:PQL786686 QAG786684:QAH786686 QKC786684:QKD786686 QTY786684:QTZ786686 RDU786684:RDV786686 RNQ786684:RNR786686 RXM786684:RXN786686 SHI786684:SHJ786686 SRE786684:SRF786686 TBA786684:TBB786686 TKW786684:TKX786686 TUS786684:TUT786686 UEO786684:UEP786686 UOK786684:UOL786686 UYG786684:UYH786686 VIC786684:VID786686 VRY786684:VRZ786686 WBU786684:WBV786686 WLQ786684:WLR786686 WVM786684:WVN786686 E852220:F852222 JA852220:JB852222 SW852220:SX852222 ACS852220:ACT852222 AMO852220:AMP852222 AWK852220:AWL852222 BGG852220:BGH852222 BQC852220:BQD852222 BZY852220:BZZ852222 CJU852220:CJV852222 CTQ852220:CTR852222 DDM852220:DDN852222 DNI852220:DNJ852222 DXE852220:DXF852222 EHA852220:EHB852222 EQW852220:EQX852222 FAS852220:FAT852222 FKO852220:FKP852222 FUK852220:FUL852222 GEG852220:GEH852222 GOC852220:GOD852222 GXY852220:GXZ852222 HHU852220:HHV852222 HRQ852220:HRR852222 IBM852220:IBN852222 ILI852220:ILJ852222 IVE852220:IVF852222 JFA852220:JFB852222 JOW852220:JOX852222 JYS852220:JYT852222 KIO852220:KIP852222 KSK852220:KSL852222 LCG852220:LCH852222 LMC852220:LMD852222 LVY852220:LVZ852222 MFU852220:MFV852222 MPQ852220:MPR852222 MZM852220:MZN852222 NJI852220:NJJ852222 NTE852220:NTF852222 ODA852220:ODB852222 OMW852220:OMX852222 OWS852220:OWT852222 PGO852220:PGP852222 PQK852220:PQL852222 QAG852220:QAH852222 QKC852220:QKD852222 QTY852220:QTZ852222 RDU852220:RDV852222 RNQ852220:RNR852222 RXM852220:RXN852222 SHI852220:SHJ852222 SRE852220:SRF852222 TBA852220:TBB852222 TKW852220:TKX852222 TUS852220:TUT852222 UEO852220:UEP852222 UOK852220:UOL852222 UYG852220:UYH852222 VIC852220:VID852222 VRY852220:VRZ852222 WBU852220:WBV852222 WLQ852220:WLR852222 WVM852220:WVN852222 E917756:F917758 JA917756:JB917758 SW917756:SX917758 ACS917756:ACT917758 AMO917756:AMP917758 AWK917756:AWL917758 BGG917756:BGH917758 BQC917756:BQD917758 BZY917756:BZZ917758 CJU917756:CJV917758 CTQ917756:CTR917758 DDM917756:DDN917758 DNI917756:DNJ917758 DXE917756:DXF917758 EHA917756:EHB917758 EQW917756:EQX917758 FAS917756:FAT917758 FKO917756:FKP917758 FUK917756:FUL917758 GEG917756:GEH917758 GOC917756:GOD917758 GXY917756:GXZ917758 HHU917756:HHV917758 HRQ917756:HRR917758 IBM917756:IBN917758 ILI917756:ILJ917758 IVE917756:IVF917758 JFA917756:JFB917758 JOW917756:JOX917758 JYS917756:JYT917758 KIO917756:KIP917758 KSK917756:KSL917758 LCG917756:LCH917758 LMC917756:LMD917758 LVY917756:LVZ917758 MFU917756:MFV917758 MPQ917756:MPR917758 MZM917756:MZN917758 NJI917756:NJJ917758 NTE917756:NTF917758 ODA917756:ODB917758 OMW917756:OMX917758 OWS917756:OWT917758 PGO917756:PGP917758 PQK917756:PQL917758 QAG917756:QAH917758 QKC917756:QKD917758 QTY917756:QTZ917758 RDU917756:RDV917758 RNQ917756:RNR917758 RXM917756:RXN917758 SHI917756:SHJ917758 SRE917756:SRF917758 TBA917756:TBB917758 TKW917756:TKX917758 TUS917756:TUT917758 UEO917756:UEP917758 UOK917756:UOL917758 UYG917756:UYH917758 VIC917756:VID917758 VRY917756:VRZ917758 WBU917756:WBV917758 WLQ917756:WLR917758 WVM917756:WVN917758 E983292:F983294 JA983292:JB983294 SW983292:SX983294 ACS983292:ACT983294 AMO983292:AMP983294 AWK983292:AWL983294 BGG983292:BGH983294 BQC983292:BQD983294 BZY983292:BZZ983294 CJU983292:CJV983294 CTQ983292:CTR983294 DDM983292:DDN983294 DNI983292:DNJ983294 DXE983292:DXF983294 EHA983292:EHB983294 EQW983292:EQX983294 FAS983292:FAT983294 FKO983292:FKP983294 FUK983292:FUL983294 GEG983292:GEH983294 GOC983292:GOD983294 GXY983292:GXZ983294 HHU983292:HHV983294 HRQ983292:HRR983294 IBM983292:IBN983294 ILI983292:ILJ983294 IVE983292:IVF983294 JFA983292:JFB983294 JOW983292:JOX983294 JYS983292:JYT983294 KIO983292:KIP983294 KSK983292:KSL983294 LCG983292:LCH983294 LMC983292:LMD983294 LVY983292:LVZ983294 MFU983292:MFV983294 MPQ983292:MPR983294 MZM983292:MZN983294 NJI983292:NJJ983294 NTE983292:NTF983294 ODA983292:ODB983294 OMW983292:OMX983294 OWS983292:OWT983294 PGO983292:PGP983294 PQK983292:PQL983294 QAG983292:QAH983294 QKC983292:QKD983294 QTY983292:QTZ983294 RDU983292:RDV983294 RNQ983292:RNR983294 RXM983292:RXN983294 SHI983292:SHJ983294 SRE983292:SRF983294 TBA983292:TBB983294 TKW983292:TKX983294 TUS983292:TUT983294 UEO983292:UEP983294 UOK983292:UOL983294 UYG983292:UYH983294 VIC983292:VID983294 VRY983292:VRZ983294 WBU983292:WBV983294 WLQ983292:WLR983294 WVM983292:WVN983294 E234:F234 JA234:JB234 SW234:SX234 ACS234:ACT234 AMO234:AMP234 AWK234:AWL234 BGG234:BGH234 BQC234:BQD234 BZY234:BZZ234 CJU234:CJV234 CTQ234:CTR234 DDM234:DDN234 DNI234:DNJ234 DXE234:DXF234 EHA234:EHB234 EQW234:EQX234 FAS234:FAT234 FKO234:FKP234 FUK234:FUL234 GEG234:GEH234 GOC234:GOD234 GXY234:GXZ234 HHU234:HHV234 HRQ234:HRR234 IBM234:IBN234 ILI234:ILJ234 IVE234:IVF234 JFA234:JFB234 JOW234:JOX234 JYS234:JYT234 KIO234:KIP234 KSK234:KSL234 LCG234:LCH234 LMC234:LMD234 LVY234:LVZ234 MFU234:MFV234 MPQ234:MPR234 MZM234:MZN234 NJI234:NJJ234 NTE234:NTF234 ODA234:ODB234 OMW234:OMX234 OWS234:OWT234 PGO234:PGP234 PQK234:PQL234 QAG234:QAH234 QKC234:QKD234 QTY234:QTZ234 RDU234:RDV234 RNQ234:RNR234 RXM234:RXN234 SHI234:SHJ234 SRE234:SRF234 TBA234:TBB234 TKW234:TKX234 TUS234:TUT234 UEO234:UEP234 UOK234:UOL234 UYG234:UYH234 VIC234:VID234 VRY234:VRZ234 WBU234:WBV234 WLQ234:WLR234 WVM234:WVN234 E65797:F65797 JA65797:JB65797 SW65797:SX65797 ACS65797:ACT65797 AMO65797:AMP65797 AWK65797:AWL65797 BGG65797:BGH65797 BQC65797:BQD65797 BZY65797:BZZ65797 CJU65797:CJV65797 CTQ65797:CTR65797 DDM65797:DDN65797 DNI65797:DNJ65797 DXE65797:DXF65797 EHA65797:EHB65797 EQW65797:EQX65797 FAS65797:FAT65797 FKO65797:FKP65797 FUK65797:FUL65797 GEG65797:GEH65797 GOC65797:GOD65797 GXY65797:GXZ65797 HHU65797:HHV65797 HRQ65797:HRR65797 IBM65797:IBN65797 ILI65797:ILJ65797 IVE65797:IVF65797 JFA65797:JFB65797 JOW65797:JOX65797 JYS65797:JYT65797 KIO65797:KIP65797 KSK65797:KSL65797 LCG65797:LCH65797 LMC65797:LMD65797 LVY65797:LVZ65797 MFU65797:MFV65797 MPQ65797:MPR65797 MZM65797:MZN65797 NJI65797:NJJ65797 NTE65797:NTF65797 ODA65797:ODB65797 OMW65797:OMX65797 OWS65797:OWT65797 PGO65797:PGP65797 PQK65797:PQL65797 QAG65797:QAH65797 QKC65797:QKD65797 QTY65797:QTZ65797 RDU65797:RDV65797 RNQ65797:RNR65797 RXM65797:RXN65797 SHI65797:SHJ65797 SRE65797:SRF65797 TBA65797:TBB65797 TKW65797:TKX65797 TUS65797:TUT65797 UEO65797:UEP65797 UOK65797:UOL65797 UYG65797:UYH65797 VIC65797:VID65797 VRY65797:VRZ65797 WBU65797:WBV65797 WLQ65797:WLR65797 WVM65797:WVN65797 E131333:F131333 JA131333:JB131333 SW131333:SX131333 ACS131333:ACT131333 AMO131333:AMP131333 AWK131333:AWL131333 BGG131333:BGH131333 BQC131333:BQD131333 BZY131333:BZZ131333 CJU131333:CJV131333 CTQ131333:CTR131333 DDM131333:DDN131333 DNI131333:DNJ131333 DXE131333:DXF131333 EHA131333:EHB131333 EQW131333:EQX131333 FAS131333:FAT131333 FKO131333:FKP131333 FUK131333:FUL131333 GEG131333:GEH131333 GOC131333:GOD131333 GXY131333:GXZ131333 HHU131333:HHV131333 HRQ131333:HRR131333 IBM131333:IBN131333 ILI131333:ILJ131333 IVE131333:IVF131333 JFA131333:JFB131333 JOW131333:JOX131333 JYS131333:JYT131333 KIO131333:KIP131333 KSK131333:KSL131333 LCG131333:LCH131333 LMC131333:LMD131333 LVY131333:LVZ131333 MFU131333:MFV131333 MPQ131333:MPR131333 MZM131333:MZN131333 NJI131333:NJJ131333 NTE131333:NTF131333 ODA131333:ODB131333 OMW131333:OMX131333 OWS131333:OWT131333 PGO131333:PGP131333 PQK131333:PQL131333 QAG131333:QAH131333 QKC131333:QKD131333 QTY131333:QTZ131333 RDU131333:RDV131333 RNQ131333:RNR131333 RXM131333:RXN131333 SHI131333:SHJ131333 SRE131333:SRF131333 TBA131333:TBB131333 TKW131333:TKX131333 TUS131333:TUT131333 UEO131333:UEP131333 UOK131333:UOL131333 UYG131333:UYH131333 VIC131333:VID131333 VRY131333:VRZ131333 WBU131333:WBV131333 WLQ131333:WLR131333 WVM131333:WVN131333 E196869:F196869 JA196869:JB196869 SW196869:SX196869 ACS196869:ACT196869 AMO196869:AMP196869 AWK196869:AWL196869 BGG196869:BGH196869 BQC196869:BQD196869 BZY196869:BZZ196869 CJU196869:CJV196869 CTQ196869:CTR196869 DDM196869:DDN196869 DNI196869:DNJ196869 DXE196869:DXF196869 EHA196869:EHB196869 EQW196869:EQX196869 FAS196869:FAT196869 FKO196869:FKP196869 FUK196869:FUL196869 GEG196869:GEH196869 GOC196869:GOD196869 GXY196869:GXZ196869 HHU196869:HHV196869 HRQ196869:HRR196869 IBM196869:IBN196869 ILI196869:ILJ196869 IVE196869:IVF196869 JFA196869:JFB196869 JOW196869:JOX196869 JYS196869:JYT196869 KIO196869:KIP196869 KSK196869:KSL196869 LCG196869:LCH196869 LMC196869:LMD196869 LVY196869:LVZ196869 MFU196869:MFV196869 MPQ196869:MPR196869 MZM196869:MZN196869 NJI196869:NJJ196869 NTE196869:NTF196869 ODA196869:ODB196869 OMW196869:OMX196869 OWS196869:OWT196869 PGO196869:PGP196869 PQK196869:PQL196869 QAG196869:QAH196869 QKC196869:QKD196869 QTY196869:QTZ196869 RDU196869:RDV196869 RNQ196869:RNR196869 RXM196869:RXN196869 SHI196869:SHJ196869 SRE196869:SRF196869 TBA196869:TBB196869 TKW196869:TKX196869 TUS196869:TUT196869 UEO196869:UEP196869 UOK196869:UOL196869 UYG196869:UYH196869 VIC196869:VID196869 VRY196869:VRZ196869 WBU196869:WBV196869 WLQ196869:WLR196869 WVM196869:WVN196869 E262405:F262405 JA262405:JB262405 SW262405:SX262405 ACS262405:ACT262405 AMO262405:AMP262405 AWK262405:AWL262405 BGG262405:BGH262405 BQC262405:BQD262405 BZY262405:BZZ262405 CJU262405:CJV262405 CTQ262405:CTR262405 DDM262405:DDN262405 DNI262405:DNJ262405 DXE262405:DXF262405 EHA262405:EHB262405 EQW262405:EQX262405 FAS262405:FAT262405 FKO262405:FKP262405 FUK262405:FUL262405 GEG262405:GEH262405 GOC262405:GOD262405 GXY262405:GXZ262405 HHU262405:HHV262405 HRQ262405:HRR262405 IBM262405:IBN262405 ILI262405:ILJ262405 IVE262405:IVF262405 JFA262405:JFB262405 JOW262405:JOX262405 JYS262405:JYT262405 KIO262405:KIP262405 KSK262405:KSL262405 LCG262405:LCH262405 LMC262405:LMD262405 LVY262405:LVZ262405 MFU262405:MFV262405 MPQ262405:MPR262405 MZM262405:MZN262405 NJI262405:NJJ262405 NTE262405:NTF262405 ODA262405:ODB262405 OMW262405:OMX262405 OWS262405:OWT262405 PGO262405:PGP262405 PQK262405:PQL262405 QAG262405:QAH262405 QKC262405:QKD262405 QTY262405:QTZ262405 RDU262405:RDV262405 RNQ262405:RNR262405 RXM262405:RXN262405 SHI262405:SHJ262405 SRE262405:SRF262405 TBA262405:TBB262405 TKW262405:TKX262405 TUS262405:TUT262405 UEO262405:UEP262405 UOK262405:UOL262405 UYG262405:UYH262405 VIC262405:VID262405 VRY262405:VRZ262405 WBU262405:WBV262405 WLQ262405:WLR262405 WVM262405:WVN262405 E327941:F327941 JA327941:JB327941 SW327941:SX327941 ACS327941:ACT327941 AMO327941:AMP327941 AWK327941:AWL327941 BGG327941:BGH327941 BQC327941:BQD327941 BZY327941:BZZ327941 CJU327941:CJV327941 CTQ327941:CTR327941 DDM327941:DDN327941 DNI327941:DNJ327941 DXE327941:DXF327941 EHA327941:EHB327941 EQW327941:EQX327941 FAS327941:FAT327941 FKO327941:FKP327941 FUK327941:FUL327941 GEG327941:GEH327941 GOC327941:GOD327941 GXY327941:GXZ327941 HHU327941:HHV327941 HRQ327941:HRR327941 IBM327941:IBN327941 ILI327941:ILJ327941 IVE327941:IVF327941 JFA327941:JFB327941 JOW327941:JOX327941 JYS327941:JYT327941 KIO327941:KIP327941 KSK327941:KSL327941 LCG327941:LCH327941 LMC327941:LMD327941 LVY327941:LVZ327941 MFU327941:MFV327941 MPQ327941:MPR327941 MZM327941:MZN327941 NJI327941:NJJ327941 NTE327941:NTF327941 ODA327941:ODB327941 OMW327941:OMX327941 OWS327941:OWT327941 PGO327941:PGP327941 PQK327941:PQL327941 QAG327941:QAH327941 QKC327941:QKD327941 QTY327941:QTZ327941 RDU327941:RDV327941 RNQ327941:RNR327941 RXM327941:RXN327941 SHI327941:SHJ327941 SRE327941:SRF327941 TBA327941:TBB327941 TKW327941:TKX327941 TUS327941:TUT327941 UEO327941:UEP327941 UOK327941:UOL327941 UYG327941:UYH327941 VIC327941:VID327941 VRY327941:VRZ327941 WBU327941:WBV327941 WLQ327941:WLR327941 WVM327941:WVN327941 E393477:F393477 JA393477:JB393477 SW393477:SX393477 ACS393477:ACT393477 AMO393477:AMP393477 AWK393477:AWL393477 BGG393477:BGH393477 BQC393477:BQD393477 BZY393477:BZZ393477 CJU393477:CJV393477 CTQ393477:CTR393477 DDM393477:DDN393477 DNI393477:DNJ393477 DXE393477:DXF393477 EHA393477:EHB393477 EQW393477:EQX393477 FAS393477:FAT393477 FKO393477:FKP393477 FUK393477:FUL393477 GEG393477:GEH393477 GOC393477:GOD393477 GXY393477:GXZ393477 HHU393477:HHV393477 HRQ393477:HRR393477 IBM393477:IBN393477 ILI393477:ILJ393477 IVE393477:IVF393477 JFA393477:JFB393477 JOW393477:JOX393477 JYS393477:JYT393477 KIO393477:KIP393477 KSK393477:KSL393477 LCG393477:LCH393477 LMC393477:LMD393477 LVY393477:LVZ393477 MFU393477:MFV393477 MPQ393477:MPR393477 MZM393477:MZN393477 NJI393477:NJJ393477 NTE393477:NTF393477 ODA393477:ODB393477 OMW393477:OMX393477 OWS393477:OWT393477 PGO393477:PGP393477 PQK393477:PQL393477 QAG393477:QAH393477 QKC393477:QKD393477 QTY393477:QTZ393477 RDU393477:RDV393477 RNQ393477:RNR393477 RXM393477:RXN393477 SHI393477:SHJ393477 SRE393477:SRF393477 TBA393477:TBB393477 TKW393477:TKX393477 TUS393477:TUT393477 UEO393477:UEP393477 UOK393477:UOL393477 UYG393477:UYH393477 VIC393477:VID393477 VRY393477:VRZ393477 WBU393477:WBV393477 WLQ393477:WLR393477 WVM393477:WVN393477 E459013:F459013 JA459013:JB459013 SW459013:SX459013 ACS459013:ACT459013 AMO459013:AMP459013 AWK459013:AWL459013 BGG459013:BGH459013 BQC459013:BQD459013 BZY459013:BZZ459013 CJU459013:CJV459013 CTQ459013:CTR459013 DDM459013:DDN459013 DNI459013:DNJ459013 DXE459013:DXF459013 EHA459013:EHB459013 EQW459013:EQX459013 FAS459013:FAT459013 FKO459013:FKP459013 FUK459013:FUL459013 GEG459013:GEH459013 GOC459013:GOD459013 GXY459013:GXZ459013 HHU459013:HHV459013 HRQ459013:HRR459013 IBM459013:IBN459013 ILI459013:ILJ459013 IVE459013:IVF459013 JFA459013:JFB459013 JOW459013:JOX459013 JYS459013:JYT459013 KIO459013:KIP459013 KSK459013:KSL459013 LCG459013:LCH459013 LMC459013:LMD459013 LVY459013:LVZ459013 MFU459013:MFV459013 MPQ459013:MPR459013 MZM459013:MZN459013 NJI459013:NJJ459013 NTE459013:NTF459013 ODA459013:ODB459013 OMW459013:OMX459013 OWS459013:OWT459013 PGO459013:PGP459013 PQK459013:PQL459013 QAG459013:QAH459013 QKC459013:QKD459013 QTY459013:QTZ459013 RDU459013:RDV459013 RNQ459013:RNR459013 RXM459013:RXN459013 SHI459013:SHJ459013 SRE459013:SRF459013 TBA459013:TBB459013 TKW459013:TKX459013 TUS459013:TUT459013 UEO459013:UEP459013 UOK459013:UOL459013 UYG459013:UYH459013 VIC459013:VID459013 VRY459013:VRZ459013 WBU459013:WBV459013 WLQ459013:WLR459013 WVM459013:WVN459013 E524549:F524549 JA524549:JB524549 SW524549:SX524549 ACS524549:ACT524549 AMO524549:AMP524549 AWK524549:AWL524549 BGG524549:BGH524549 BQC524549:BQD524549 BZY524549:BZZ524549 CJU524549:CJV524549 CTQ524549:CTR524549 DDM524549:DDN524549 DNI524549:DNJ524549 DXE524549:DXF524549 EHA524549:EHB524549 EQW524549:EQX524549 FAS524549:FAT524549 FKO524549:FKP524549 FUK524549:FUL524549 GEG524549:GEH524549 GOC524549:GOD524549 GXY524549:GXZ524549 HHU524549:HHV524549 HRQ524549:HRR524549 IBM524549:IBN524549 ILI524549:ILJ524549 IVE524549:IVF524549 JFA524549:JFB524549 JOW524549:JOX524549 JYS524549:JYT524549 KIO524549:KIP524549 KSK524549:KSL524549 LCG524549:LCH524549 LMC524549:LMD524549 LVY524549:LVZ524549 MFU524549:MFV524549 MPQ524549:MPR524549 MZM524549:MZN524549 NJI524549:NJJ524549 NTE524549:NTF524549 ODA524549:ODB524549 OMW524549:OMX524549 OWS524549:OWT524549 PGO524549:PGP524549 PQK524549:PQL524549 QAG524549:QAH524549 QKC524549:QKD524549 QTY524549:QTZ524549 RDU524549:RDV524549 RNQ524549:RNR524549 RXM524549:RXN524549 SHI524549:SHJ524549 SRE524549:SRF524549 TBA524549:TBB524549 TKW524549:TKX524549 TUS524549:TUT524549 UEO524549:UEP524549 UOK524549:UOL524549 UYG524549:UYH524549 VIC524549:VID524549 VRY524549:VRZ524549 WBU524549:WBV524549 WLQ524549:WLR524549 WVM524549:WVN524549 E590085:F590085 JA590085:JB590085 SW590085:SX590085 ACS590085:ACT590085 AMO590085:AMP590085 AWK590085:AWL590085 BGG590085:BGH590085 BQC590085:BQD590085 BZY590085:BZZ590085 CJU590085:CJV590085 CTQ590085:CTR590085 DDM590085:DDN590085 DNI590085:DNJ590085 DXE590085:DXF590085 EHA590085:EHB590085 EQW590085:EQX590085 FAS590085:FAT590085 FKO590085:FKP590085 FUK590085:FUL590085 GEG590085:GEH590085 GOC590085:GOD590085 GXY590085:GXZ590085 HHU590085:HHV590085 HRQ590085:HRR590085 IBM590085:IBN590085 ILI590085:ILJ590085 IVE590085:IVF590085 JFA590085:JFB590085 JOW590085:JOX590085 JYS590085:JYT590085 KIO590085:KIP590085 KSK590085:KSL590085 LCG590085:LCH590085 LMC590085:LMD590085 LVY590085:LVZ590085 MFU590085:MFV590085 MPQ590085:MPR590085 MZM590085:MZN590085 NJI590085:NJJ590085 NTE590085:NTF590085 ODA590085:ODB590085 OMW590085:OMX590085 OWS590085:OWT590085 PGO590085:PGP590085 PQK590085:PQL590085 QAG590085:QAH590085 QKC590085:QKD590085 QTY590085:QTZ590085 RDU590085:RDV590085 RNQ590085:RNR590085 RXM590085:RXN590085 SHI590085:SHJ590085 SRE590085:SRF590085 TBA590085:TBB590085 TKW590085:TKX590085 TUS590085:TUT590085 UEO590085:UEP590085 UOK590085:UOL590085 UYG590085:UYH590085 VIC590085:VID590085 VRY590085:VRZ590085 WBU590085:WBV590085 WLQ590085:WLR590085 WVM590085:WVN590085 E655621:F655621 JA655621:JB655621 SW655621:SX655621 ACS655621:ACT655621 AMO655621:AMP655621 AWK655621:AWL655621 BGG655621:BGH655621 BQC655621:BQD655621 BZY655621:BZZ655621 CJU655621:CJV655621 CTQ655621:CTR655621 DDM655621:DDN655621 DNI655621:DNJ655621 DXE655621:DXF655621 EHA655621:EHB655621 EQW655621:EQX655621 FAS655621:FAT655621 FKO655621:FKP655621 FUK655621:FUL655621 GEG655621:GEH655621 GOC655621:GOD655621 GXY655621:GXZ655621 HHU655621:HHV655621 HRQ655621:HRR655621 IBM655621:IBN655621 ILI655621:ILJ655621 IVE655621:IVF655621 JFA655621:JFB655621 JOW655621:JOX655621 JYS655621:JYT655621 KIO655621:KIP655621 KSK655621:KSL655621 LCG655621:LCH655621 LMC655621:LMD655621 LVY655621:LVZ655621 MFU655621:MFV655621 MPQ655621:MPR655621 MZM655621:MZN655621 NJI655621:NJJ655621 NTE655621:NTF655621 ODA655621:ODB655621 OMW655621:OMX655621 OWS655621:OWT655621 PGO655621:PGP655621 PQK655621:PQL655621 QAG655621:QAH655621 QKC655621:QKD655621 QTY655621:QTZ655621 RDU655621:RDV655621 RNQ655621:RNR655621 RXM655621:RXN655621 SHI655621:SHJ655621 SRE655621:SRF655621 TBA655621:TBB655621 TKW655621:TKX655621 TUS655621:TUT655621 UEO655621:UEP655621 UOK655621:UOL655621 UYG655621:UYH655621 VIC655621:VID655621 VRY655621:VRZ655621 WBU655621:WBV655621 WLQ655621:WLR655621 WVM655621:WVN655621 E721157:F721157 JA721157:JB721157 SW721157:SX721157 ACS721157:ACT721157 AMO721157:AMP721157 AWK721157:AWL721157 BGG721157:BGH721157 BQC721157:BQD721157 BZY721157:BZZ721157 CJU721157:CJV721157 CTQ721157:CTR721157 DDM721157:DDN721157 DNI721157:DNJ721157 DXE721157:DXF721157 EHA721157:EHB721157 EQW721157:EQX721157 FAS721157:FAT721157 FKO721157:FKP721157 FUK721157:FUL721157 GEG721157:GEH721157 GOC721157:GOD721157 GXY721157:GXZ721157 HHU721157:HHV721157 HRQ721157:HRR721157 IBM721157:IBN721157 ILI721157:ILJ721157 IVE721157:IVF721157 JFA721157:JFB721157 JOW721157:JOX721157 JYS721157:JYT721157 KIO721157:KIP721157 KSK721157:KSL721157 LCG721157:LCH721157 LMC721157:LMD721157 LVY721157:LVZ721157 MFU721157:MFV721157 MPQ721157:MPR721157 MZM721157:MZN721157 NJI721157:NJJ721157 NTE721157:NTF721157 ODA721157:ODB721157 OMW721157:OMX721157 OWS721157:OWT721157 PGO721157:PGP721157 PQK721157:PQL721157 QAG721157:QAH721157 QKC721157:QKD721157 QTY721157:QTZ721157 RDU721157:RDV721157 RNQ721157:RNR721157 RXM721157:RXN721157 SHI721157:SHJ721157 SRE721157:SRF721157 TBA721157:TBB721157 TKW721157:TKX721157 TUS721157:TUT721157 UEO721157:UEP721157 UOK721157:UOL721157 UYG721157:UYH721157 VIC721157:VID721157 VRY721157:VRZ721157 WBU721157:WBV721157 WLQ721157:WLR721157 WVM721157:WVN721157 E786693:F786693 JA786693:JB786693 SW786693:SX786693 ACS786693:ACT786693 AMO786693:AMP786693 AWK786693:AWL786693 BGG786693:BGH786693 BQC786693:BQD786693 BZY786693:BZZ786693 CJU786693:CJV786693 CTQ786693:CTR786693 DDM786693:DDN786693 DNI786693:DNJ786693 DXE786693:DXF786693 EHA786693:EHB786693 EQW786693:EQX786693 FAS786693:FAT786693 FKO786693:FKP786693 FUK786693:FUL786693 GEG786693:GEH786693 GOC786693:GOD786693 GXY786693:GXZ786693 HHU786693:HHV786693 HRQ786693:HRR786693 IBM786693:IBN786693 ILI786693:ILJ786693 IVE786693:IVF786693 JFA786693:JFB786693 JOW786693:JOX786693 JYS786693:JYT786693 KIO786693:KIP786693 KSK786693:KSL786693 LCG786693:LCH786693 LMC786693:LMD786693 LVY786693:LVZ786693 MFU786693:MFV786693 MPQ786693:MPR786693 MZM786693:MZN786693 NJI786693:NJJ786693 NTE786693:NTF786693 ODA786693:ODB786693 OMW786693:OMX786693 OWS786693:OWT786693 PGO786693:PGP786693 PQK786693:PQL786693 QAG786693:QAH786693 QKC786693:QKD786693 QTY786693:QTZ786693 RDU786693:RDV786693 RNQ786693:RNR786693 RXM786693:RXN786693 SHI786693:SHJ786693 SRE786693:SRF786693 TBA786693:TBB786693 TKW786693:TKX786693 TUS786693:TUT786693 UEO786693:UEP786693 UOK786693:UOL786693 UYG786693:UYH786693 VIC786693:VID786693 VRY786693:VRZ786693 WBU786693:WBV786693 WLQ786693:WLR786693 WVM786693:WVN786693 E852229:F852229 JA852229:JB852229 SW852229:SX852229 ACS852229:ACT852229 AMO852229:AMP852229 AWK852229:AWL852229 BGG852229:BGH852229 BQC852229:BQD852229 BZY852229:BZZ852229 CJU852229:CJV852229 CTQ852229:CTR852229 DDM852229:DDN852229 DNI852229:DNJ852229 DXE852229:DXF852229 EHA852229:EHB852229 EQW852229:EQX852229 FAS852229:FAT852229 FKO852229:FKP852229 FUK852229:FUL852229 GEG852229:GEH852229 GOC852229:GOD852229 GXY852229:GXZ852229 HHU852229:HHV852229 HRQ852229:HRR852229 IBM852229:IBN852229 ILI852229:ILJ852229 IVE852229:IVF852229 JFA852229:JFB852229 JOW852229:JOX852229 JYS852229:JYT852229 KIO852229:KIP852229 KSK852229:KSL852229 LCG852229:LCH852229 LMC852229:LMD852229 LVY852229:LVZ852229 MFU852229:MFV852229 MPQ852229:MPR852229 MZM852229:MZN852229 NJI852229:NJJ852229 NTE852229:NTF852229 ODA852229:ODB852229 OMW852229:OMX852229 OWS852229:OWT852229 PGO852229:PGP852229 PQK852229:PQL852229 QAG852229:QAH852229 QKC852229:QKD852229 QTY852229:QTZ852229 RDU852229:RDV852229 RNQ852229:RNR852229 RXM852229:RXN852229 SHI852229:SHJ852229 SRE852229:SRF852229 TBA852229:TBB852229 TKW852229:TKX852229 TUS852229:TUT852229 UEO852229:UEP852229 UOK852229:UOL852229 UYG852229:UYH852229 VIC852229:VID852229 VRY852229:VRZ852229 WBU852229:WBV852229 WLQ852229:WLR852229 WVM852229:WVN852229 E917765:F917765 JA917765:JB917765 SW917765:SX917765 ACS917765:ACT917765 AMO917765:AMP917765 AWK917765:AWL917765 BGG917765:BGH917765 BQC917765:BQD917765 BZY917765:BZZ917765 CJU917765:CJV917765 CTQ917765:CTR917765 DDM917765:DDN917765 DNI917765:DNJ917765 DXE917765:DXF917765 EHA917765:EHB917765 EQW917765:EQX917765 FAS917765:FAT917765 FKO917765:FKP917765 FUK917765:FUL917765 GEG917765:GEH917765 GOC917765:GOD917765 GXY917765:GXZ917765 HHU917765:HHV917765 HRQ917765:HRR917765 IBM917765:IBN917765 ILI917765:ILJ917765 IVE917765:IVF917765 JFA917765:JFB917765 JOW917765:JOX917765 JYS917765:JYT917765 KIO917765:KIP917765 KSK917765:KSL917765 LCG917765:LCH917765 LMC917765:LMD917765 LVY917765:LVZ917765 MFU917765:MFV917765 MPQ917765:MPR917765 MZM917765:MZN917765 NJI917765:NJJ917765 NTE917765:NTF917765 ODA917765:ODB917765 OMW917765:OMX917765 OWS917765:OWT917765 PGO917765:PGP917765 PQK917765:PQL917765 QAG917765:QAH917765 QKC917765:QKD917765 QTY917765:QTZ917765 RDU917765:RDV917765 RNQ917765:RNR917765 RXM917765:RXN917765 SHI917765:SHJ917765 SRE917765:SRF917765 TBA917765:TBB917765 TKW917765:TKX917765 TUS917765:TUT917765 UEO917765:UEP917765 UOK917765:UOL917765 UYG917765:UYH917765 VIC917765:VID917765 VRY917765:VRZ917765 WBU917765:WBV917765 WLQ917765:WLR917765 WVM917765:WVN917765 E983301:F983301 JA983301:JB983301 SW983301:SX983301 ACS983301:ACT983301 AMO983301:AMP983301 AWK983301:AWL983301 BGG983301:BGH983301 BQC983301:BQD983301 BZY983301:BZZ983301 CJU983301:CJV983301 CTQ983301:CTR983301 DDM983301:DDN983301 DNI983301:DNJ983301 DXE983301:DXF983301 EHA983301:EHB983301 EQW983301:EQX983301 FAS983301:FAT983301 FKO983301:FKP983301 FUK983301:FUL983301 GEG983301:GEH983301 GOC983301:GOD983301 GXY983301:GXZ983301 HHU983301:HHV983301 HRQ983301:HRR983301 IBM983301:IBN983301 ILI983301:ILJ983301 IVE983301:IVF983301 JFA983301:JFB983301 JOW983301:JOX983301 JYS983301:JYT983301 KIO983301:KIP983301 KSK983301:KSL983301 LCG983301:LCH983301 LMC983301:LMD983301 LVY983301:LVZ983301 MFU983301:MFV983301 MPQ983301:MPR983301 MZM983301:MZN983301 NJI983301:NJJ983301 NTE983301:NTF983301 ODA983301:ODB983301 OMW983301:OMX983301 OWS983301:OWT983301 PGO983301:PGP983301 PQK983301:PQL983301 QAG983301:QAH983301 QKC983301:QKD983301 QTY983301:QTZ983301 RDU983301:RDV983301 RNQ983301:RNR983301 RXM983301:RXN983301 SHI983301:SHJ983301 SRE983301:SRF983301 TBA983301:TBB983301 TKW983301:TKX983301 TUS983301:TUT983301 UEO983301:UEP983301 UOK983301:UOL983301 UYG983301:UYH983301 VIC983301:VID983301 VRY983301:VRZ983301 WBU983301:WBV983301 WLQ983301:WLR983301 WVM983301:WVN983301"/>
    <dataValidation allowBlank="1" showInputMessage="1" showErrorMessage="1" prompt="Especificar origen de dicho recurso: Federal, Estatal, Municipal, Particulares." sqref="D218 IZ218 SV218 ACR218 AMN218 AWJ218 BGF218 BQB218 BZX218 CJT218 CTP218 DDL218 DNH218 DXD218 EGZ218 EQV218 FAR218 FKN218 FUJ218 GEF218 GOB218 GXX218 HHT218 HRP218 IBL218 ILH218 IVD218 JEZ218 JOV218 JYR218 KIN218 KSJ218 LCF218 LMB218 LVX218 MFT218 MPP218 MZL218 NJH218 NTD218 OCZ218 OMV218 OWR218 PGN218 PQJ218 QAF218 QKB218 QTX218 RDT218 RNP218 RXL218 SHH218 SRD218 TAZ218 TKV218 TUR218 UEN218 UOJ218 UYF218 VIB218 VRX218 WBT218 WLP218 WVL218 D65781 IZ65781 SV65781 ACR65781 AMN65781 AWJ65781 BGF65781 BQB65781 BZX65781 CJT65781 CTP65781 DDL65781 DNH65781 DXD65781 EGZ65781 EQV65781 FAR65781 FKN65781 FUJ65781 GEF65781 GOB65781 GXX65781 HHT65781 HRP65781 IBL65781 ILH65781 IVD65781 JEZ65781 JOV65781 JYR65781 KIN65781 KSJ65781 LCF65781 LMB65781 LVX65781 MFT65781 MPP65781 MZL65781 NJH65781 NTD65781 OCZ65781 OMV65781 OWR65781 PGN65781 PQJ65781 QAF65781 QKB65781 QTX65781 RDT65781 RNP65781 RXL65781 SHH65781 SRD65781 TAZ65781 TKV65781 TUR65781 UEN65781 UOJ65781 UYF65781 VIB65781 VRX65781 WBT65781 WLP65781 WVL65781 D131317 IZ131317 SV131317 ACR131317 AMN131317 AWJ131317 BGF131317 BQB131317 BZX131317 CJT131317 CTP131317 DDL131317 DNH131317 DXD131317 EGZ131317 EQV131317 FAR131317 FKN131317 FUJ131317 GEF131317 GOB131317 GXX131317 HHT131317 HRP131317 IBL131317 ILH131317 IVD131317 JEZ131317 JOV131317 JYR131317 KIN131317 KSJ131317 LCF131317 LMB131317 LVX131317 MFT131317 MPP131317 MZL131317 NJH131317 NTD131317 OCZ131317 OMV131317 OWR131317 PGN131317 PQJ131317 QAF131317 QKB131317 QTX131317 RDT131317 RNP131317 RXL131317 SHH131317 SRD131317 TAZ131317 TKV131317 TUR131317 UEN131317 UOJ131317 UYF131317 VIB131317 VRX131317 WBT131317 WLP131317 WVL131317 D196853 IZ196853 SV196853 ACR196853 AMN196853 AWJ196853 BGF196853 BQB196853 BZX196853 CJT196853 CTP196853 DDL196853 DNH196853 DXD196853 EGZ196853 EQV196853 FAR196853 FKN196853 FUJ196853 GEF196853 GOB196853 GXX196853 HHT196853 HRP196853 IBL196853 ILH196853 IVD196853 JEZ196853 JOV196853 JYR196853 KIN196853 KSJ196853 LCF196853 LMB196853 LVX196853 MFT196853 MPP196853 MZL196853 NJH196853 NTD196853 OCZ196853 OMV196853 OWR196853 PGN196853 PQJ196853 QAF196853 QKB196853 QTX196853 RDT196853 RNP196853 RXL196853 SHH196853 SRD196853 TAZ196853 TKV196853 TUR196853 UEN196853 UOJ196853 UYF196853 VIB196853 VRX196853 WBT196853 WLP196853 WVL196853 D262389 IZ262389 SV262389 ACR262389 AMN262389 AWJ262389 BGF262389 BQB262389 BZX262389 CJT262389 CTP262389 DDL262389 DNH262389 DXD262389 EGZ262389 EQV262389 FAR262389 FKN262389 FUJ262389 GEF262389 GOB262389 GXX262389 HHT262389 HRP262389 IBL262389 ILH262389 IVD262389 JEZ262389 JOV262389 JYR262389 KIN262389 KSJ262389 LCF262389 LMB262389 LVX262389 MFT262389 MPP262389 MZL262389 NJH262389 NTD262389 OCZ262389 OMV262389 OWR262389 PGN262389 PQJ262389 QAF262389 QKB262389 QTX262389 RDT262389 RNP262389 RXL262389 SHH262389 SRD262389 TAZ262389 TKV262389 TUR262389 UEN262389 UOJ262389 UYF262389 VIB262389 VRX262389 WBT262389 WLP262389 WVL262389 D327925 IZ327925 SV327925 ACR327925 AMN327925 AWJ327925 BGF327925 BQB327925 BZX327925 CJT327925 CTP327925 DDL327925 DNH327925 DXD327925 EGZ327925 EQV327925 FAR327925 FKN327925 FUJ327925 GEF327925 GOB327925 GXX327925 HHT327925 HRP327925 IBL327925 ILH327925 IVD327925 JEZ327925 JOV327925 JYR327925 KIN327925 KSJ327925 LCF327925 LMB327925 LVX327925 MFT327925 MPP327925 MZL327925 NJH327925 NTD327925 OCZ327925 OMV327925 OWR327925 PGN327925 PQJ327925 QAF327925 QKB327925 QTX327925 RDT327925 RNP327925 RXL327925 SHH327925 SRD327925 TAZ327925 TKV327925 TUR327925 UEN327925 UOJ327925 UYF327925 VIB327925 VRX327925 WBT327925 WLP327925 WVL327925 D393461 IZ393461 SV393461 ACR393461 AMN393461 AWJ393461 BGF393461 BQB393461 BZX393461 CJT393461 CTP393461 DDL393461 DNH393461 DXD393461 EGZ393461 EQV393461 FAR393461 FKN393461 FUJ393461 GEF393461 GOB393461 GXX393461 HHT393461 HRP393461 IBL393461 ILH393461 IVD393461 JEZ393461 JOV393461 JYR393461 KIN393461 KSJ393461 LCF393461 LMB393461 LVX393461 MFT393461 MPP393461 MZL393461 NJH393461 NTD393461 OCZ393461 OMV393461 OWR393461 PGN393461 PQJ393461 QAF393461 QKB393461 QTX393461 RDT393461 RNP393461 RXL393461 SHH393461 SRD393461 TAZ393461 TKV393461 TUR393461 UEN393461 UOJ393461 UYF393461 VIB393461 VRX393461 WBT393461 WLP393461 WVL393461 D458997 IZ458997 SV458997 ACR458997 AMN458997 AWJ458997 BGF458997 BQB458997 BZX458997 CJT458997 CTP458997 DDL458997 DNH458997 DXD458997 EGZ458997 EQV458997 FAR458997 FKN458997 FUJ458997 GEF458997 GOB458997 GXX458997 HHT458997 HRP458997 IBL458997 ILH458997 IVD458997 JEZ458997 JOV458997 JYR458997 KIN458997 KSJ458997 LCF458997 LMB458997 LVX458997 MFT458997 MPP458997 MZL458997 NJH458997 NTD458997 OCZ458997 OMV458997 OWR458997 PGN458997 PQJ458997 QAF458997 QKB458997 QTX458997 RDT458997 RNP458997 RXL458997 SHH458997 SRD458997 TAZ458997 TKV458997 TUR458997 UEN458997 UOJ458997 UYF458997 VIB458997 VRX458997 WBT458997 WLP458997 WVL458997 D524533 IZ524533 SV524533 ACR524533 AMN524533 AWJ524533 BGF524533 BQB524533 BZX524533 CJT524533 CTP524533 DDL524533 DNH524533 DXD524533 EGZ524533 EQV524533 FAR524533 FKN524533 FUJ524533 GEF524533 GOB524533 GXX524533 HHT524533 HRP524533 IBL524533 ILH524533 IVD524533 JEZ524533 JOV524533 JYR524533 KIN524533 KSJ524533 LCF524533 LMB524533 LVX524533 MFT524533 MPP524533 MZL524533 NJH524533 NTD524533 OCZ524533 OMV524533 OWR524533 PGN524533 PQJ524533 QAF524533 QKB524533 QTX524533 RDT524533 RNP524533 RXL524533 SHH524533 SRD524533 TAZ524533 TKV524533 TUR524533 UEN524533 UOJ524533 UYF524533 VIB524533 VRX524533 WBT524533 WLP524533 WVL524533 D590069 IZ590069 SV590069 ACR590069 AMN590069 AWJ590069 BGF590069 BQB590069 BZX590069 CJT590069 CTP590069 DDL590069 DNH590069 DXD590069 EGZ590069 EQV590069 FAR590069 FKN590069 FUJ590069 GEF590069 GOB590069 GXX590069 HHT590069 HRP590069 IBL590069 ILH590069 IVD590069 JEZ590069 JOV590069 JYR590069 KIN590069 KSJ590069 LCF590069 LMB590069 LVX590069 MFT590069 MPP590069 MZL590069 NJH590069 NTD590069 OCZ590069 OMV590069 OWR590069 PGN590069 PQJ590069 QAF590069 QKB590069 QTX590069 RDT590069 RNP590069 RXL590069 SHH590069 SRD590069 TAZ590069 TKV590069 TUR590069 UEN590069 UOJ590069 UYF590069 VIB590069 VRX590069 WBT590069 WLP590069 WVL590069 D655605 IZ655605 SV655605 ACR655605 AMN655605 AWJ655605 BGF655605 BQB655605 BZX655605 CJT655605 CTP655605 DDL655605 DNH655605 DXD655605 EGZ655605 EQV655605 FAR655605 FKN655605 FUJ655605 GEF655605 GOB655605 GXX655605 HHT655605 HRP655605 IBL655605 ILH655605 IVD655605 JEZ655605 JOV655605 JYR655605 KIN655605 KSJ655605 LCF655605 LMB655605 LVX655605 MFT655605 MPP655605 MZL655605 NJH655605 NTD655605 OCZ655605 OMV655605 OWR655605 PGN655605 PQJ655605 QAF655605 QKB655605 QTX655605 RDT655605 RNP655605 RXL655605 SHH655605 SRD655605 TAZ655605 TKV655605 TUR655605 UEN655605 UOJ655605 UYF655605 VIB655605 VRX655605 WBT655605 WLP655605 WVL655605 D721141 IZ721141 SV721141 ACR721141 AMN721141 AWJ721141 BGF721141 BQB721141 BZX721141 CJT721141 CTP721141 DDL721141 DNH721141 DXD721141 EGZ721141 EQV721141 FAR721141 FKN721141 FUJ721141 GEF721141 GOB721141 GXX721141 HHT721141 HRP721141 IBL721141 ILH721141 IVD721141 JEZ721141 JOV721141 JYR721141 KIN721141 KSJ721141 LCF721141 LMB721141 LVX721141 MFT721141 MPP721141 MZL721141 NJH721141 NTD721141 OCZ721141 OMV721141 OWR721141 PGN721141 PQJ721141 QAF721141 QKB721141 QTX721141 RDT721141 RNP721141 RXL721141 SHH721141 SRD721141 TAZ721141 TKV721141 TUR721141 UEN721141 UOJ721141 UYF721141 VIB721141 VRX721141 WBT721141 WLP721141 WVL721141 D786677 IZ786677 SV786677 ACR786677 AMN786677 AWJ786677 BGF786677 BQB786677 BZX786677 CJT786677 CTP786677 DDL786677 DNH786677 DXD786677 EGZ786677 EQV786677 FAR786677 FKN786677 FUJ786677 GEF786677 GOB786677 GXX786677 HHT786677 HRP786677 IBL786677 ILH786677 IVD786677 JEZ786677 JOV786677 JYR786677 KIN786677 KSJ786677 LCF786677 LMB786677 LVX786677 MFT786677 MPP786677 MZL786677 NJH786677 NTD786677 OCZ786677 OMV786677 OWR786677 PGN786677 PQJ786677 QAF786677 QKB786677 QTX786677 RDT786677 RNP786677 RXL786677 SHH786677 SRD786677 TAZ786677 TKV786677 TUR786677 UEN786677 UOJ786677 UYF786677 VIB786677 VRX786677 WBT786677 WLP786677 WVL786677 D852213 IZ852213 SV852213 ACR852213 AMN852213 AWJ852213 BGF852213 BQB852213 BZX852213 CJT852213 CTP852213 DDL852213 DNH852213 DXD852213 EGZ852213 EQV852213 FAR852213 FKN852213 FUJ852213 GEF852213 GOB852213 GXX852213 HHT852213 HRP852213 IBL852213 ILH852213 IVD852213 JEZ852213 JOV852213 JYR852213 KIN852213 KSJ852213 LCF852213 LMB852213 LVX852213 MFT852213 MPP852213 MZL852213 NJH852213 NTD852213 OCZ852213 OMV852213 OWR852213 PGN852213 PQJ852213 QAF852213 QKB852213 QTX852213 RDT852213 RNP852213 RXL852213 SHH852213 SRD852213 TAZ852213 TKV852213 TUR852213 UEN852213 UOJ852213 UYF852213 VIB852213 VRX852213 WBT852213 WLP852213 WVL852213 D917749 IZ917749 SV917749 ACR917749 AMN917749 AWJ917749 BGF917749 BQB917749 BZX917749 CJT917749 CTP917749 DDL917749 DNH917749 DXD917749 EGZ917749 EQV917749 FAR917749 FKN917749 FUJ917749 GEF917749 GOB917749 GXX917749 HHT917749 HRP917749 IBL917749 ILH917749 IVD917749 JEZ917749 JOV917749 JYR917749 KIN917749 KSJ917749 LCF917749 LMB917749 LVX917749 MFT917749 MPP917749 MZL917749 NJH917749 NTD917749 OCZ917749 OMV917749 OWR917749 PGN917749 PQJ917749 QAF917749 QKB917749 QTX917749 RDT917749 RNP917749 RXL917749 SHH917749 SRD917749 TAZ917749 TKV917749 TUR917749 UEN917749 UOJ917749 UYF917749 VIB917749 VRX917749 WBT917749 WLP917749 WVL917749 D983285 IZ983285 SV983285 ACR983285 AMN983285 AWJ983285 BGF983285 BQB983285 BZX983285 CJT983285 CTP983285 DDL983285 DNH983285 DXD983285 EGZ983285 EQV983285 FAR983285 FKN983285 FUJ983285 GEF983285 GOB983285 GXX983285 HHT983285 HRP983285 IBL983285 ILH983285 IVD983285 JEZ983285 JOV983285 JYR983285 KIN983285 KSJ983285 LCF983285 LMB983285 LVX983285 MFT983285 MPP983285 MZL983285 NJH983285 NTD983285 OCZ983285 OMV983285 OWR983285 PGN983285 PQJ983285 QAF983285 QKB983285 QTX983285 RDT983285 RNP983285 RXL983285 SHH983285 SRD983285 TAZ983285 TKV983285 TUR983285 UEN983285 UOJ983285 UYF983285 VIB983285 VRX983285 WBT983285 WLP983285 WVL983285 D225:D227 IZ225:IZ227 SV225:SV227 ACR225:ACR227 AMN225:AMN227 AWJ225:AWJ227 BGF225:BGF227 BQB225:BQB227 BZX225:BZX227 CJT225:CJT227 CTP225:CTP227 DDL225:DDL227 DNH225:DNH227 DXD225:DXD227 EGZ225:EGZ227 EQV225:EQV227 FAR225:FAR227 FKN225:FKN227 FUJ225:FUJ227 GEF225:GEF227 GOB225:GOB227 GXX225:GXX227 HHT225:HHT227 HRP225:HRP227 IBL225:IBL227 ILH225:ILH227 IVD225:IVD227 JEZ225:JEZ227 JOV225:JOV227 JYR225:JYR227 KIN225:KIN227 KSJ225:KSJ227 LCF225:LCF227 LMB225:LMB227 LVX225:LVX227 MFT225:MFT227 MPP225:MPP227 MZL225:MZL227 NJH225:NJH227 NTD225:NTD227 OCZ225:OCZ227 OMV225:OMV227 OWR225:OWR227 PGN225:PGN227 PQJ225:PQJ227 QAF225:QAF227 QKB225:QKB227 QTX225:QTX227 RDT225:RDT227 RNP225:RNP227 RXL225:RXL227 SHH225:SHH227 SRD225:SRD227 TAZ225:TAZ227 TKV225:TKV227 TUR225:TUR227 UEN225:UEN227 UOJ225:UOJ227 UYF225:UYF227 VIB225:VIB227 VRX225:VRX227 WBT225:WBT227 WLP225:WLP227 WVL225:WVL227 D65788:D65790 IZ65788:IZ65790 SV65788:SV65790 ACR65788:ACR65790 AMN65788:AMN65790 AWJ65788:AWJ65790 BGF65788:BGF65790 BQB65788:BQB65790 BZX65788:BZX65790 CJT65788:CJT65790 CTP65788:CTP65790 DDL65788:DDL65790 DNH65788:DNH65790 DXD65788:DXD65790 EGZ65788:EGZ65790 EQV65788:EQV65790 FAR65788:FAR65790 FKN65788:FKN65790 FUJ65788:FUJ65790 GEF65788:GEF65790 GOB65788:GOB65790 GXX65788:GXX65790 HHT65788:HHT65790 HRP65788:HRP65790 IBL65788:IBL65790 ILH65788:ILH65790 IVD65788:IVD65790 JEZ65788:JEZ65790 JOV65788:JOV65790 JYR65788:JYR65790 KIN65788:KIN65790 KSJ65788:KSJ65790 LCF65788:LCF65790 LMB65788:LMB65790 LVX65788:LVX65790 MFT65788:MFT65790 MPP65788:MPP65790 MZL65788:MZL65790 NJH65788:NJH65790 NTD65788:NTD65790 OCZ65788:OCZ65790 OMV65788:OMV65790 OWR65788:OWR65790 PGN65788:PGN65790 PQJ65788:PQJ65790 QAF65788:QAF65790 QKB65788:QKB65790 QTX65788:QTX65790 RDT65788:RDT65790 RNP65788:RNP65790 RXL65788:RXL65790 SHH65788:SHH65790 SRD65788:SRD65790 TAZ65788:TAZ65790 TKV65788:TKV65790 TUR65788:TUR65790 UEN65788:UEN65790 UOJ65788:UOJ65790 UYF65788:UYF65790 VIB65788:VIB65790 VRX65788:VRX65790 WBT65788:WBT65790 WLP65788:WLP65790 WVL65788:WVL65790 D131324:D131326 IZ131324:IZ131326 SV131324:SV131326 ACR131324:ACR131326 AMN131324:AMN131326 AWJ131324:AWJ131326 BGF131324:BGF131326 BQB131324:BQB131326 BZX131324:BZX131326 CJT131324:CJT131326 CTP131324:CTP131326 DDL131324:DDL131326 DNH131324:DNH131326 DXD131324:DXD131326 EGZ131324:EGZ131326 EQV131324:EQV131326 FAR131324:FAR131326 FKN131324:FKN131326 FUJ131324:FUJ131326 GEF131324:GEF131326 GOB131324:GOB131326 GXX131324:GXX131326 HHT131324:HHT131326 HRP131324:HRP131326 IBL131324:IBL131326 ILH131324:ILH131326 IVD131324:IVD131326 JEZ131324:JEZ131326 JOV131324:JOV131326 JYR131324:JYR131326 KIN131324:KIN131326 KSJ131324:KSJ131326 LCF131324:LCF131326 LMB131324:LMB131326 LVX131324:LVX131326 MFT131324:MFT131326 MPP131324:MPP131326 MZL131324:MZL131326 NJH131324:NJH131326 NTD131324:NTD131326 OCZ131324:OCZ131326 OMV131324:OMV131326 OWR131324:OWR131326 PGN131324:PGN131326 PQJ131324:PQJ131326 QAF131324:QAF131326 QKB131324:QKB131326 QTX131324:QTX131326 RDT131324:RDT131326 RNP131324:RNP131326 RXL131324:RXL131326 SHH131324:SHH131326 SRD131324:SRD131326 TAZ131324:TAZ131326 TKV131324:TKV131326 TUR131324:TUR131326 UEN131324:UEN131326 UOJ131324:UOJ131326 UYF131324:UYF131326 VIB131324:VIB131326 VRX131324:VRX131326 WBT131324:WBT131326 WLP131324:WLP131326 WVL131324:WVL131326 D196860:D196862 IZ196860:IZ196862 SV196860:SV196862 ACR196860:ACR196862 AMN196860:AMN196862 AWJ196860:AWJ196862 BGF196860:BGF196862 BQB196860:BQB196862 BZX196860:BZX196862 CJT196860:CJT196862 CTP196860:CTP196862 DDL196860:DDL196862 DNH196860:DNH196862 DXD196860:DXD196862 EGZ196860:EGZ196862 EQV196860:EQV196862 FAR196860:FAR196862 FKN196860:FKN196862 FUJ196860:FUJ196862 GEF196860:GEF196862 GOB196860:GOB196862 GXX196860:GXX196862 HHT196860:HHT196862 HRP196860:HRP196862 IBL196860:IBL196862 ILH196860:ILH196862 IVD196860:IVD196862 JEZ196860:JEZ196862 JOV196860:JOV196862 JYR196860:JYR196862 KIN196860:KIN196862 KSJ196860:KSJ196862 LCF196860:LCF196862 LMB196860:LMB196862 LVX196860:LVX196862 MFT196860:MFT196862 MPP196860:MPP196862 MZL196860:MZL196862 NJH196860:NJH196862 NTD196860:NTD196862 OCZ196860:OCZ196862 OMV196860:OMV196862 OWR196860:OWR196862 PGN196860:PGN196862 PQJ196860:PQJ196862 QAF196860:QAF196862 QKB196860:QKB196862 QTX196860:QTX196862 RDT196860:RDT196862 RNP196860:RNP196862 RXL196860:RXL196862 SHH196860:SHH196862 SRD196860:SRD196862 TAZ196860:TAZ196862 TKV196860:TKV196862 TUR196860:TUR196862 UEN196860:UEN196862 UOJ196860:UOJ196862 UYF196860:UYF196862 VIB196860:VIB196862 VRX196860:VRX196862 WBT196860:WBT196862 WLP196860:WLP196862 WVL196860:WVL196862 D262396:D262398 IZ262396:IZ262398 SV262396:SV262398 ACR262396:ACR262398 AMN262396:AMN262398 AWJ262396:AWJ262398 BGF262396:BGF262398 BQB262396:BQB262398 BZX262396:BZX262398 CJT262396:CJT262398 CTP262396:CTP262398 DDL262396:DDL262398 DNH262396:DNH262398 DXD262396:DXD262398 EGZ262396:EGZ262398 EQV262396:EQV262398 FAR262396:FAR262398 FKN262396:FKN262398 FUJ262396:FUJ262398 GEF262396:GEF262398 GOB262396:GOB262398 GXX262396:GXX262398 HHT262396:HHT262398 HRP262396:HRP262398 IBL262396:IBL262398 ILH262396:ILH262398 IVD262396:IVD262398 JEZ262396:JEZ262398 JOV262396:JOV262398 JYR262396:JYR262398 KIN262396:KIN262398 KSJ262396:KSJ262398 LCF262396:LCF262398 LMB262396:LMB262398 LVX262396:LVX262398 MFT262396:MFT262398 MPP262396:MPP262398 MZL262396:MZL262398 NJH262396:NJH262398 NTD262396:NTD262398 OCZ262396:OCZ262398 OMV262396:OMV262398 OWR262396:OWR262398 PGN262396:PGN262398 PQJ262396:PQJ262398 QAF262396:QAF262398 QKB262396:QKB262398 QTX262396:QTX262398 RDT262396:RDT262398 RNP262396:RNP262398 RXL262396:RXL262398 SHH262396:SHH262398 SRD262396:SRD262398 TAZ262396:TAZ262398 TKV262396:TKV262398 TUR262396:TUR262398 UEN262396:UEN262398 UOJ262396:UOJ262398 UYF262396:UYF262398 VIB262396:VIB262398 VRX262396:VRX262398 WBT262396:WBT262398 WLP262396:WLP262398 WVL262396:WVL262398 D327932:D327934 IZ327932:IZ327934 SV327932:SV327934 ACR327932:ACR327934 AMN327932:AMN327934 AWJ327932:AWJ327934 BGF327932:BGF327934 BQB327932:BQB327934 BZX327932:BZX327934 CJT327932:CJT327934 CTP327932:CTP327934 DDL327932:DDL327934 DNH327932:DNH327934 DXD327932:DXD327934 EGZ327932:EGZ327934 EQV327932:EQV327934 FAR327932:FAR327934 FKN327932:FKN327934 FUJ327932:FUJ327934 GEF327932:GEF327934 GOB327932:GOB327934 GXX327932:GXX327934 HHT327932:HHT327934 HRP327932:HRP327934 IBL327932:IBL327934 ILH327932:ILH327934 IVD327932:IVD327934 JEZ327932:JEZ327934 JOV327932:JOV327934 JYR327932:JYR327934 KIN327932:KIN327934 KSJ327932:KSJ327934 LCF327932:LCF327934 LMB327932:LMB327934 LVX327932:LVX327934 MFT327932:MFT327934 MPP327932:MPP327934 MZL327932:MZL327934 NJH327932:NJH327934 NTD327932:NTD327934 OCZ327932:OCZ327934 OMV327932:OMV327934 OWR327932:OWR327934 PGN327932:PGN327934 PQJ327932:PQJ327934 QAF327932:QAF327934 QKB327932:QKB327934 QTX327932:QTX327934 RDT327932:RDT327934 RNP327932:RNP327934 RXL327932:RXL327934 SHH327932:SHH327934 SRD327932:SRD327934 TAZ327932:TAZ327934 TKV327932:TKV327934 TUR327932:TUR327934 UEN327932:UEN327934 UOJ327932:UOJ327934 UYF327932:UYF327934 VIB327932:VIB327934 VRX327932:VRX327934 WBT327932:WBT327934 WLP327932:WLP327934 WVL327932:WVL327934 D393468:D393470 IZ393468:IZ393470 SV393468:SV393470 ACR393468:ACR393470 AMN393468:AMN393470 AWJ393468:AWJ393470 BGF393468:BGF393470 BQB393468:BQB393470 BZX393468:BZX393470 CJT393468:CJT393470 CTP393468:CTP393470 DDL393468:DDL393470 DNH393468:DNH393470 DXD393468:DXD393470 EGZ393468:EGZ393470 EQV393468:EQV393470 FAR393468:FAR393470 FKN393468:FKN393470 FUJ393468:FUJ393470 GEF393468:GEF393470 GOB393468:GOB393470 GXX393468:GXX393470 HHT393468:HHT393470 HRP393468:HRP393470 IBL393468:IBL393470 ILH393468:ILH393470 IVD393468:IVD393470 JEZ393468:JEZ393470 JOV393468:JOV393470 JYR393468:JYR393470 KIN393468:KIN393470 KSJ393468:KSJ393470 LCF393468:LCF393470 LMB393468:LMB393470 LVX393468:LVX393470 MFT393468:MFT393470 MPP393468:MPP393470 MZL393468:MZL393470 NJH393468:NJH393470 NTD393468:NTD393470 OCZ393468:OCZ393470 OMV393468:OMV393470 OWR393468:OWR393470 PGN393468:PGN393470 PQJ393468:PQJ393470 QAF393468:QAF393470 QKB393468:QKB393470 QTX393468:QTX393470 RDT393468:RDT393470 RNP393468:RNP393470 RXL393468:RXL393470 SHH393468:SHH393470 SRD393468:SRD393470 TAZ393468:TAZ393470 TKV393468:TKV393470 TUR393468:TUR393470 UEN393468:UEN393470 UOJ393468:UOJ393470 UYF393468:UYF393470 VIB393468:VIB393470 VRX393468:VRX393470 WBT393468:WBT393470 WLP393468:WLP393470 WVL393468:WVL393470 D459004:D459006 IZ459004:IZ459006 SV459004:SV459006 ACR459004:ACR459006 AMN459004:AMN459006 AWJ459004:AWJ459006 BGF459004:BGF459006 BQB459004:BQB459006 BZX459004:BZX459006 CJT459004:CJT459006 CTP459004:CTP459006 DDL459004:DDL459006 DNH459004:DNH459006 DXD459004:DXD459006 EGZ459004:EGZ459006 EQV459004:EQV459006 FAR459004:FAR459006 FKN459004:FKN459006 FUJ459004:FUJ459006 GEF459004:GEF459006 GOB459004:GOB459006 GXX459004:GXX459006 HHT459004:HHT459006 HRP459004:HRP459006 IBL459004:IBL459006 ILH459004:ILH459006 IVD459004:IVD459006 JEZ459004:JEZ459006 JOV459004:JOV459006 JYR459004:JYR459006 KIN459004:KIN459006 KSJ459004:KSJ459006 LCF459004:LCF459006 LMB459004:LMB459006 LVX459004:LVX459006 MFT459004:MFT459006 MPP459004:MPP459006 MZL459004:MZL459006 NJH459004:NJH459006 NTD459004:NTD459006 OCZ459004:OCZ459006 OMV459004:OMV459006 OWR459004:OWR459006 PGN459004:PGN459006 PQJ459004:PQJ459006 QAF459004:QAF459006 QKB459004:QKB459006 QTX459004:QTX459006 RDT459004:RDT459006 RNP459004:RNP459006 RXL459004:RXL459006 SHH459004:SHH459006 SRD459004:SRD459006 TAZ459004:TAZ459006 TKV459004:TKV459006 TUR459004:TUR459006 UEN459004:UEN459006 UOJ459004:UOJ459006 UYF459004:UYF459006 VIB459004:VIB459006 VRX459004:VRX459006 WBT459004:WBT459006 WLP459004:WLP459006 WVL459004:WVL459006 D524540:D524542 IZ524540:IZ524542 SV524540:SV524542 ACR524540:ACR524542 AMN524540:AMN524542 AWJ524540:AWJ524542 BGF524540:BGF524542 BQB524540:BQB524542 BZX524540:BZX524542 CJT524540:CJT524542 CTP524540:CTP524542 DDL524540:DDL524542 DNH524540:DNH524542 DXD524540:DXD524542 EGZ524540:EGZ524542 EQV524540:EQV524542 FAR524540:FAR524542 FKN524540:FKN524542 FUJ524540:FUJ524542 GEF524540:GEF524542 GOB524540:GOB524542 GXX524540:GXX524542 HHT524540:HHT524542 HRP524540:HRP524542 IBL524540:IBL524542 ILH524540:ILH524542 IVD524540:IVD524542 JEZ524540:JEZ524542 JOV524540:JOV524542 JYR524540:JYR524542 KIN524540:KIN524542 KSJ524540:KSJ524542 LCF524540:LCF524542 LMB524540:LMB524542 LVX524540:LVX524542 MFT524540:MFT524542 MPP524540:MPP524542 MZL524540:MZL524542 NJH524540:NJH524542 NTD524540:NTD524542 OCZ524540:OCZ524542 OMV524540:OMV524542 OWR524540:OWR524542 PGN524540:PGN524542 PQJ524540:PQJ524542 QAF524540:QAF524542 QKB524540:QKB524542 QTX524540:QTX524542 RDT524540:RDT524542 RNP524540:RNP524542 RXL524540:RXL524542 SHH524540:SHH524542 SRD524540:SRD524542 TAZ524540:TAZ524542 TKV524540:TKV524542 TUR524540:TUR524542 UEN524540:UEN524542 UOJ524540:UOJ524542 UYF524540:UYF524542 VIB524540:VIB524542 VRX524540:VRX524542 WBT524540:WBT524542 WLP524540:WLP524542 WVL524540:WVL524542 D590076:D590078 IZ590076:IZ590078 SV590076:SV590078 ACR590076:ACR590078 AMN590076:AMN590078 AWJ590076:AWJ590078 BGF590076:BGF590078 BQB590076:BQB590078 BZX590076:BZX590078 CJT590076:CJT590078 CTP590076:CTP590078 DDL590076:DDL590078 DNH590076:DNH590078 DXD590076:DXD590078 EGZ590076:EGZ590078 EQV590076:EQV590078 FAR590076:FAR590078 FKN590076:FKN590078 FUJ590076:FUJ590078 GEF590076:GEF590078 GOB590076:GOB590078 GXX590076:GXX590078 HHT590076:HHT590078 HRP590076:HRP590078 IBL590076:IBL590078 ILH590076:ILH590078 IVD590076:IVD590078 JEZ590076:JEZ590078 JOV590076:JOV590078 JYR590076:JYR590078 KIN590076:KIN590078 KSJ590076:KSJ590078 LCF590076:LCF590078 LMB590076:LMB590078 LVX590076:LVX590078 MFT590076:MFT590078 MPP590076:MPP590078 MZL590076:MZL590078 NJH590076:NJH590078 NTD590076:NTD590078 OCZ590076:OCZ590078 OMV590076:OMV590078 OWR590076:OWR590078 PGN590076:PGN590078 PQJ590076:PQJ590078 QAF590076:QAF590078 QKB590076:QKB590078 QTX590076:QTX590078 RDT590076:RDT590078 RNP590076:RNP590078 RXL590076:RXL590078 SHH590076:SHH590078 SRD590076:SRD590078 TAZ590076:TAZ590078 TKV590076:TKV590078 TUR590076:TUR590078 UEN590076:UEN590078 UOJ590076:UOJ590078 UYF590076:UYF590078 VIB590076:VIB590078 VRX590076:VRX590078 WBT590076:WBT590078 WLP590076:WLP590078 WVL590076:WVL590078 D655612:D655614 IZ655612:IZ655614 SV655612:SV655614 ACR655612:ACR655614 AMN655612:AMN655614 AWJ655612:AWJ655614 BGF655612:BGF655614 BQB655612:BQB655614 BZX655612:BZX655614 CJT655612:CJT655614 CTP655612:CTP655614 DDL655612:DDL655614 DNH655612:DNH655614 DXD655612:DXD655614 EGZ655612:EGZ655614 EQV655612:EQV655614 FAR655612:FAR655614 FKN655612:FKN655614 FUJ655612:FUJ655614 GEF655612:GEF655614 GOB655612:GOB655614 GXX655612:GXX655614 HHT655612:HHT655614 HRP655612:HRP655614 IBL655612:IBL655614 ILH655612:ILH655614 IVD655612:IVD655614 JEZ655612:JEZ655614 JOV655612:JOV655614 JYR655612:JYR655614 KIN655612:KIN655614 KSJ655612:KSJ655614 LCF655612:LCF655614 LMB655612:LMB655614 LVX655612:LVX655614 MFT655612:MFT655614 MPP655612:MPP655614 MZL655612:MZL655614 NJH655612:NJH655614 NTD655612:NTD655614 OCZ655612:OCZ655614 OMV655612:OMV655614 OWR655612:OWR655614 PGN655612:PGN655614 PQJ655612:PQJ655614 QAF655612:QAF655614 QKB655612:QKB655614 QTX655612:QTX655614 RDT655612:RDT655614 RNP655612:RNP655614 RXL655612:RXL655614 SHH655612:SHH655614 SRD655612:SRD655614 TAZ655612:TAZ655614 TKV655612:TKV655614 TUR655612:TUR655614 UEN655612:UEN655614 UOJ655612:UOJ655614 UYF655612:UYF655614 VIB655612:VIB655614 VRX655612:VRX655614 WBT655612:WBT655614 WLP655612:WLP655614 WVL655612:WVL655614 D721148:D721150 IZ721148:IZ721150 SV721148:SV721150 ACR721148:ACR721150 AMN721148:AMN721150 AWJ721148:AWJ721150 BGF721148:BGF721150 BQB721148:BQB721150 BZX721148:BZX721150 CJT721148:CJT721150 CTP721148:CTP721150 DDL721148:DDL721150 DNH721148:DNH721150 DXD721148:DXD721150 EGZ721148:EGZ721150 EQV721148:EQV721150 FAR721148:FAR721150 FKN721148:FKN721150 FUJ721148:FUJ721150 GEF721148:GEF721150 GOB721148:GOB721150 GXX721148:GXX721150 HHT721148:HHT721150 HRP721148:HRP721150 IBL721148:IBL721150 ILH721148:ILH721150 IVD721148:IVD721150 JEZ721148:JEZ721150 JOV721148:JOV721150 JYR721148:JYR721150 KIN721148:KIN721150 KSJ721148:KSJ721150 LCF721148:LCF721150 LMB721148:LMB721150 LVX721148:LVX721150 MFT721148:MFT721150 MPP721148:MPP721150 MZL721148:MZL721150 NJH721148:NJH721150 NTD721148:NTD721150 OCZ721148:OCZ721150 OMV721148:OMV721150 OWR721148:OWR721150 PGN721148:PGN721150 PQJ721148:PQJ721150 QAF721148:QAF721150 QKB721148:QKB721150 QTX721148:QTX721150 RDT721148:RDT721150 RNP721148:RNP721150 RXL721148:RXL721150 SHH721148:SHH721150 SRD721148:SRD721150 TAZ721148:TAZ721150 TKV721148:TKV721150 TUR721148:TUR721150 UEN721148:UEN721150 UOJ721148:UOJ721150 UYF721148:UYF721150 VIB721148:VIB721150 VRX721148:VRX721150 WBT721148:WBT721150 WLP721148:WLP721150 WVL721148:WVL721150 D786684:D786686 IZ786684:IZ786686 SV786684:SV786686 ACR786684:ACR786686 AMN786684:AMN786686 AWJ786684:AWJ786686 BGF786684:BGF786686 BQB786684:BQB786686 BZX786684:BZX786686 CJT786684:CJT786686 CTP786684:CTP786686 DDL786684:DDL786686 DNH786684:DNH786686 DXD786684:DXD786686 EGZ786684:EGZ786686 EQV786684:EQV786686 FAR786684:FAR786686 FKN786684:FKN786686 FUJ786684:FUJ786686 GEF786684:GEF786686 GOB786684:GOB786686 GXX786684:GXX786686 HHT786684:HHT786686 HRP786684:HRP786686 IBL786684:IBL786686 ILH786684:ILH786686 IVD786684:IVD786686 JEZ786684:JEZ786686 JOV786684:JOV786686 JYR786684:JYR786686 KIN786684:KIN786686 KSJ786684:KSJ786686 LCF786684:LCF786686 LMB786684:LMB786686 LVX786684:LVX786686 MFT786684:MFT786686 MPP786684:MPP786686 MZL786684:MZL786686 NJH786684:NJH786686 NTD786684:NTD786686 OCZ786684:OCZ786686 OMV786684:OMV786686 OWR786684:OWR786686 PGN786684:PGN786686 PQJ786684:PQJ786686 QAF786684:QAF786686 QKB786684:QKB786686 QTX786684:QTX786686 RDT786684:RDT786686 RNP786684:RNP786686 RXL786684:RXL786686 SHH786684:SHH786686 SRD786684:SRD786686 TAZ786684:TAZ786686 TKV786684:TKV786686 TUR786684:TUR786686 UEN786684:UEN786686 UOJ786684:UOJ786686 UYF786684:UYF786686 VIB786684:VIB786686 VRX786684:VRX786686 WBT786684:WBT786686 WLP786684:WLP786686 WVL786684:WVL786686 D852220:D852222 IZ852220:IZ852222 SV852220:SV852222 ACR852220:ACR852222 AMN852220:AMN852222 AWJ852220:AWJ852222 BGF852220:BGF852222 BQB852220:BQB852222 BZX852220:BZX852222 CJT852220:CJT852222 CTP852220:CTP852222 DDL852220:DDL852222 DNH852220:DNH852222 DXD852220:DXD852222 EGZ852220:EGZ852222 EQV852220:EQV852222 FAR852220:FAR852222 FKN852220:FKN852222 FUJ852220:FUJ852222 GEF852220:GEF852222 GOB852220:GOB852222 GXX852220:GXX852222 HHT852220:HHT852222 HRP852220:HRP852222 IBL852220:IBL852222 ILH852220:ILH852222 IVD852220:IVD852222 JEZ852220:JEZ852222 JOV852220:JOV852222 JYR852220:JYR852222 KIN852220:KIN852222 KSJ852220:KSJ852222 LCF852220:LCF852222 LMB852220:LMB852222 LVX852220:LVX852222 MFT852220:MFT852222 MPP852220:MPP852222 MZL852220:MZL852222 NJH852220:NJH852222 NTD852220:NTD852222 OCZ852220:OCZ852222 OMV852220:OMV852222 OWR852220:OWR852222 PGN852220:PGN852222 PQJ852220:PQJ852222 QAF852220:QAF852222 QKB852220:QKB852222 QTX852220:QTX852222 RDT852220:RDT852222 RNP852220:RNP852222 RXL852220:RXL852222 SHH852220:SHH852222 SRD852220:SRD852222 TAZ852220:TAZ852222 TKV852220:TKV852222 TUR852220:TUR852222 UEN852220:UEN852222 UOJ852220:UOJ852222 UYF852220:UYF852222 VIB852220:VIB852222 VRX852220:VRX852222 WBT852220:WBT852222 WLP852220:WLP852222 WVL852220:WVL852222 D917756:D917758 IZ917756:IZ917758 SV917756:SV917758 ACR917756:ACR917758 AMN917756:AMN917758 AWJ917756:AWJ917758 BGF917756:BGF917758 BQB917756:BQB917758 BZX917756:BZX917758 CJT917756:CJT917758 CTP917756:CTP917758 DDL917756:DDL917758 DNH917756:DNH917758 DXD917756:DXD917758 EGZ917756:EGZ917758 EQV917756:EQV917758 FAR917756:FAR917758 FKN917756:FKN917758 FUJ917756:FUJ917758 GEF917756:GEF917758 GOB917756:GOB917758 GXX917756:GXX917758 HHT917756:HHT917758 HRP917756:HRP917758 IBL917756:IBL917758 ILH917756:ILH917758 IVD917756:IVD917758 JEZ917756:JEZ917758 JOV917756:JOV917758 JYR917756:JYR917758 KIN917756:KIN917758 KSJ917756:KSJ917758 LCF917756:LCF917758 LMB917756:LMB917758 LVX917756:LVX917758 MFT917756:MFT917758 MPP917756:MPP917758 MZL917756:MZL917758 NJH917756:NJH917758 NTD917756:NTD917758 OCZ917756:OCZ917758 OMV917756:OMV917758 OWR917756:OWR917758 PGN917756:PGN917758 PQJ917756:PQJ917758 QAF917756:QAF917758 QKB917756:QKB917758 QTX917756:QTX917758 RDT917756:RDT917758 RNP917756:RNP917758 RXL917756:RXL917758 SHH917756:SHH917758 SRD917756:SRD917758 TAZ917756:TAZ917758 TKV917756:TKV917758 TUR917756:TUR917758 UEN917756:UEN917758 UOJ917756:UOJ917758 UYF917756:UYF917758 VIB917756:VIB917758 VRX917756:VRX917758 WBT917756:WBT917758 WLP917756:WLP917758 WVL917756:WVL917758 D983292:D983294 IZ983292:IZ983294 SV983292:SV983294 ACR983292:ACR983294 AMN983292:AMN983294 AWJ983292:AWJ983294 BGF983292:BGF983294 BQB983292:BQB983294 BZX983292:BZX983294 CJT983292:CJT983294 CTP983292:CTP983294 DDL983292:DDL983294 DNH983292:DNH983294 DXD983292:DXD983294 EGZ983292:EGZ983294 EQV983292:EQV983294 FAR983292:FAR983294 FKN983292:FKN983294 FUJ983292:FUJ983294 GEF983292:GEF983294 GOB983292:GOB983294 GXX983292:GXX983294 HHT983292:HHT983294 HRP983292:HRP983294 IBL983292:IBL983294 ILH983292:ILH983294 IVD983292:IVD983294 JEZ983292:JEZ983294 JOV983292:JOV983294 JYR983292:JYR983294 KIN983292:KIN983294 KSJ983292:KSJ983294 LCF983292:LCF983294 LMB983292:LMB983294 LVX983292:LVX983294 MFT983292:MFT983294 MPP983292:MPP983294 MZL983292:MZL983294 NJH983292:NJH983294 NTD983292:NTD983294 OCZ983292:OCZ983294 OMV983292:OMV983294 OWR983292:OWR983294 PGN983292:PGN983294 PQJ983292:PQJ983294 QAF983292:QAF983294 QKB983292:QKB983294 QTX983292:QTX983294 RDT983292:RDT983294 RNP983292:RNP983294 RXL983292:RXL983294 SHH983292:SHH983294 SRD983292:SRD983294 TAZ983292:TAZ983294 TKV983292:TKV983294 TUR983292:TUR983294 UEN983292:UEN983294 UOJ983292:UOJ983294 UYF983292:UYF983294 VIB983292:VIB983294 VRX983292:VRX983294 WBT983292:WBT983294 WLP983292:WLP983294 WVL983292:WVL983294 D234 IZ234 SV234 ACR234 AMN234 AWJ234 BGF234 BQB234 BZX234 CJT234 CTP234 DDL234 DNH234 DXD234 EGZ234 EQV234 FAR234 FKN234 FUJ234 GEF234 GOB234 GXX234 HHT234 HRP234 IBL234 ILH234 IVD234 JEZ234 JOV234 JYR234 KIN234 KSJ234 LCF234 LMB234 LVX234 MFT234 MPP234 MZL234 NJH234 NTD234 OCZ234 OMV234 OWR234 PGN234 PQJ234 QAF234 QKB234 QTX234 RDT234 RNP234 RXL234 SHH234 SRD234 TAZ234 TKV234 TUR234 UEN234 UOJ234 UYF234 VIB234 VRX234 WBT234 WLP234 WVL234 D65797 IZ65797 SV65797 ACR65797 AMN65797 AWJ65797 BGF65797 BQB65797 BZX65797 CJT65797 CTP65797 DDL65797 DNH65797 DXD65797 EGZ65797 EQV65797 FAR65797 FKN65797 FUJ65797 GEF65797 GOB65797 GXX65797 HHT65797 HRP65797 IBL65797 ILH65797 IVD65797 JEZ65797 JOV65797 JYR65797 KIN65797 KSJ65797 LCF65797 LMB65797 LVX65797 MFT65797 MPP65797 MZL65797 NJH65797 NTD65797 OCZ65797 OMV65797 OWR65797 PGN65797 PQJ65797 QAF65797 QKB65797 QTX65797 RDT65797 RNP65797 RXL65797 SHH65797 SRD65797 TAZ65797 TKV65797 TUR65797 UEN65797 UOJ65797 UYF65797 VIB65797 VRX65797 WBT65797 WLP65797 WVL65797 D131333 IZ131333 SV131333 ACR131333 AMN131333 AWJ131333 BGF131333 BQB131333 BZX131333 CJT131333 CTP131333 DDL131333 DNH131333 DXD131333 EGZ131333 EQV131333 FAR131333 FKN131333 FUJ131333 GEF131333 GOB131333 GXX131333 HHT131333 HRP131333 IBL131333 ILH131333 IVD131333 JEZ131333 JOV131333 JYR131333 KIN131333 KSJ131333 LCF131333 LMB131333 LVX131333 MFT131333 MPP131333 MZL131333 NJH131333 NTD131333 OCZ131333 OMV131333 OWR131333 PGN131333 PQJ131333 QAF131333 QKB131333 QTX131333 RDT131333 RNP131333 RXL131333 SHH131333 SRD131333 TAZ131333 TKV131333 TUR131333 UEN131333 UOJ131333 UYF131333 VIB131333 VRX131333 WBT131333 WLP131333 WVL131333 D196869 IZ196869 SV196869 ACR196869 AMN196869 AWJ196869 BGF196869 BQB196869 BZX196869 CJT196869 CTP196869 DDL196869 DNH196869 DXD196869 EGZ196869 EQV196869 FAR196869 FKN196869 FUJ196869 GEF196869 GOB196869 GXX196869 HHT196869 HRP196869 IBL196869 ILH196869 IVD196869 JEZ196869 JOV196869 JYR196869 KIN196869 KSJ196869 LCF196869 LMB196869 LVX196869 MFT196869 MPP196869 MZL196869 NJH196869 NTD196869 OCZ196869 OMV196869 OWR196869 PGN196869 PQJ196869 QAF196869 QKB196869 QTX196869 RDT196869 RNP196869 RXL196869 SHH196869 SRD196869 TAZ196869 TKV196869 TUR196869 UEN196869 UOJ196869 UYF196869 VIB196869 VRX196869 WBT196869 WLP196869 WVL196869 D262405 IZ262405 SV262405 ACR262405 AMN262405 AWJ262405 BGF262405 BQB262405 BZX262405 CJT262405 CTP262405 DDL262405 DNH262405 DXD262405 EGZ262405 EQV262405 FAR262405 FKN262405 FUJ262405 GEF262405 GOB262405 GXX262405 HHT262405 HRP262405 IBL262405 ILH262405 IVD262405 JEZ262405 JOV262405 JYR262405 KIN262405 KSJ262405 LCF262405 LMB262405 LVX262405 MFT262405 MPP262405 MZL262405 NJH262405 NTD262405 OCZ262405 OMV262405 OWR262405 PGN262405 PQJ262405 QAF262405 QKB262405 QTX262405 RDT262405 RNP262405 RXL262405 SHH262405 SRD262405 TAZ262405 TKV262405 TUR262405 UEN262405 UOJ262405 UYF262405 VIB262405 VRX262405 WBT262405 WLP262405 WVL262405 D327941 IZ327941 SV327941 ACR327941 AMN327941 AWJ327941 BGF327941 BQB327941 BZX327941 CJT327941 CTP327941 DDL327941 DNH327941 DXD327941 EGZ327941 EQV327941 FAR327941 FKN327941 FUJ327941 GEF327941 GOB327941 GXX327941 HHT327941 HRP327941 IBL327941 ILH327941 IVD327941 JEZ327941 JOV327941 JYR327941 KIN327941 KSJ327941 LCF327941 LMB327941 LVX327941 MFT327941 MPP327941 MZL327941 NJH327941 NTD327941 OCZ327941 OMV327941 OWR327941 PGN327941 PQJ327941 QAF327941 QKB327941 QTX327941 RDT327941 RNP327941 RXL327941 SHH327941 SRD327941 TAZ327941 TKV327941 TUR327941 UEN327941 UOJ327941 UYF327941 VIB327941 VRX327941 WBT327941 WLP327941 WVL327941 D393477 IZ393477 SV393477 ACR393477 AMN393477 AWJ393477 BGF393477 BQB393477 BZX393477 CJT393477 CTP393477 DDL393477 DNH393477 DXD393477 EGZ393477 EQV393477 FAR393477 FKN393477 FUJ393477 GEF393477 GOB393477 GXX393477 HHT393477 HRP393477 IBL393477 ILH393477 IVD393477 JEZ393477 JOV393477 JYR393477 KIN393477 KSJ393477 LCF393477 LMB393477 LVX393477 MFT393477 MPP393477 MZL393477 NJH393477 NTD393477 OCZ393477 OMV393477 OWR393477 PGN393477 PQJ393477 QAF393477 QKB393477 QTX393477 RDT393477 RNP393477 RXL393477 SHH393477 SRD393477 TAZ393477 TKV393477 TUR393477 UEN393477 UOJ393477 UYF393477 VIB393477 VRX393477 WBT393477 WLP393477 WVL393477 D459013 IZ459013 SV459013 ACR459013 AMN459013 AWJ459013 BGF459013 BQB459013 BZX459013 CJT459013 CTP459013 DDL459013 DNH459013 DXD459013 EGZ459013 EQV459013 FAR459013 FKN459013 FUJ459013 GEF459013 GOB459013 GXX459013 HHT459013 HRP459013 IBL459013 ILH459013 IVD459013 JEZ459013 JOV459013 JYR459013 KIN459013 KSJ459013 LCF459013 LMB459013 LVX459013 MFT459013 MPP459013 MZL459013 NJH459013 NTD459013 OCZ459013 OMV459013 OWR459013 PGN459013 PQJ459013 QAF459013 QKB459013 QTX459013 RDT459013 RNP459013 RXL459013 SHH459013 SRD459013 TAZ459013 TKV459013 TUR459013 UEN459013 UOJ459013 UYF459013 VIB459013 VRX459013 WBT459013 WLP459013 WVL459013 D524549 IZ524549 SV524549 ACR524549 AMN524549 AWJ524549 BGF524549 BQB524549 BZX524549 CJT524549 CTP524549 DDL524549 DNH524549 DXD524549 EGZ524549 EQV524549 FAR524549 FKN524549 FUJ524549 GEF524549 GOB524549 GXX524549 HHT524549 HRP524549 IBL524549 ILH524549 IVD524549 JEZ524549 JOV524549 JYR524549 KIN524549 KSJ524549 LCF524549 LMB524549 LVX524549 MFT524549 MPP524549 MZL524549 NJH524549 NTD524549 OCZ524549 OMV524549 OWR524549 PGN524549 PQJ524549 QAF524549 QKB524549 QTX524549 RDT524549 RNP524549 RXL524549 SHH524549 SRD524549 TAZ524549 TKV524549 TUR524549 UEN524549 UOJ524549 UYF524549 VIB524549 VRX524549 WBT524549 WLP524549 WVL524549 D590085 IZ590085 SV590085 ACR590085 AMN590085 AWJ590085 BGF590085 BQB590085 BZX590085 CJT590085 CTP590085 DDL590085 DNH590085 DXD590085 EGZ590085 EQV590085 FAR590085 FKN590085 FUJ590085 GEF590085 GOB590085 GXX590085 HHT590085 HRP590085 IBL590085 ILH590085 IVD590085 JEZ590085 JOV590085 JYR590085 KIN590085 KSJ590085 LCF590085 LMB590085 LVX590085 MFT590085 MPP590085 MZL590085 NJH590085 NTD590085 OCZ590085 OMV590085 OWR590085 PGN590085 PQJ590085 QAF590085 QKB590085 QTX590085 RDT590085 RNP590085 RXL590085 SHH590085 SRD590085 TAZ590085 TKV590085 TUR590085 UEN590085 UOJ590085 UYF590085 VIB590085 VRX590085 WBT590085 WLP590085 WVL590085 D655621 IZ655621 SV655621 ACR655621 AMN655621 AWJ655621 BGF655621 BQB655621 BZX655621 CJT655621 CTP655621 DDL655621 DNH655621 DXD655621 EGZ655621 EQV655621 FAR655621 FKN655621 FUJ655621 GEF655621 GOB655621 GXX655621 HHT655621 HRP655621 IBL655621 ILH655621 IVD655621 JEZ655621 JOV655621 JYR655621 KIN655621 KSJ655621 LCF655621 LMB655621 LVX655621 MFT655621 MPP655621 MZL655621 NJH655621 NTD655621 OCZ655621 OMV655621 OWR655621 PGN655621 PQJ655621 QAF655621 QKB655621 QTX655621 RDT655621 RNP655621 RXL655621 SHH655621 SRD655621 TAZ655621 TKV655621 TUR655621 UEN655621 UOJ655621 UYF655621 VIB655621 VRX655621 WBT655621 WLP655621 WVL655621 D721157 IZ721157 SV721157 ACR721157 AMN721157 AWJ721157 BGF721157 BQB721157 BZX721157 CJT721157 CTP721157 DDL721157 DNH721157 DXD721157 EGZ721157 EQV721157 FAR721157 FKN721157 FUJ721157 GEF721157 GOB721157 GXX721157 HHT721157 HRP721157 IBL721157 ILH721157 IVD721157 JEZ721157 JOV721157 JYR721157 KIN721157 KSJ721157 LCF721157 LMB721157 LVX721157 MFT721157 MPP721157 MZL721157 NJH721157 NTD721157 OCZ721157 OMV721157 OWR721157 PGN721157 PQJ721157 QAF721157 QKB721157 QTX721157 RDT721157 RNP721157 RXL721157 SHH721157 SRD721157 TAZ721157 TKV721157 TUR721157 UEN721157 UOJ721157 UYF721157 VIB721157 VRX721157 WBT721157 WLP721157 WVL721157 D786693 IZ786693 SV786693 ACR786693 AMN786693 AWJ786693 BGF786693 BQB786693 BZX786693 CJT786693 CTP786693 DDL786693 DNH786693 DXD786693 EGZ786693 EQV786693 FAR786693 FKN786693 FUJ786693 GEF786693 GOB786693 GXX786693 HHT786693 HRP786693 IBL786693 ILH786693 IVD786693 JEZ786693 JOV786693 JYR786693 KIN786693 KSJ786693 LCF786693 LMB786693 LVX786693 MFT786693 MPP786693 MZL786693 NJH786693 NTD786693 OCZ786693 OMV786693 OWR786693 PGN786693 PQJ786693 QAF786693 QKB786693 QTX786693 RDT786693 RNP786693 RXL786693 SHH786693 SRD786693 TAZ786693 TKV786693 TUR786693 UEN786693 UOJ786693 UYF786693 VIB786693 VRX786693 WBT786693 WLP786693 WVL786693 D852229 IZ852229 SV852229 ACR852229 AMN852229 AWJ852229 BGF852229 BQB852229 BZX852229 CJT852229 CTP852229 DDL852229 DNH852229 DXD852229 EGZ852229 EQV852229 FAR852229 FKN852229 FUJ852229 GEF852229 GOB852229 GXX852229 HHT852229 HRP852229 IBL852229 ILH852229 IVD852229 JEZ852229 JOV852229 JYR852229 KIN852229 KSJ852229 LCF852229 LMB852229 LVX852229 MFT852229 MPP852229 MZL852229 NJH852229 NTD852229 OCZ852229 OMV852229 OWR852229 PGN852229 PQJ852229 QAF852229 QKB852229 QTX852229 RDT852229 RNP852229 RXL852229 SHH852229 SRD852229 TAZ852229 TKV852229 TUR852229 UEN852229 UOJ852229 UYF852229 VIB852229 VRX852229 WBT852229 WLP852229 WVL852229 D917765 IZ917765 SV917765 ACR917765 AMN917765 AWJ917765 BGF917765 BQB917765 BZX917765 CJT917765 CTP917765 DDL917765 DNH917765 DXD917765 EGZ917765 EQV917765 FAR917765 FKN917765 FUJ917765 GEF917765 GOB917765 GXX917765 HHT917765 HRP917765 IBL917765 ILH917765 IVD917765 JEZ917765 JOV917765 JYR917765 KIN917765 KSJ917765 LCF917765 LMB917765 LVX917765 MFT917765 MPP917765 MZL917765 NJH917765 NTD917765 OCZ917765 OMV917765 OWR917765 PGN917765 PQJ917765 QAF917765 QKB917765 QTX917765 RDT917765 RNP917765 RXL917765 SHH917765 SRD917765 TAZ917765 TKV917765 TUR917765 UEN917765 UOJ917765 UYF917765 VIB917765 VRX917765 WBT917765 WLP917765 WVL917765 D983301 IZ983301 SV983301 ACR983301 AMN983301 AWJ983301 BGF983301 BQB983301 BZX983301 CJT983301 CTP983301 DDL983301 DNH983301 DXD983301 EGZ983301 EQV983301 FAR983301 FKN983301 FUJ983301 GEF983301 GOB983301 GXX983301 HHT983301 HRP983301 IBL983301 ILH983301 IVD983301 JEZ983301 JOV983301 JYR983301 KIN983301 KSJ983301 LCF983301 LMB983301 LVX983301 MFT983301 MPP983301 MZL983301 NJH983301 NTD983301 OCZ983301 OMV983301 OWR983301 PGN983301 PQJ983301 QAF983301 QKB983301 QTX983301 RDT983301 RNP983301 RXL983301 SHH983301 SRD983301 TAZ983301 TKV983301 TUR983301 UEN983301 UOJ983301 UYF983301 VIB983301 VRX983301 WBT983301 WLP983301 WVL983301"/>
  </dataValidations>
  <pageMargins left="0.70866141732283472" right="0.70866141732283472" top="0.74803149606299213" bottom="0.74803149606299213" header="0.31496062992125984" footer="0.31496062992125984"/>
  <pageSetup scale="23" fitToHeight="9" orientation="landscape" r:id="rId1"/>
  <rowBreaks count="3" manualBreakCount="3">
    <brk id="155" max="9" man="1"/>
    <brk id="280" max="9" man="1"/>
    <brk id="45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NOTAS (2)</vt:lpstr>
      <vt:lpstr>'NOTAS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ESPINOZA CUELLAR BERTHA</dc:creator>
  <cp:lastModifiedBy>ESPINOZA CUELLAR BERTHA</cp:lastModifiedBy>
  <cp:lastPrinted>2019-07-22T18:03:42Z</cp:lastPrinted>
  <dcterms:created xsi:type="dcterms:W3CDTF">2019-07-22T17:56:13Z</dcterms:created>
  <dcterms:modified xsi:type="dcterms:W3CDTF">2019-07-22T18:03:57Z</dcterms:modified>
</cp:coreProperties>
</file>