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6\T CONTABLE\2T 2016\"/>
    </mc:Choice>
  </mc:AlternateContent>
  <bookViews>
    <workbookView xWindow="0" yWindow="0" windowWidth="28800" windowHeight="12435"/>
  </bookViews>
  <sheets>
    <sheet name="NOTAS (2)" sheetId="1" r:id="rId1"/>
  </sheets>
  <externalReferences>
    <externalReference r:id="rId2"/>
  </externalReferences>
  <definedNames>
    <definedName name="_xlnm.Print_Area" localSheetId="0">'NOTAS (2)'!$A$2:$L$691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8" i="1" l="1"/>
  <c r="D678" i="1"/>
  <c r="C678" i="1"/>
  <c r="E558" i="1"/>
  <c r="E539" i="1"/>
  <c r="E567" i="1" s="1"/>
  <c r="E525" i="1"/>
  <c r="E518" i="1"/>
  <c r="E531" i="1" s="1"/>
  <c r="D504" i="1"/>
  <c r="C504" i="1"/>
  <c r="E470" i="1"/>
  <c r="D470" i="1"/>
  <c r="C470" i="1"/>
  <c r="D436" i="1"/>
  <c r="C436" i="1"/>
  <c r="D415" i="1"/>
  <c r="C415" i="1"/>
  <c r="D389" i="1"/>
  <c r="C389" i="1"/>
  <c r="C296" i="1"/>
  <c r="C288" i="1"/>
  <c r="C255" i="1"/>
  <c r="C248" i="1"/>
  <c r="C241" i="1"/>
  <c r="C234" i="1"/>
  <c r="F226" i="1"/>
  <c r="E226" i="1"/>
  <c r="D226" i="1"/>
  <c r="C226" i="1"/>
  <c r="C186" i="1"/>
  <c r="C177" i="1"/>
  <c r="E170" i="1"/>
  <c r="D170" i="1"/>
  <c r="C170" i="1"/>
  <c r="E160" i="1"/>
  <c r="D160" i="1"/>
  <c r="C160" i="1"/>
  <c r="C84" i="1"/>
  <c r="C77" i="1"/>
  <c r="C66" i="1"/>
  <c r="F55" i="1"/>
  <c r="E55" i="1"/>
  <c r="C55" i="1"/>
  <c r="D53" i="1"/>
  <c r="D51" i="1"/>
  <c r="D49" i="1"/>
  <c r="D47" i="1"/>
  <c r="D46" i="1"/>
  <c r="D45" i="1"/>
  <c r="D44" i="1"/>
  <c r="D55" i="1" s="1"/>
  <c r="E39" i="1"/>
  <c r="D39" i="1"/>
  <c r="C39" i="1"/>
  <c r="E27" i="1"/>
  <c r="C27" i="1"/>
  <c r="H6" i="1"/>
</calcChain>
</file>

<file path=xl/sharedStrings.xml><?xml version="1.0" encoding="utf-8"?>
<sst xmlns="http://schemas.openxmlformats.org/spreadsheetml/2006/main" count="630" uniqueCount="523">
  <si>
    <t xml:space="preserve">NOTAS A LOS ESTADOS FINANCIEROS </t>
  </si>
  <si>
    <t>Al 30 de Junio del 2016</t>
  </si>
  <si>
    <t>Ente Público: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</si>
  <si>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</si>
  <si>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</si>
  <si>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</si>
  <si>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</si>
  <si>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</si>
  <si>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</si>
  <si>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</si>
  <si>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</si>
  <si>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</si>
  <si>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</si>
  <si>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1121102002  INV BANCOMER INF. 1351</t>
  </si>
  <si>
    <t>PAGARE</t>
  </si>
  <si>
    <t>1121109001  IXE CASA BOLSA 589531</t>
  </si>
  <si>
    <t>CERTIFICADO BURSATIL</t>
  </si>
  <si>
    <t>1211 INVERSIONES A LP</t>
  </si>
  <si>
    <t>1211109001  LP IXE CASA DE BOLSA 589531</t>
  </si>
  <si>
    <t>* DERECHOSA RECIBIR EFECTIVO Y EQUIVALENTES Y BIENES O SERVICIOS A RECIBIR</t>
  </si>
  <si>
    <t>ESF-02 INGRESOS P/RECUPERAR</t>
  </si>
  <si>
    <t>2015</t>
  </si>
  <si>
    <t>2014</t>
  </si>
  <si>
    <t>1122 CUENTAS POR COBRAR CP</t>
  </si>
  <si>
    <t>1122602001  CUENTAS POR COBRAR A ENTIDADES FED Y MPIOS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</si>
  <si>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</si>
  <si>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</si>
  <si>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</si>
  <si>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</si>
  <si>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</si>
  <si>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</si>
  <si>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1123101002 GASTOS A RESERVA DE COMPROBAR</t>
  </si>
  <si>
    <t>1123102001 FUNCIONARIOS Y EMPLEADOS</t>
  </si>
  <si>
    <t>1123103301 SUBSIDIO AL EMPLEO</t>
  </si>
  <si>
    <t>1123106001 OTROS DEUDORES DIVERSOS</t>
  </si>
  <si>
    <t>1125 DEUDORES POR ANTICIPOS</t>
  </si>
  <si>
    <t>1125102001 FONDO FIJO</t>
  </si>
  <si>
    <t>1131 ANTICIPO A PROVEEDORES</t>
  </si>
  <si>
    <t>1131001001 ANTICIPO A PROVEEDORES</t>
  </si>
  <si>
    <t>1134 ANTICIPO A CONTRATISTAS</t>
  </si>
  <si>
    <t>1134201002 ANTICIPO A CONTRATISTAS BIENES PROPIOS</t>
  </si>
  <si>
    <t>* BIENES DISPONIBLES PARA SU TRANSFORMACIÓN O CONSUMO.</t>
  </si>
  <si>
    <t>ESF-05 INVENTARIO Y ALMACENES</t>
  </si>
  <si>
    <t>METODO</t>
  </si>
  <si>
    <t>1140 INVENTARIOS</t>
  </si>
  <si>
    <t>NO APLICA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</si>
  <si>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</si>
  <si>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</si>
  <si>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</si>
  <si>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</si>
  <si>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</si>
  <si>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</si>
  <si>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</si>
  <si>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</si>
  <si>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</si>
  <si>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</si>
  <si>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</si>
  <si>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</si>
  <si>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</si>
  <si>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</si>
  <si>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</si>
  <si>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</si>
  <si>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</si>
  <si>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1231581001 TERRENOS A VALOR HISTORICO</t>
  </si>
  <si>
    <t>1233058300 EDIFICIOS NO HABITACIONALES</t>
  </si>
  <si>
    <t>1233583001 EDIFICIOS A VALOR HISTORICO</t>
  </si>
  <si>
    <t>1236200001 CONSTRUCCIONES EN PROCESO EN BIENES PROPIOS 10</t>
  </si>
  <si>
    <t>1236262200 Edificación no habitacional</t>
  </si>
  <si>
    <t>1240 BIENES MUEBLES</t>
  </si>
  <si>
    <t>1241151100  MUEBLES DE OFICINA Y ESTANTERÍA 2011</t>
  </si>
  <si>
    <t>1241151101  MUEBLES DE OFICINA Y ESTANTERÍA 2010</t>
  </si>
  <si>
    <t>1241251200  MUEBLES, EXCEPTO DE OFICINA Y ESTANTERÍA 2011</t>
  </si>
  <si>
    <t>1241351500  EQ. DE CÓMP. Y DE TECNOLOGÍAS DE LA INFORMACI 2011</t>
  </si>
  <si>
    <t>1241351501  EQ. DE CÓMP. Y DE TECNOLOGÍAS DE LA INFORMACI 2010</t>
  </si>
  <si>
    <t>1241951900  OTROS MOBILIARIOS Y EQUIPOS DE ADMINISTRACIÓN 2011</t>
  </si>
  <si>
    <t>1241951901  OTROS MOBILIARIOS Y EQUIPOS DE ADMINISTRACIÓN 2010</t>
  </si>
  <si>
    <t>1242152100  EQUIPO Y APARATOS AUDIOVISUALES 2011</t>
  </si>
  <si>
    <t>1242252200  APARATOS DEPORTIVOS 2011</t>
  </si>
  <si>
    <t>1242352300  CÁMARAS FOTOGRÁFICAS Y DE VIDEO 2011</t>
  </si>
  <si>
    <t>1242952900  OTRO MOB. Y EQUIPO EDUCACIONAL Y RECREATIVO 2011</t>
  </si>
  <si>
    <t>1242952901  OTRO MOB. Y EQUIPO EDUCACIONAL Y RECREATIVO 2010</t>
  </si>
  <si>
    <t>1243153100  EQUIPO MÉDICO Y DE LABORATORIO 2011</t>
  </si>
  <si>
    <t>1243153101  EQUIPO MÉDICO Y DE LABORATORIO 2010</t>
  </si>
  <si>
    <t>1243253200  INSTRUMENTAL MÉDICO Y DE LABORATORIO 2011</t>
  </si>
  <si>
    <t>1243253201  INSTRUMENTAL MÉDICO Y DE LABORATORIO 2010</t>
  </si>
  <si>
    <t>1244154100  AUTOMÓVILES Y CAMIONES 2011</t>
  </si>
  <si>
    <t>1244154101  AUTOMÓVILES Y CAMIONES 2010</t>
  </si>
  <si>
    <t>1244954901  OTROS EQUIPOS DE TRANSPORTES 2010</t>
  </si>
  <si>
    <t>1246156100  MAQUINARIA Y EQUIPO AGROPECUARIO 2011</t>
  </si>
  <si>
    <t>1246156101  MAQUINARIA Y EQUIPO AGROPECUARIO 2010</t>
  </si>
  <si>
    <t>1246256200  MAQUINARIA Y EQUIPO INDUSTRIAL 2011</t>
  </si>
  <si>
    <t>1246256201  MAQUINARIA Y EQUIPO INDUSTRIAL 2010</t>
  </si>
  <si>
    <t>1246456400  SISTEMA DE AIRE ACONDICIONADO, CALEFACCION 2011</t>
  </si>
  <si>
    <t>1246556500  EQUIPO DE COMUNICACIÓN Y TELECOMUNICACIÓN 2011</t>
  </si>
  <si>
    <t>1246556501  EQUIPO DE COMUNICACIÓN Y TELECOMUNICACIÓN 2010</t>
  </si>
  <si>
    <t>1246656600  EQ. DE GENER. ELÉCTRICA, APARATOS Y ACCES 2011</t>
  </si>
  <si>
    <t>1246656601  EQ. DE GENER. ELÉCTRICA, APARATOS Y ACCES 2010</t>
  </si>
  <si>
    <t>1246756700  HERRAMIENTAS Y MÁQUINAS-HERRAMIENTA 2011</t>
  </si>
  <si>
    <t>1246756701  HERRAMIENTAS Y MÁQUINAS-HERRAMIENTA 2010</t>
  </si>
  <si>
    <t>1246956900  OTROS EQUIPOS 2011</t>
  </si>
  <si>
    <t>1246956901  OTROS EQUIPOS 2010</t>
  </si>
  <si>
    <t>1246959900  BIENES MUEBLES EN TRÁNSITO</t>
  </si>
  <si>
    <t>1247151300  BIENES ARTÍSTICOS, CULTURALES Y CIENTÍFICOS 2011</t>
  </si>
  <si>
    <t>1247151301  BIENES ARTÍSTICOS, CULTURALES Y CIENTÍFICOS 2010</t>
  </si>
  <si>
    <t>1260 DEPRECIACIÓN, DETERIORO Y AMORTIZACIÓN ACUMULADA DE BIENES</t>
  </si>
  <si>
    <t>1261258301  DEP. ACUM. DE EDIFICIOS NO RESINDENCIALES</t>
  </si>
  <si>
    <t>1263151101  MUEBLES DE OFICINA Y ESTANTERÍA 2010</t>
  </si>
  <si>
    <t>1263151201  "MUEBLES, EXCEPTO DE OFICINA Y ESTANTERÍA 2010"</t>
  </si>
  <si>
    <t>1263151301  "BIENES ARTÍSTICOS, CULTURALES Y CIENTÍFICOS 2010"</t>
  </si>
  <si>
    <t>1263151501  EPO. DE COMPUTO Y DE TECNOLOGIAS DE LA INFORMACION</t>
  </si>
  <si>
    <t>1263151901  OTROS MOBILIARIOS Y EQUIPOS DE ADMINISTRACIÓN 2010</t>
  </si>
  <si>
    <t>1263252101  EQUIPOS Y APARATOS AUDIOVISUALES 2010</t>
  </si>
  <si>
    <t>1263252301  CAMARAS FOTOGRAFICAS Y DE VIDEO 2010</t>
  </si>
  <si>
    <t>1263252901  OTRO MOBILIARIO Y EPO. EDUCACIONAL Y RECREATIVO 20</t>
  </si>
  <si>
    <t>1263353101  EQUIPO MÉDICO Y DE LABORATORIO 2010</t>
  </si>
  <si>
    <t>1263353201  INSTRUMENTAL MÉDICO Y DE LABORATORIO 2010</t>
  </si>
  <si>
    <t>1263454101  AUTOMÓVILES Y CAMIONES 2010</t>
  </si>
  <si>
    <t>1263454901  OTROS EQUIPOS DE TRANSPORTE 2010</t>
  </si>
  <si>
    <t>1263656101  MAQUINARIA Y EQUIPO AGROPECUARIO 2010</t>
  </si>
  <si>
    <t>1263656201  MAQUINARIA Y EQUIPO INDUSTRIAL 2010</t>
  </si>
  <si>
    <t>1263656501  EQUIPO DE COMUNICACIÓN Y TELECOMUNICACIÓN 2010</t>
  </si>
  <si>
    <t>1263656601  "EQUIPOS DE GENERACIÓN ELÉCTRICA, APARATOS Y ACCES</t>
  </si>
  <si>
    <t>1263656701  HERRAMIENTAS Y MÁQUINAS-HERRAMIENTA 2010</t>
  </si>
  <si>
    <t>1263656901  OTROS EQUIPOS 2010</t>
  </si>
  <si>
    <t>ESF-09 INTANGIBLES Y DIFERIDOS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</si>
  <si>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</si>
  <si>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</si>
  <si>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</si>
  <si>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</si>
  <si>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</si>
  <si>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</si>
  <si>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</si>
  <si>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</si>
  <si>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</si>
  <si>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2111102001  SUELDOS DEVENGADOS EJERCICIO ANTERIOR</t>
  </si>
  <si>
    <t>2111401003  APORTACION PATRONAL IMSS</t>
  </si>
  <si>
    <t>2111401004  APORTACION PATRONAL INFONAVIT</t>
  </si>
  <si>
    <t>2112101001  PROVEEDORES DE BIENES Y SERVICIOS</t>
  </si>
  <si>
    <t>2112102001  PROVEEDORES DEL EJERCICIO ANTERIOR</t>
  </si>
  <si>
    <t>2112199099  EM/RF</t>
  </si>
  <si>
    <t>2117101003  ISR SALARIOS POR PAGAR</t>
  </si>
  <si>
    <t>2117101012  ISR POR PAGAR RET. HONORARIOS</t>
  </si>
  <si>
    <t>2117101015  ISR A PAGAR RETENCIÓN ARRENDAMIENTO</t>
  </si>
  <si>
    <t>2117102003  CEDULAR ARRENDAMIENTO A PAGAR</t>
  </si>
  <si>
    <t>2117102004  CEDULAR HONORARIOS A PAGAR</t>
  </si>
  <si>
    <t>2117202004  APORTACIÓN TRABAJADOR IMSS</t>
  </si>
  <si>
    <t>2117301003  IVA TRASLADADO</t>
  </si>
  <si>
    <t>2117502102  IMPUESTO NOMINAS A PAGAR</t>
  </si>
  <si>
    <t>2117901003  CUOTAS SINDICALES</t>
  </si>
  <si>
    <t>2117901004  APORTACIÓN DE CAJA DE AHORRO</t>
  </si>
  <si>
    <t>2117902003  FONDO DE AHORRO SABES</t>
  </si>
  <si>
    <t>2117902004  FONDO DE AHORRO EMPLEADOS</t>
  </si>
  <si>
    <t>2117903001  PENSIÓN ALIMENTICIA</t>
  </si>
  <si>
    <t>2117909001  TIENDA DEPARTAMENTAL</t>
  </si>
  <si>
    <t>2117910001  VIVIENDA</t>
  </si>
  <si>
    <t>2117912001  OPTICAS</t>
  </si>
  <si>
    <t>2117918001  DIVO 5% AL MILLAR</t>
  </si>
  <si>
    <t>2117918004  PENALIZACIONES CONTRATISTAS</t>
  </si>
  <si>
    <t>2117919001  FONACOT</t>
  </si>
  <si>
    <t>2119904004  CXP GEG POR RECTIFICACIONES</t>
  </si>
  <si>
    <t>2119905001  ACREEDORES DIVERSOS</t>
  </si>
  <si>
    <t>2119905007  DONATIVOS PARA APOYO A ALUMNOS VIBA</t>
  </si>
  <si>
    <t>2119905008  APORTACION PATRONATO MALLA</t>
  </si>
  <si>
    <t>2119905009  APORTACION PATRONATO OBRA</t>
  </si>
  <si>
    <t>2120 DOCUMENTOS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</si>
  <si>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</si>
  <si>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</si>
  <si>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</si>
  <si>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</si>
  <si>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</si>
  <si>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2161001002 DEPOSITOS EN GARANTÍA POR DEVOLVER</t>
  </si>
  <si>
    <t>ESF-13 PASIVO DIFERIDO A LARGO PLAZO</t>
  </si>
  <si>
    <t>2240 PASIVOS DIFERIDOS A LARGO PLAZO</t>
  </si>
  <si>
    <t>ESF-14 OTROS PASIVOS CIRCULANTES</t>
  </si>
  <si>
    <t>2199 OTROS PASIVOS CIRCULANTES</t>
  </si>
  <si>
    <t>2199002001 CXP GEG POR SERV. EDUCATIVOS</t>
  </si>
  <si>
    <t>II) NOTAS AL ESTADO DE ACTIVIDADES</t>
  </si>
  <si>
    <t>INGRESOS DE GESTIÓN</t>
  </si>
  <si>
    <t>ERA-01 INGRESOS</t>
  </si>
  <si>
    <t>NOTA</t>
  </si>
  <si>
    <t>4100 INGRESOS DE GESTIÓN</t>
  </si>
  <si>
    <t>4151510253  POR CONCEPTO DE RENTA DE CAFETERIAS</t>
  </si>
  <si>
    <t>4159510710  REEXPEDICIÓN DE CREDENCIAL</t>
  </si>
  <si>
    <t>4159510714  POR CONCEPTO DE INSCRIPCIÓN BACHILLERATO</t>
  </si>
  <si>
    <t>4159510805  POR CONCEPTO DE CURSOS DE IDIOMAS</t>
  </si>
  <si>
    <t>4159510821  EDUCACIÓN CONTINUA</t>
  </si>
  <si>
    <t>4159510823  INGRESOS POR MAESTRIAS O POSGRADOS</t>
  </si>
  <si>
    <t>4159510902  EXAMENES DE ADMISIÓN</t>
  </si>
  <si>
    <t>4159511106  CERTIFICADOS Y DOCUMENTOS</t>
  </si>
  <si>
    <t>4163610031  INDEMNIZACIONES (RECUPERACION POR SINIESTROS)</t>
  </si>
  <si>
    <t>4169610009  OTROS INGRESOS</t>
  </si>
  <si>
    <t>4169610154  POR CONCEPTO DE DONATIVOS</t>
  </si>
  <si>
    <t>4169610158  POR CONCEPTO DE DONATIVOS EN ESPECIE</t>
  </si>
  <si>
    <t>4173711006  VENTA DE ARTÍCULOS PROMOCIONALES</t>
  </si>
  <si>
    <t>4213832000  CONVENIO MATERIALES Y SUMINISTROS</t>
  </si>
  <si>
    <t>4213833000  CONVENIO SERVICIOS GENERALES</t>
  </si>
  <si>
    <t>4221911000  SERVICIOS PERSONALES</t>
  </si>
  <si>
    <t>4221912000  MATERIALES Y SUMINISTROS</t>
  </si>
  <si>
    <t>4221913000  SERVICIOS GENERALES</t>
  </si>
  <si>
    <t>4221914000  AYUDAS Y SUBSIDIOS</t>
  </si>
  <si>
    <t>4223930003  SUBSIDIO PROGRAMA ACCESS</t>
  </si>
  <si>
    <t>4200 PARTICIPACIONES, APORTACIONES, TRANSFERENCIAS, ASIGNACIONES, SUBSIDIOS Y OTRAS AYUDAS</t>
  </si>
  <si>
    <t>ERA-02 OTROS INGRESOS Y BENEFICIOS</t>
  </si>
  <si>
    <t xml:space="preserve">4300 OTROS INGRESOS Y BENEFICIOS
</t>
  </si>
  <si>
    <t>4311511001 INTERES NORMALES</t>
  </si>
  <si>
    <t>GASTOS Y OTRAS PÉRDIDAS</t>
  </si>
  <si>
    <t>ERA-03 GASTOS</t>
  </si>
  <si>
    <t>%GASTO</t>
  </si>
  <si>
    <t>EXPLICACION</t>
  </si>
  <si>
    <t>5000 GASTOS Y OTRAS PERDIDAS</t>
  </si>
  <si>
    <t>5111113000  SUELDOS BASE AL PERSONAL PERMANENTE</t>
  </si>
  <si>
    <t>Pago de nomina de maestros de bachillerato, tutores de universidad y personal administrativo</t>
  </si>
  <si>
    <t>5112123000  RETRIBUCIONES POR SERVS. DE CARACTER SOCIAL</t>
  </si>
  <si>
    <t>5113132000  PRIMAS DE VACAS., DOMINICAL Y GRATIF. FIN DE AÑO</t>
  </si>
  <si>
    <t>5114141000  APORTACIONES DE SEGURIDAD SOCIAL</t>
  </si>
  <si>
    <t>5114142000  APORTACIONES A FONDOS DE VIVIENDA</t>
  </si>
  <si>
    <t>5114143000  APORTACIONES AL SISTEMA  PARA EL RETIRO</t>
  </si>
  <si>
    <t>5115151000  CUOTAS PARA EL FONDO DE AHORRO Y FONDO DEL TRABAJO</t>
  </si>
  <si>
    <t>5115152000  INDEMNIZACIONES</t>
  </si>
  <si>
    <t>5115154000  PRESTACIONES CONTRACTUALES</t>
  </si>
  <si>
    <t>5116171000  ESTÍMULOS</t>
  </si>
  <si>
    <t>5121211000  MATERIALES Y ÚTILES DE OFICINA</t>
  </si>
  <si>
    <t>5121212000  MATERIALES Y UTILES DE IMPRESION Y REPRODUCCION</t>
  </si>
  <si>
    <t>5121214000  MAT.,UTILES Y EQUIPOS MENORES DE TECNOLOGIAS DE LA</t>
  </si>
  <si>
    <t>5121215000  MATERIAL IMPRESO E INFORMACION DIGITAL</t>
  </si>
  <si>
    <t>5121216000  MATERIAL DE LIMPIEZA</t>
  </si>
  <si>
    <t>5121217000  MATERIALES Y ÚTILES DE ENSEÑANZA</t>
  </si>
  <si>
    <t>5122221000  ALIMENTACIÓN DE PERSONAS</t>
  </si>
  <si>
    <t>5122223000  UTENSILIOS PARA EL SERVICIO DE ALIMENTACIÓN</t>
  </si>
  <si>
    <t>5124241000  PRODUCTOS MINERALES NO METALICOS</t>
  </si>
  <si>
    <t>5124242000  CEMENTO Y PRODUCTOS DE CONCRETO</t>
  </si>
  <si>
    <t>5124243000  CAL, YESO Y PRODUCTOS DE YESO</t>
  </si>
  <si>
    <t>5124244000  MADERA Y PRODUCTOS DE MADERA</t>
  </si>
  <si>
    <t>5124245000  VIDRIO Y PRODUCTOS DE VIDRIO</t>
  </si>
  <si>
    <t>5124246000  MATERIAL ELECTRICO Y ELECTRONICO</t>
  </si>
  <si>
    <t>5124247000  ARTICULOS METALICOS PARA LA CONSTRUCCION</t>
  </si>
  <si>
    <t>5124248000  MATERIALES COMPLEMENTARIOS</t>
  </si>
  <si>
    <t>5124249000  OTROS MATERIALES Y ARTICULOS DE CONSTRUCCION Y REP</t>
  </si>
  <si>
    <t>5125252000  FERTILIZANTES, PESTICIDAS Y OTROS AGROQUIMICOS</t>
  </si>
  <si>
    <t>5125253000  MEDICINAS Y PRODUCTOS FARMACÉUTICOS</t>
  </si>
  <si>
    <t>5125256000  FIBRAS SINTÉTICAS, HULES, PLÁSTICOS Y DERIVS.</t>
  </si>
  <si>
    <t>5125259000  OTROS PRODUCTOS QUÍMICOS</t>
  </si>
  <si>
    <t>5126261000  COMBUSTIBLES, LUBRICANTES Y ADITIVOS</t>
  </si>
  <si>
    <t>5127271000  VESTUARIOS Y UNIFORMES</t>
  </si>
  <si>
    <t>5127272000  PRENDAS DE PROTECCIÓN</t>
  </si>
  <si>
    <t>5127273000  ARTÍCULOS DEPORTIVOS</t>
  </si>
  <si>
    <t>5129291000  HERRAMIENTAS MENORES</t>
  </si>
  <si>
    <t>5129292000  REFACCIONES, ACCESORIOS Y HERRAM. MENORES</t>
  </si>
  <si>
    <t>5129293000  REF. Y ACCESORIOS ME. MOB. Y EQ. AD., ED. Y REC.</t>
  </si>
  <si>
    <t>5129294000  REFACCIONES Y ACCESORIOS PARA EQ. DE COMPUTO</t>
  </si>
  <si>
    <t>5129296000  REF. Y ACCESORIOS ME. DE EQ. DE TRANSPORTE</t>
  </si>
  <si>
    <t>5129299000  REF. Y ACCESORIOS ME. OTROS BIENES MUEBLES</t>
  </si>
  <si>
    <t>5131311000  SERVICIO DE ENERGÍA ELÉCTRICA</t>
  </si>
  <si>
    <t>5131312000  GAS</t>
  </si>
  <si>
    <t>5131313000  SERVICIO DE AGUA POTABLE</t>
  </si>
  <si>
    <t>5131314000  TELEFONÍA TRADICIONAL</t>
  </si>
  <si>
    <t>5131315000  TELEFONÍA CELULAR</t>
  </si>
  <si>
    <t>5131317000  SERV. ACCESO A INTERNET, REDES Y PROC. DE INFO.</t>
  </si>
  <si>
    <t>5131318000  SERVICIOS POSTALES Y TELEGRAFICOS</t>
  </si>
  <si>
    <t>5132322000  ARRENDAMIENTO DE EDIFICIOS</t>
  </si>
  <si>
    <t>5132323000  ARRENDA. DE MOB. Y EQ. ADMÓN., EDU. Y RECRE.</t>
  </si>
  <si>
    <t>5132325000  ARRENDAMIENTO DE EQUIPO DE TRANSPORTE</t>
  </si>
  <si>
    <t>5132327000  ARRENDAMIENTO DE ACTIVOS INTANGIBLES</t>
  </si>
  <si>
    <t>5132329000  OTROS ARRENDAMIENTOS</t>
  </si>
  <si>
    <t>5133331000  SERVS. LEGALES, DE CONTA., AUDITORIA Y RELACS.</t>
  </si>
  <si>
    <t>5133333000  SERVS. CONSULT. ADM., PROCS., TEC. Y TECNO. INFO.</t>
  </si>
  <si>
    <t>5133334000  CAPACITACIÓN</t>
  </si>
  <si>
    <t>5133336000  SERVS. APOYO ADMVO., FOTOCOPIADO E IMPRESION</t>
  </si>
  <si>
    <t>5133338000  SERVICIOS DE VIGILANCIA</t>
  </si>
  <si>
    <t>5133339000  SERVICIOS PROFESIONALES, CIENTIFICOS Y TECNICOS IN</t>
  </si>
  <si>
    <t>5134341000  SERVICIOS FINANCIEROS Y BANCARIOS</t>
  </si>
  <si>
    <t>5134345000  SEGUROS DE BIENES PATRIMONIALES</t>
  </si>
  <si>
    <t>5135351000  CONSERV. Y MANTENIMIENTO MENOR DE INMUEBLES</t>
  </si>
  <si>
    <t>5135352000  INST., REPAR. MTTO. MOB. Y EQ. ADMON., EDU. Y REC</t>
  </si>
  <si>
    <t>5135353000  INST., REPAR. Y MTTO. EQ. COMPU. Y TECNO. DE INFO</t>
  </si>
  <si>
    <t>5135355000  REPAR. Y MTTO. DE EQUIPO DE TRANSPORTE</t>
  </si>
  <si>
    <t>5135357000  INST., REP. Y MTTO. DE MAQ., OT. EQ. Y HERRMTAS.</t>
  </si>
  <si>
    <t>5135358000  SERVICIOS DE LIMPIEZA Y MANEJO DE DESECHOS</t>
  </si>
  <si>
    <t>5135359000  SERVICIOS DE JARDINERÍA Y FUMIGACIÓN</t>
  </si>
  <si>
    <t>5136361100  DIFUSION POR RADIO, TELEVISION Y PRENSA</t>
  </si>
  <si>
    <t>5136361200  DIFUSION POR MEDIOS ALTERNATIVOS</t>
  </si>
  <si>
    <t>5137371000  PASAJES AEREOS</t>
  </si>
  <si>
    <t>5137372000  PASAJES TERRESTRES</t>
  </si>
  <si>
    <t>5137375000  VIATICOS EN EL PAIS</t>
  </si>
  <si>
    <t>5137379000  OTROS SERVICIOS DE TRASLADO Y HOSPEDAJE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</si>
  <si>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</si>
  <si>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</si>
  <si>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</si>
  <si>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</si>
  <si>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5139395000  PENAS, MULTAS, ACCESORIOS Y ACTUALIZACIONES</t>
  </si>
  <si>
    <t>5139396000  OTROS GASTOS POR RESPONSABILIDADES</t>
  </si>
  <si>
    <t>5139398000  IMPUESTO DE NOMINA</t>
  </si>
  <si>
    <t>5139399000  OTROS SERVICIOS GENERALES</t>
  </si>
  <si>
    <t>5241441000  AYUDAS SOCIALES A PERSONAS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</si>
  <si>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</si>
  <si>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</si>
  <si>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</si>
  <si>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</si>
  <si>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3110000001  APORTACIONES</t>
  </si>
  <si>
    <t>APORTACIONES</t>
  </si>
  <si>
    <t>PROPIO</t>
  </si>
  <si>
    <t>3110000002  BAJA DE ACTIVO FIJO</t>
  </si>
  <si>
    <t>BAJA DE ACTIVO</t>
  </si>
  <si>
    <t>3110000003  FONDOS DE CONTINGENCIA</t>
  </si>
  <si>
    <t>3110000007  APOYOS INTERINSTITUCIONALES</t>
  </si>
  <si>
    <t>ESTATAL</t>
  </si>
  <si>
    <t>3110915000  BIENES MUEBLES E INMUEBLES</t>
  </si>
  <si>
    <t>3110916000  OBRA PÚBLICA</t>
  </si>
  <si>
    <t>3111825406  FAM. EDU. MEDIA SUPERIOR OBRA PÚBLICA</t>
  </si>
  <si>
    <t>FEDERAL</t>
  </si>
  <si>
    <t>3111828006  FAFEF OBRA PUBLICA</t>
  </si>
  <si>
    <t>3111835000  FEDERAL CONVENIO EJER BIENES MUEBLES E INMUEBLES</t>
  </si>
  <si>
    <t>3111924206  MUNICIPAL DEL EJERCICIO OBRA PÚBLICA</t>
  </si>
  <si>
    <t>MUNICIPAL</t>
  </si>
  <si>
    <t>3113828006  FAFEF OBRA PUBLICA EJERCICIO ANTERIORES</t>
  </si>
  <si>
    <t>3113835000  CONVENIO BIENES MUEBLES E INMUEBLES EJER ANT</t>
  </si>
  <si>
    <t>3113836000  CONVENIO OBRA PUBLICA EJER ANT</t>
  </si>
  <si>
    <t>3113915000  ESTATALES DE EJERCICIOS ANTERIORES BIENES MUEBLES</t>
  </si>
  <si>
    <t>3113916000  ESTATALES DE EJERCICIOS ANTERIORES OBRA PUBLICA</t>
  </si>
  <si>
    <t>3113924206  MUNICIPAL OBRA EJERCICIO ANTERIORES</t>
  </si>
  <si>
    <t>VHP-02 PATRIMONIO GENERADO</t>
  </si>
  <si>
    <t>3210 HACIENDA PUBLICA /PATRIMONIO GENERADO</t>
  </si>
  <si>
    <t>3220000013 RESULTADO EJERCICIO 2005</t>
  </si>
  <si>
    <t>3220000014 RESULTADO EJERCICIO 2006</t>
  </si>
  <si>
    <t>3220000015 RESULTADO EJERCICIO 2007</t>
  </si>
  <si>
    <t>3220000016 RESULTADO EJERCICIO 2008</t>
  </si>
  <si>
    <t>3220000017 RESULTADO EJERCICIO 2009</t>
  </si>
  <si>
    <t>3220000018 RESULTADO EJERCICIO 2010</t>
  </si>
  <si>
    <t>3220000019 RESULTADO EJERCICIO 2011</t>
  </si>
  <si>
    <t>3220000020 RESULTADO EJERCICIO 2012</t>
  </si>
  <si>
    <t>3220000021 RESULTADO EJERCICIO 2013</t>
  </si>
  <si>
    <t>3220000022 RESULTADO DEL EJERCICIO 2014</t>
  </si>
  <si>
    <t>3220000023 RESULTADO DEL EJERCICIO 2015</t>
  </si>
  <si>
    <t>3220001000 CAPITALIZACIÓN RECURSOS PROPIOS</t>
  </si>
  <si>
    <t>3220001001 CAPITALIZACIÓN REMANENTES</t>
  </si>
  <si>
    <t>3220690201 APLICACIÓN DE REMANENTE PROPIO</t>
  </si>
  <si>
    <t>IV) NOTAS AL ESTADO DE FLUJO DE EFECTIVO</t>
  </si>
  <si>
    <t>EFE-01 FLUJO DE EFECTIVO</t>
  </si>
  <si>
    <t>1110 EFECTIVO Y EQUIVALENTES</t>
  </si>
  <si>
    <t>1112102001 BBVA BANCOMER</t>
  </si>
  <si>
    <t>1112102002 BBVA BANCOMER 448673780</t>
  </si>
  <si>
    <t>1112102003 DERECHOS EDUCATIVOS BBVA BANCOMER 0143945774</t>
  </si>
  <si>
    <t>1112102004 BBVA BANCOMER 0155440149</t>
  </si>
  <si>
    <t>1112102008 BBVA  0190511609 INGRESOS PROPIOS</t>
  </si>
  <si>
    <t>1112102009 BBVA PAAGES PATRONATOS 196349439  CHEQUES</t>
  </si>
  <si>
    <t>1112102013 BBVA 0102368498 RECURSO FEDERAL GASTO CORRIENTE</t>
  </si>
  <si>
    <t>1112102014 BBVA01995383990 FEDERAL PAAGES</t>
  </si>
  <si>
    <t>1112102015 BBVA 0105537835 Programa ACCESS</t>
  </si>
  <si>
    <t>1112104001 BITAL CHEQUES (HSBC)</t>
  </si>
  <si>
    <t>1112104002 HSBC FONDO DE AHORRO</t>
  </si>
  <si>
    <t>1112104004 DERECHOS EDUCATIVOS HSBC 4028997930</t>
  </si>
  <si>
    <t>1112104005 HSBC 4028998144</t>
  </si>
  <si>
    <t>1112104011 HSBC 4054251939 INFRAESTRUCTURA REC. ESTATAL</t>
  </si>
  <si>
    <t>1112104017 HSBC PROPIO 4057424905 CHEQUES</t>
  </si>
  <si>
    <t>1112106001 DERECHOS EDUCATIVOS BANCO DEL BAJIO</t>
  </si>
  <si>
    <t>1112106002 BAJIO PROPIO 5254446 CHEQUES CLIENTE 11380730</t>
  </si>
  <si>
    <t>1112106003 BAJIO AF FAFEF 2014  119476030101  Federal</t>
  </si>
  <si>
    <t>1112106004 BAJIO 14209027 0101 ESTATAL</t>
  </si>
  <si>
    <t>1112106005 BAJIO 14298202 0101 APORTACIONES FAM FEDERAL M. SU</t>
  </si>
  <si>
    <t>1112106006 BAJIO 0155203720101 FONDO DE AHORRO</t>
  </si>
  <si>
    <t>1112107001 DERECHOS EDUCATIVOS SANTANDER 65503304994</t>
  </si>
  <si>
    <t>1112107002 SANTANDER 65-50431462-6  NÓMINA</t>
  </si>
  <si>
    <t>1112107003 SANTANDER  PROPIO 65-50445089-5 CHEQUES</t>
  </si>
  <si>
    <t>EFE-02 ADQ. BIENES MUEBLES E INMUEBLES</t>
  </si>
  <si>
    <t>% SUB</t>
  </si>
  <si>
    <t>1231581001  TERRENOS A VALOR HISTORICO</t>
  </si>
  <si>
    <t>1233058300  EDIFICIOS NO HABITACIONALES</t>
  </si>
  <si>
    <t>1233583001  EDIFICIOS A VALOR HISTORICO</t>
  </si>
  <si>
    <t>1236262200  Edificación no habitacional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</si>
  <si>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</si>
  <si>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</si>
  <si>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</si>
  <si>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</si>
  <si>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Junio  de 2016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</si>
  <si>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</si>
  <si>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</si>
  <si>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</si>
  <si>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</si>
  <si>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</si>
  <si>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</si>
  <si>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</si>
  <si>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</si>
  <si>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</si>
  <si>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</si>
  <si>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</si>
  <si>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</si>
  <si>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</si>
  <si>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</si>
  <si>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</si>
  <si>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</si>
  <si>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</si>
  <si>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</si>
  <si>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</si>
  <si>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</si>
  <si>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</si>
  <si>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</si>
  <si>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</si>
  <si>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</si>
  <si>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</si>
  <si>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</si>
  <si>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</si>
  <si>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</si>
  <si>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</si>
  <si>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</si>
  <si>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</si>
  <si>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</si>
  <si>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</si>
  <si>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</si>
  <si>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</si>
  <si>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</si>
  <si>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</si>
  <si>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</si>
  <si>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</si>
  <si>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</si>
  <si>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</si>
  <si>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</si>
  <si>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</si>
  <si>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</si>
  <si>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</si>
  <si>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</si>
  <si>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7110000001  CUENTAS POR COBRAR</t>
  </si>
  <si>
    <t>7110000002  PAGOS DEL ALUMNO</t>
  </si>
  <si>
    <t>7110000003  CUENTAS INCOBRABLES</t>
  </si>
  <si>
    <t>7110000009  ROMITA MONTE DE HOYOS</t>
  </si>
  <si>
    <t>7110000043  SAN PEDRO ALMOLOYAN SAN FELIPE</t>
  </si>
  <si>
    <t>7110000088  CIENEGUILLA VICTORIA DE GUANAJUATO</t>
  </si>
  <si>
    <t>7110000105  "CHUPICUARO, ACAMBARO"</t>
  </si>
  <si>
    <t>7110000107  "RIO LAJA, DOLORES HIDALGO"</t>
  </si>
  <si>
    <t>7110000111  "CIENEGUITA, DOLORES HIDALGO"</t>
  </si>
  <si>
    <t>7110000115  "SAN FELIPE, FÁBRICA DE MELCHOR"</t>
  </si>
  <si>
    <t>7110000142  "SANTA ROSA, SAN FELIPE"</t>
  </si>
  <si>
    <t>7110000143  "CABECERA MUNICIPAL, SAN FELIPE"</t>
  </si>
  <si>
    <t>7110000201  "SAN LUIS DE LA PAZ, ESTACION DE LOURDES"</t>
  </si>
  <si>
    <t>7110000216  PITAYO, VALLE DE SANTIAGO</t>
  </si>
  <si>
    <t>7110000218  SAN JAVIER, SILAO</t>
  </si>
  <si>
    <t>7110000220  ZAPOTE DE PERALTA, IRAPUATO</t>
  </si>
  <si>
    <t>7110000221  TOMELOPEZ, IRAPUATO</t>
  </si>
  <si>
    <t>7110000222  SERRANO, IRAPUATO</t>
  </si>
  <si>
    <t>7110000223  SAN ANTONIO TEXAS, GUANAJUATO</t>
  </si>
  <si>
    <t>7110000227  CHICHIMECAS, SAN LUIS DE LA PAZ</t>
  </si>
  <si>
    <t>7110000230  SAN ANDRÉS DEL CUBO, SAN FELIPE</t>
  </si>
  <si>
    <t>7110000231  LOS RODRÍGUEZ, SAN MIGUEL DE ALLENDE</t>
  </si>
  <si>
    <t>7110000232  LA VENTA, DOLORES HIDALGO</t>
  </si>
  <si>
    <t>7110000233  CORRAL DE PIEDRAS, SAN MIGUEL DE ALLENDE</t>
  </si>
  <si>
    <t>7110000235  ALAMOS DE MARTÍNEZ, VICTORIA</t>
  </si>
  <si>
    <t>7110000236  LOS ANGELES, SAN LUIS DE LA PAZ</t>
  </si>
  <si>
    <t>7110000237  CABAÑA DEL REY, SAN DIEGO DE LA UNIÓN</t>
  </si>
  <si>
    <t>7110000238  SAN CAYETANO, SAN LUIS DE LA PAZ</t>
  </si>
  <si>
    <t>7110000239  FRACCIÓN DE LOURDES, SAN LUIS DE LA PAZ</t>
  </si>
  <si>
    <t>7110000240  LEON II, LEÓN</t>
  </si>
  <si>
    <t>7110000241  JARDINES DE ECHEVESTE, LEÓN</t>
  </si>
  <si>
    <t>7110000242  ARBOLEDAS DE LOS LÓPEZ, LEÓN</t>
  </si>
  <si>
    <t>7110000243  SAN IGNACIO DE HIDALGO, SAN FRANCISCO DEL RINCÓN</t>
  </si>
  <si>
    <t>7110000244  TREJO, SILAO</t>
  </si>
  <si>
    <t>7110000245  MENORES, SILAO</t>
  </si>
  <si>
    <t>7110000246  EL PUESTO, CELAYA</t>
  </si>
  <si>
    <t>7110000247  TENERÍA DEL SANTUARIO, CELAYA</t>
  </si>
  <si>
    <t>7110000248  TAVERA, JUVENTINO ROSAS</t>
  </si>
  <si>
    <t>7110000249  ROQUE, CELAYA</t>
  </si>
  <si>
    <t>7110000250  RINCÓN DE CENTENO, JUVENTINO ROSAS</t>
  </si>
  <si>
    <t>7110000251  COLONIA EL BOSQUE, CELAYA</t>
  </si>
  <si>
    <t>7110000252  SAN MIGUEL OCTOPAN, CELAYA</t>
  </si>
  <si>
    <t>7110000253  LA SOLEDAD, IRAPUATO</t>
  </si>
  <si>
    <t>7110000254  CONGREGACIÓN DE CÁRDENAS, SALAMANCA</t>
  </si>
  <si>
    <t>7110000255  NORIA DE MOSQUEDA, VALLE DE SANTIAGO</t>
  </si>
  <si>
    <t>7110000256  EL TULE, ABASOLO</t>
  </si>
  <si>
    <t>7110000257  EL SALVADOR, SALVATIERRA</t>
  </si>
  <si>
    <t>7110000258  MANRÍQUEZ, SALVATIERRA</t>
  </si>
  <si>
    <t>7110000259  PUENTECILLAS, GTO.</t>
  </si>
  <si>
    <t>7110000262  PATRONATOS NO IDENTIFICADOS</t>
  </si>
  <si>
    <t>7120000001  CARGOS AL ALUMNO</t>
  </si>
  <si>
    <t>7120000008  ROMITA MONTE DE HOYOS</t>
  </si>
  <si>
    <t>7120000042  SAN PEDRO ALMOLOYAN SAN FELIPE</t>
  </si>
  <si>
    <t>7120000087  CIENEGUILLA VICTORIA DE GUANAJUATO</t>
  </si>
  <si>
    <t>7120000104  "CHUPICUARO, ACAMBARO"</t>
  </si>
  <si>
    <t>7120000106  "RIO LAJA, DOLORES HIDALGO"</t>
  </si>
  <si>
    <t>7120000110  "CIENEGUITA, DOLORES HIDALGO"</t>
  </si>
  <si>
    <t>7120000114  "SAN FELIPE, FÁBRICA DE MELCHOR"</t>
  </si>
  <si>
    <t>7120000141  "SANTA ROSA, SAN FELIPE"</t>
  </si>
  <si>
    <t>7120000142  "CABECERA MUNICIPAL, SAN FELIPE"</t>
  </si>
  <si>
    <t>7120000200  "SAN LUIS DE LA PAZ, ESTACION DE LOURDES"</t>
  </si>
  <si>
    <t>7120000216  PITAYO, VALLE DE SANTIAGO</t>
  </si>
  <si>
    <t>7120000218  SAN JAVIER, SILAO</t>
  </si>
  <si>
    <t>7120000220  ZAPOTE DE PERALTA, IRAPUATO</t>
  </si>
  <si>
    <t>7120000221  TOMELOPEZ, IRAPUATO</t>
  </si>
  <si>
    <t>7120000222  SERRANO, IRAPUATO</t>
  </si>
  <si>
    <t>7120000223  SAN ANTONIO TEXAS, GUANAJUATO</t>
  </si>
  <si>
    <t>7120000227  CHICHIMECAS, SAN LUIS DE LA PAZ</t>
  </si>
  <si>
    <t>7120000230  SAN ANDRÉS DEL CUBO, SAN FELIPE</t>
  </si>
  <si>
    <t>7120000231  LOS RODRÍGUEZ, SAN MIGUEL DE ALLENDE</t>
  </si>
  <si>
    <t>7120000232  LA VENTA, DOLORES HIDALGO</t>
  </si>
  <si>
    <t>7120000233  CORRAL DE PIEDRAS, SAN MIGUEL DE ALLENDE</t>
  </si>
  <si>
    <t>7120000235  ALAMOS DE MARTÍNEZ, VICTORIA</t>
  </si>
  <si>
    <t>7120000236  LOS ANGELES, SAN LUIS DE LA PAZ</t>
  </si>
  <si>
    <t>7120000237  CABAÑA DEL REY, SAN DIEGO DE LA UNIÓN</t>
  </si>
  <si>
    <t>7120000238  SAN CAYETANO, SAN LUIS DE LA PAZ</t>
  </si>
  <si>
    <t>7120000239  FRACCIÓN DE LOURDES, SAN LUIS DE LA PAZ</t>
  </si>
  <si>
    <t>7120000240  LEON II, LEÓN</t>
  </si>
  <si>
    <t>7120000241  JARDINES DE ECHEVESTE, LEÓN</t>
  </si>
  <si>
    <t>7120000242  ARBOLEDAS DE LOS LÓPEZ, LEÓN</t>
  </si>
  <si>
    <t>7120000243  SAN IGNACIO DE HIDALGO, SAN FRANCISCO DEL RINCÓN</t>
  </si>
  <si>
    <t>7120000244  TREJO, SILAO</t>
  </si>
  <si>
    <t>7120000245  MENORES, SILAO</t>
  </si>
  <si>
    <t>7120000246  EL PUESTO, CELAYA</t>
  </si>
  <si>
    <t>7120000247  TENERÍA DEL SANTUARIO, CELAYA</t>
  </si>
  <si>
    <t>7120000248  TAVERA, JUVENTINO ROSAS</t>
  </si>
  <si>
    <t>7120000249  ROQUE, CELAYA</t>
  </si>
  <si>
    <t>7120000250  RINCÓN DE CENTENO, JUVENTINO ROSAS</t>
  </si>
  <si>
    <t>7120000251  COLONIA EL BOSQUE, CELAYA</t>
  </si>
  <si>
    <t>7120000252  SAN MIGUEL OCTOPAN, CELAYA</t>
  </si>
  <si>
    <t>7120000253  LA SOLEDAD, IRAPUATO</t>
  </si>
  <si>
    <t>7120000254  CONGREGACIÓN DE CÁRDENAS, SALAMANCA</t>
  </si>
  <si>
    <t>7120000255  NORIA DE MOSQUEDA, VALLE DE SANTIAGO</t>
  </si>
  <si>
    <t>7120000256  EL TULE, ABASOLO</t>
  </si>
  <si>
    <t>7120000257  EL SALVADOR, SALVATIERRA</t>
  </si>
  <si>
    <t>7120000258  MANRÍQUEZ, SALVATIERRA</t>
  </si>
  <si>
    <t>7120000259  PUENTECILLAS, GTO.</t>
  </si>
  <si>
    <t>7120000262  PATRONATOS NO IDENTIFICADOS</t>
  </si>
  <si>
    <t>Bajo protesta de decir verdad declaramos que los Estados Financieros y sus Notas son razonablemente correctos y responsabilidad del emisor</t>
  </si>
  <si>
    <t xml:space="preserve">Ing. Alejandro Carretero Carretero 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</si>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</sst>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_-* #,##0_-;\-* #,##0_-;_-* &quot;-&quot;??_-;_-@_-"/>
    <numFmt numFmtId="167" formatCode="#,##0.0000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13" fillId="0" borderId="0" applyFont="0" applyFill="0" applyBorder="0" applyAlignment="0" applyProtection="0"/>
  </cellStyleXfs>
  <cellXfs count="179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6" fillId="3" borderId="0" xfId="0" applyFont="1" applyFill="1" applyBorder="1"/>
    <xf numFmtId="0" fontId="3" fillId="3" borderId="1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Border="1" applyAlignment="1">
      <alignment horizontal="left"/>
    </xf>
    <xf numFmtId="0" fontId="11" fillId="3" borderId="0" xfId="0" applyFont="1" applyFill="1" applyBorder="1"/>
    <xf numFmtId="0" fontId="10" fillId="3" borderId="0" xfId="0" applyFont="1" applyFill="1" applyBorder="1"/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165" fontId="5" fillId="3" borderId="4" xfId="0" applyNumberFormat="1" applyFont="1" applyFill="1" applyBorder="1"/>
    <xf numFmtId="49" fontId="3" fillId="3" borderId="5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166" fontId="3" fillId="2" borderId="2" xfId="1" applyNumberFormat="1" applyFont="1" applyFill="1" applyBorder="1" applyAlignment="1">
      <alignment horizontal="center" vertical="center"/>
    </xf>
    <xf numFmtId="0" fontId="12" fillId="3" borderId="0" xfId="0" applyFont="1" applyFill="1" applyBorder="1"/>
    <xf numFmtId="164" fontId="2" fillId="3" borderId="4" xfId="0" applyNumberFormat="1" applyFont="1" applyFill="1" applyBorder="1"/>
    <xf numFmtId="165" fontId="2" fillId="3" borderId="4" xfId="0" applyNumberFormat="1" applyFont="1" applyFill="1" applyBorder="1"/>
    <xf numFmtId="164" fontId="2" fillId="3" borderId="5" xfId="0" applyNumberFormat="1" applyFont="1" applyFill="1" applyBorder="1"/>
    <xf numFmtId="49" fontId="3" fillId="3" borderId="0" xfId="0" applyNumberFormat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left"/>
    </xf>
    <xf numFmtId="0" fontId="10" fillId="3" borderId="0" xfId="0" applyFont="1" applyFill="1"/>
    <xf numFmtId="49" fontId="3" fillId="3" borderId="4" xfId="0" applyNumberFormat="1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3" fillId="2" borderId="2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left"/>
    </xf>
    <xf numFmtId="164" fontId="5" fillId="3" borderId="7" xfId="0" applyNumberFormat="1" applyFont="1" applyFill="1" applyBorder="1"/>
    <xf numFmtId="49" fontId="3" fillId="3" borderId="8" xfId="0" applyNumberFormat="1" applyFont="1" applyFill="1" applyBorder="1" applyAlignment="1">
      <alignment horizontal="left"/>
    </xf>
    <xf numFmtId="164" fontId="5" fillId="3" borderId="9" xfId="0" applyNumberFormat="1" applyFont="1" applyFill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164" fontId="3" fillId="3" borderId="0" xfId="0" applyNumberFormat="1" applyFont="1" applyFill="1" applyBorder="1"/>
    <xf numFmtId="49" fontId="3" fillId="3" borderId="5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165" fontId="2" fillId="3" borderId="3" xfId="0" applyNumberFormat="1" applyFont="1" applyFill="1" applyBorder="1"/>
    <xf numFmtId="164" fontId="2" fillId="3" borderId="3" xfId="0" applyNumberFormat="1" applyFont="1" applyFill="1" applyBorder="1"/>
    <xf numFmtId="0" fontId="0" fillId="0" borderId="4" xfId="0" applyBorder="1"/>
    <xf numFmtId="0" fontId="0" fillId="0" borderId="5" xfId="0" applyBorder="1"/>
    <xf numFmtId="165" fontId="2" fillId="3" borderId="5" xfId="0" applyNumberFormat="1" applyFont="1" applyFill="1" applyBorder="1"/>
    <xf numFmtId="0" fontId="2" fillId="2" borderId="2" xfId="0" applyFont="1" applyFill="1" applyBorder="1"/>
    <xf numFmtId="165" fontId="2" fillId="3" borderId="0" xfId="0" applyNumberFormat="1" applyFont="1" applyFill="1"/>
    <xf numFmtId="0" fontId="10" fillId="2" borderId="3" xfId="3" applyFont="1" applyFill="1" applyBorder="1" applyAlignment="1">
      <alignment horizontal="left" vertical="center" wrapText="1"/>
    </xf>
    <xf numFmtId="4" fontId="10" fillId="2" borderId="3" xfId="4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0" applyNumberFormat="1" applyFont="1" applyBorder="1" applyAlignment="1"/>
    <xf numFmtId="0" fontId="2" fillId="0" borderId="6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" fontId="2" fillId="0" borderId="4" xfId="4" applyNumberFormat="1" applyFont="1" applyBorder="1" applyAlignment="1"/>
    <xf numFmtId="0" fontId="2" fillId="3" borderId="4" xfId="0" applyFont="1" applyFill="1" applyBorder="1"/>
    <xf numFmtId="0" fontId="2" fillId="3" borderId="6" xfId="0" applyFont="1" applyFill="1" applyBorder="1"/>
    <xf numFmtId="0" fontId="2" fillId="3" borderId="8" xfId="0" applyFont="1" applyFill="1" applyBorder="1"/>
    <xf numFmtId="0" fontId="2" fillId="3" borderId="5" xfId="0" applyFont="1" applyFill="1" applyBorder="1"/>
    <xf numFmtId="165" fontId="3" fillId="2" borderId="2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wrapText="1"/>
    </xf>
    <xf numFmtId="4" fontId="2" fillId="0" borderId="15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" fontId="2" fillId="0" borderId="1" xfId="4" applyNumberFormat="1" applyFont="1" applyFill="1" applyBorder="1" applyAlignment="1">
      <alignment wrapText="1"/>
    </xf>
    <xf numFmtId="4" fontId="2" fillId="0" borderId="5" xfId="4" applyNumberFormat="1" applyFont="1" applyFill="1" applyBorder="1" applyAlignment="1">
      <alignment wrapText="1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3" fontId="2" fillId="0" borderId="4" xfId="1" applyFont="1" applyFill="1" applyBorder="1" applyAlignment="1">
      <alignment horizontal="right" wrapText="1"/>
    </xf>
    <xf numFmtId="49" fontId="3" fillId="2" borderId="3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/>
    <xf numFmtId="0" fontId="10" fillId="2" borderId="2" xfId="3" applyFont="1" applyFill="1" applyBorder="1" applyAlignment="1">
      <alignment horizontal="left" vertical="center" wrapText="1"/>
    </xf>
    <xf numFmtId="4" fontId="10" fillId="2" borderId="2" xfId="4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wrapText="1"/>
    </xf>
    <xf numFmtId="49" fontId="6" fillId="3" borderId="4" xfId="0" applyNumberFormat="1" applyFont="1" applyFill="1" applyBorder="1" applyAlignment="1">
      <alignment horizontal="left" wrapText="1"/>
    </xf>
    <xf numFmtId="49" fontId="3" fillId="3" borderId="3" xfId="0" applyNumberFormat="1" applyFont="1" applyFill="1" applyBorder="1" applyAlignment="1">
      <alignment horizontal="left" wrapText="1"/>
    </xf>
    <xf numFmtId="43" fontId="3" fillId="2" borderId="2" xfId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left" vertical="center"/>
    </xf>
    <xf numFmtId="165" fontId="2" fillId="3" borderId="4" xfId="0" applyNumberFormat="1" applyFont="1" applyFill="1" applyBorder="1" applyAlignment="1">
      <alignment vertical="center"/>
    </xf>
    <xf numFmtId="9" fontId="2" fillId="3" borderId="4" xfId="2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wrapText="1"/>
    </xf>
    <xf numFmtId="9" fontId="2" fillId="3" borderId="4" xfId="2" applyFont="1" applyFill="1" applyBorder="1"/>
    <xf numFmtId="9" fontId="3" fillId="2" borderId="2" xfId="2" applyFont="1" applyFill="1" applyBorder="1" applyAlignment="1">
      <alignment horizontal="center" vertical="center"/>
    </xf>
    <xf numFmtId="0" fontId="10" fillId="2" borderId="3" xfId="3" applyFont="1" applyFill="1" applyBorder="1" applyAlignment="1">
      <alignment horizontal="center" vertical="center" wrapText="1"/>
    </xf>
    <xf numFmtId="164" fontId="5" fillId="3" borderId="16" xfId="0" applyNumberFormat="1" applyFont="1" applyFill="1" applyBorder="1"/>
    <xf numFmtId="49" fontId="6" fillId="3" borderId="6" xfId="0" applyNumberFormat="1" applyFont="1" applyFill="1" applyBorder="1" applyAlignment="1">
      <alignment horizontal="left"/>
    </xf>
    <xf numFmtId="165" fontId="5" fillId="3" borderId="7" xfId="0" applyNumberFormat="1" applyFont="1" applyFill="1" applyBorder="1"/>
    <xf numFmtId="165" fontId="5" fillId="3" borderId="5" xfId="0" applyNumberFormat="1" applyFont="1" applyFill="1" applyBorder="1"/>
    <xf numFmtId="165" fontId="5" fillId="3" borderId="9" xfId="0" applyNumberFormat="1" applyFont="1" applyFill="1" applyBorder="1"/>
    <xf numFmtId="165" fontId="3" fillId="2" borderId="10" xfId="0" applyNumberFormat="1" applyFont="1" applyFill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/>
    </xf>
    <xf numFmtId="165" fontId="3" fillId="2" borderId="12" xfId="0" applyNumberFormat="1" applyFont="1" applyFill="1" applyBorder="1" applyAlignment="1">
      <alignment horizontal="center" vertical="center"/>
    </xf>
    <xf numFmtId="0" fontId="5" fillId="3" borderId="0" xfId="0" applyFont="1" applyFill="1"/>
    <xf numFmtId="0" fontId="10" fillId="2" borderId="2" xfId="3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left"/>
    </xf>
    <xf numFmtId="165" fontId="5" fillId="3" borderId="16" xfId="0" applyNumberFormat="1" applyFont="1" applyFill="1" applyBorder="1"/>
    <xf numFmtId="9" fontId="5" fillId="3" borderId="4" xfId="2" applyFont="1" applyFill="1" applyBorder="1"/>
    <xf numFmtId="165" fontId="3" fillId="2" borderId="2" xfId="1" applyNumberFormat="1" applyFont="1" applyFill="1" applyBorder="1" applyAlignment="1">
      <alignment horizontal="center" vertical="center"/>
    </xf>
    <xf numFmtId="9" fontId="3" fillId="2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0" xfId="0" applyFont="1"/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4" fontId="2" fillId="3" borderId="0" xfId="0" applyNumberFormat="1" applyFont="1" applyFill="1" applyBorder="1"/>
    <xf numFmtId="0" fontId="14" fillId="2" borderId="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/>
    </xf>
    <xf numFmtId="3" fontId="14" fillId="2" borderId="2" xfId="0" applyNumberFormat="1" applyFont="1" applyFill="1" applyBorder="1" applyAlignment="1">
      <alignment horizontal="center" vertical="center"/>
    </xf>
    <xf numFmtId="0" fontId="2" fillId="3" borderId="11" xfId="0" applyFont="1" applyFill="1" applyBorder="1"/>
    <xf numFmtId="0" fontId="14" fillId="0" borderId="10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2" fillId="0" borderId="2" xfId="0" applyFont="1" applyBorder="1"/>
    <xf numFmtId="0" fontId="15" fillId="0" borderId="2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166" fontId="15" fillId="0" borderId="2" xfId="1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166" fontId="16" fillId="0" borderId="2" xfId="1" applyNumberFormat="1" applyFont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166" fontId="14" fillId="2" borderId="2" xfId="1" applyNumberFormat="1" applyFont="1" applyFill="1" applyBorder="1" applyAlignment="1">
      <alignment horizontal="center" vertical="center"/>
    </xf>
    <xf numFmtId="3" fontId="2" fillId="3" borderId="0" xfId="0" applyNumberFormat="1" applyFont="1" applyFill="1" applyBorder="1"/>
    <xf numFmtId="166" fontId="14" fillId="2" borderId="2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166" fontId="14" fillId="0" borderId="2" xfId="1" applyNumberFormat="1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166" fontId="16" fillId="0" borderId="2" xfId="0" applyNumberFormat="1" applyFont="1" applyBorder="1" applyAlignment="1">
      <alignment horizontal="center" vertical="center"/>
    </xf>
    <xf numFmtId="4" fontId="2" fillId="3" borderId="0" xfId="0" applyNumberFormat="1" applyFont="1" applyFill="1"/>
    <xf numFmtId="0" fontId="17" fillId="0" borderId="0" xfId="0" applyFont="1"/>
    <xf numFmtId="0" fontId="16" fillId="0" borderId="10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166" fontId="2" fillId="3" borderId="0" xfId="0" applyNumberFormat="1" applyFont="1" applyFill="1"/>
    <xf numFmtId="166" fontId="2" fillId="0" borderId="2" xfId="0" applyNumberFormat="1" applyFont="1" applyBorder="1"/>
    <xf numFmtId="0" fontId="2" fillId="3" borderId="15" xfId="0" applyFont="1" applyFill="1" applyBorder="1"/>
    <xf numFmtId="0" fontId="14" fillId="2" borderId="2" xfId="0" applyFont="1" applyFill="1" applyBorder="1" applyAlignment="1">
      <alignment vertical="center"/>
    </xf>
    <xf numFmtId="43" fontId="2" fillId="3" borderId="0" xfId="1" applyNumberFormat="1" applyFont="1" applyFill="1" applyBorder="1"/>
    <xf numFmtId="167" fontId="2" fillId="3" borderId="0" xfId="0" applyNumberFormat="1" applyFont="1" applyFill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5" fontId="3" fillId="3" borderId="9" xfId="0" applyNumberFormat="1" applyFont="1" applyFill="1" applyBorder="1"/>
    <xf numFmtId="164" fontId="3" fillId="3" borderId="9" xfId="0" applyNumberFormat="1" applyFont="1" applyFill="1" applyBorder="1"/>
    <xf numFmtId="0" fontId="18" fillId="3" borderId="0" xfId="0" applyFont="1" applyFill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EFATURA%20DE%20CONTABILIDAD\CONTABILIDAD%202016\ESTADOS%20FINANCIEROS%202016\6.%20JUNIO\Estados%20Fros%20y%20Pptales%202016%20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IPF (2)"/>
      <sheetName val="CProg"/>
      <sheetName val="PyPI"/>
      <sheetName val="IR"/>
      <sheetName val="Rel Cta Banc"/>
      <sheetName val="Esq Bur"/>
      <sheetName val="Rel Cta Banc (2)"/>
      <sheetName val="ctas bancarias productiv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C6" t="str">
            <v>SISTEMA AVANZADO DE BACHILLERATO Y EDUCACION SUPERIOR EN EL ESTADO DE GUANAJUATO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2:L700"/>
  <sheetViews>
    <sheetView showGridLines="0" tabSelected="1" view="pageBreakPreview" zoomScaleNormal="85" zoomScaleSheetLayoutView="100" workbookViewId="0">
      <selection activeCell="C40" sqref="C40"/>
    </sheetView>
  </sheetViews>
  <sheetFormatPr baseColWidth="10" defaultRowHeight="12.75"/>
  <cols>
    <col min="1" max="1" width="11.42578125" style="2"/>
    <col min="2" max="2" width="70.28515625" style="2" customWidth="1"/>
    <col min="3" max="6" width="26.7109375" style="2" customWidth="1"/>
    <col min="7" max="7" width="14.85546875" style="2" bestFit="1" customWidth="1"/>
    <col min="8" max="11" width="11.42578125" style="2"/>
    <col min="12" max="12" width="13.5703125" style="2" customWidth="1"/>
    <col min="13" max="16384" width="11.42578125" style="2"/>
  </cols>
  <sheetData>
    <row r="2" spans="1:12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8.2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7" customHeight="1">
      <c r="B5" s="4"/>
      <c r="C5" s="5"/>
      <c r="D5" s="6"/>
      <c r="E5" s="6"/>
      <c r="F5" s="6"/>
    </row>
    <row r="6" spans="1:12" ht="11.25" customHeight="1">
      <c r="H6" s="7" t="str">
        <f>+[1]PC!C6</f>
        <v>SISTEMA AVANZADO DE BACHILLERATO Y EDUCACION SUPERIOR EN EL ESTADO DE GUANAJUATO</v>
      </c>
      <c r="I6" s="7"/>
      <c r="J6" s="7"/>
      <c r="K6" s="7"/>
      <c r="L6" s="7"/>
    </row>
    <row r="7" spans="1:12" ht="12" customHeight="1">
      <c r="B7" s="8"/>
      <c r="C7" s="9"/>
      <c r="D7" s="10"/>
      <c r="E7" s="11"/>
      <c r="F7" s="12"/>
      <c r="G7" s="8" t="s">
        <v>2</v>
      </c>
      <c r="H7" s="13"/>
      <c r="I7" s="13"/>
      <c r="J7" s="13"/>
      <c r="K7" s="13"/>
      <c r="L7" s="13"/>
    </row>
    <row r="9" spans="1:12" ht="12" customHeight="1">
      <c r="A9" s="14" t="s">
        <v>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2" customHeight="1">
      <c r="B10" s="15"/>
      <c r="C10" s="9"/>
      <c r="D10" s="10"/>
      <c r="E10" s="11"/>
      <c r="F10" s="12"/>
    </row>
    <row r="11" spans="1:12" ht="12" customHeight="1">
      <c r="B11" s="16" t="s">
        <v>4</v>
      </c>
      <c r="C11" s="17"/>
      <c r="D11" s="6"/>
      <c r="E11" s="6"/>
      <c r="F11" s="6"/>
    </row>
    <row r="12" spans="1:12" ht="12" customHeight="1">
      <c r="B12" s="18"/>
      <c r="C12" s="5"/>
      <c r="D12" s="6"/>
      <c r="E12" s="6"/>
      <c r="F12" s="6"/>
    </row>
    <row r="13" spans="1:12" ht="12" customHeight="1">
      <c r="B13" s="19" t="s">
        <v>5</v>
      </c>
      <c r="C13" s="5"/>
      <c r="D13" s="6"/>
      <c r="E13" s="6"/>
      <c r="F13" s="6"/>
    </row>
    <row r="14" spans="1:12" ht="12" customHeight="1">
      <c r="C14" s="5"/>
    </row>
    <row r="15" spans="1:12" ht="12" customHeight="1">
      <c r="B15" s="20" t="s">
        <v>6</v>
      </c>
      <c r="C15" s="11"/>
      <c r="D15" s="11"/>
      <c r="E15" s="11"/>
    </row>
    <row r="16" spans="1:12" ht="12" customHeight="1">
      <c r="B16" s="21"/>
      <c r="C16" s="11"/>
      <c r="D16" s="11"/>
      <c r="E16" s="11"/>
    </row>
    <row r="17" spans="2:5" ht="12" customHeight="1">
      <c r="B17" s="22" t="s">
        <v>7</v>
      </c>
      <c r="C17" s="23" t="s">
        <v>8</v>
      </c>
      <c r="D17" s="23" t="s">
        <v>9</v>
      </c>
      <c r="E17" s="23" t="s">
        <v>10</v>
      </c>
    </row>
    <row r="18" spans="2:5" ht="12" customHeight="1">
      <c r="B18" s="24" t="s">
        <v>11</v>
      </c>
      <c r="C18" s="25"/>
      <c r="D18" s="25"/>
      <c r="E18" s="25">
        <v>0</v>
      </c>
    </row>
    <row r="19" spans="2:5" ht="12" customHeight="1">
      <c r="B19" s="26"/>
      <c r="C19" s="27"/>
      <c r="D19" s="27">
        <v>0</v>
      </c>
      <c r="E19" s="27">
        <v>0</v>
      </c>
    </row>
    <row r="20" spans="2:5" ht="12" customHeight="1">
      <c r="B20" s="26" t="s">
        <v>12</v>
      </c>
      <c r="C20" s="27"/>
      <c r="D20" s="27"/>
      <c r="E20" s="27">
        <v>0</v>
      </c>
    </row>
    <row r="21" spans="2:5" ht="12" customHeight="1">
      <c r="B21" s="26" t="s">
        <v>13</v>
      </c>
      <c r="C21" s="28">
        <v>1093661.8</v>
      </c>
      <c r="D21" s="27" t="s">
        <v>14</v>
      </c>
      <c r="E21" s="27"/>
    </row>
    <row r="22" spans="2:5" ht="12" customHeight="1">
      <c r="B22" s="26" t="s">
        <v>15</v>
      </c>
      <c r="C22" s="28">
        <v>396495.28</v>
      </c>
      <c r="D22" s="27" t="s">
        <v>16</v>
      </c>
      <c r="E22" s="27"/>
    </row>
    <row r="23" spans="2:5" ht="12" customHeight="1">
      <c r="B23" s="26"/>
      <c r="C23" s="28"/>
      <c r="D23" s="27">
        <v>0</v>
      </c>
      <c r="E23" s="27">
        <v>0</v>
      </c>
    </row>
    <row r="24" spans="2:5" ht="12" customHeight="1">
      <c r="B24" s="26" t="s">
        <v>17</v>
      </c>
      <c r="C24" s="28"/>
      <c r="D24" s="27"/>
      <c r="E24" s="27"/>
    </row>
    <row r="25" spans="2:5" ht="12" customHeight="1">
      <c r="B25" s="26" t="s">
        <v>18</v>
      </c>
      <c r="C25" s="28">
        <v>434453.71</v>
      </c>
      <c r="D25" s="27" t="s">
        <v>16</v>
      </c>
      <c r="E25" s="27"/>
    </row>
    <row r="26" spans="2:5" ht="12" customHeight="1">
      <c r="B26" s="29"/>
      <c r="C26" s="28"/>
      <c r="D26" s="30">
        <v>0</v>
      </c>
      <c r="E26" s="30">
        <v>0</v>
      </c>
    </row>
    <row r="27" spans="2:5" ht="12" customHeight="1">
      <c r="B27" s="21"/>
      <c r="C27" s="31">
        <f>SUM(C18:C26)</f>
        <v>1924610.79</v>
      </c>
      <c r="D27" s="23"/>
      <c r="E27" s="23">
        <f>SUM(E18:E26)</f>
        <v>0</v>
      </c>
    </row>
    <row r="28" spans="2:5" ht="12" customHeight="1">
      <c r="B28" s="21"/>
      <c r="C28" s="11"/>
      <c r="D28" s="11"/>
      <c r="E28" s="11"/>
    </row>
    <row r="29" spans="2:5" ht="12" customHeight="1">
      <c r="B29" s="21"/>
      <c r="C29" s="11"/>
      <c r="D29" s="11"/>
      <c r="E29" s="11"/>
    </row>
    <row r="30" spans="2:5" ht="12" customHeight="1">
      <c r="B30" s="21"/>
      <c r="C30" s="11"/>
      <c r="D30" s="11"/>
      <c r="E30" s="11"/>
    </row>
    <row r="31" spans="2:5" ht="12" customHeight="1">
      <c r="B31" s="20" t="s">
        <v>19</v>
      </c>
      <c r="C31" s="32"/>
      <c r="D31" s="11"/>
      <c r="E31" s="11"/>
    </row>
    <row r="33" spans="2:6" ht="12" customHeight="1">
      <c r="B33" s="22" t="s">
        <v>20</v>
      </c>
      <c r="C33" s="23" t="s">
        <v>8</v>
      </c>
      <c r="D33" s="23" t="s">
        <v>21</v>
      </c>
      <c r="E33" s="23" t="s">
        <v>22</v>
      </c>
    </row>
    <row r="34" spans="2:6" ht="12" customHeight="1">
      <c r="B34" s="26" t="s">
        <v>23</v>
      </c>
      <c r="C34" s="33"/>
      <c r="D34" s="33"/>
      <c r="E34" s="34"/>
    </row>
    <row r="35" spans="2:6" ht="12" customHeight="1">
      <c r="B35" s="26" t="s">
        <v>24</v>
      </c>
      <c r="C35" s="34">
        <v>0</v>
      </c>
      <c r="D35" s="33">
        <v>0</v>
      </c>
      <c r="E35" s="34"/>
    </row>
    <row r="36" spans="2:6" ht="12" customHeight="1">
      <c r="B36" s="26" t="s">
        <v>25</v>
      </c>
      <c r="C36" s="33"/>
      <c r="D36" s="33"/>
      <c r="E36" s="33"/>
    </row>
    <row r="37" spans="2:6" ht="12" customHeight="1">
      <c r="B37" s="26"/>
      <c r="C37" s="33"/>
      <c r="D37" s="33"/>
      <c r="E37" s="33"/>
    </row>
    <row r="38" spans="2:6" ht="12" customHeight="1">
      <c r="B38" s="29"/>
      <c r="C38" s="35"/>
      <c r="D38" s="35"/>
      <c r="E38" s="35"/>
    </row>
    <row r="39" spans="2:6" ht="12" customHeight="1">
      <c r="C39" s="23">
        <f>SUM(C34:C38)</f>
        <v>0</v>
      </c>
      <c r="D39" s="23">
        <f t="shared" ref="D39:E39" si="0">SUM(D34:D38)</f>
        <v>0</v>
      </c>
      <c r="E39" s="23">
        <f t="shared" si="0"/>
        <v>0</v>
      </c>
    </row>
    <row r="40" spans="2:6" ht="12" customHeight="1">
      <c r="C40" s="36"/>
      <c r="D40" s="36"/>
      <c r="E40" s="36"/>
    </row>
    <row r="41" spans="2:6" ht="12" customHeight="1"/>
    <row r="42" spans="2:6" ht="12" customHeight="1">
      <c r="B42" s="22" t="s">
        <v>26</v>
      </c>
      <c r="C42" s="23" t="s">
        <v>8</v>
      </c>
      <c r="D42" s="23" t="s">
        <v>27</v>
      </c>
      <c r="E42" s="23" t="s">
        <v>28</v>
      </c>
      <c r="F42" s="23" t="s">
        <v>29</v>
      </c>
    </row>
    <row r="43" spans="2:6" ht="12" customHeight="1">
      <c r="B43" s="26" t="s">
        <v>30</v>
      </c>
      <c r="C43" s="33"/>
      <c r="D43" s="33"/>
      <c r="E43" s="33"/>
      <c r="F43" s="33"/>
    </row>
    <row r="44" spans="2:6" ht="12" customHeight="1">
      <c r="B44" s="37" t="s">
        <v>31</v>
      </c>
      <c r="C44" s="34">
        <v>223757.01</v>
      </c>
      <c r="D44" s="34">
        <f>+C44</f>
        <v>223757.01</v>
      </c>
      <c r="E44" s="34"/>
      <c r="F44" s="34"/>
    </row>
    <row r="45" spans="2:6" ht="12" customHeight="1">
      <c r="B45" s="37" t="s">
        <v>32</v>
      </c>
      <c r="C45" s="34">
        <v>89005.19</v>
      </c>
      <c r="D45" s="34">
        <f>+C45</f>
        <v>89005.19</v>
      </c>
      <c r="E45" s="34"/>
      <c r="F45" s="34"/>
    </row>
    <row r="46" spans="2:6" ht="12" customHeight="1">
      <c r="B46" s="37" t="s">
        <v>33</v>
      </c>
      <c r="C46" s="34">
        <v>10867.7</v>
      </c>
      <c r="D46" s="34">
        <f>+C46</f>
        <v>10867.7</v>
      </c>
      <c r="E46" s="34"/>
      <c r="F46" s="34"/>
    </row>
    <row r="47" spans="2:6" ht="12" customHeight="1">
      <c r="B47" s="37" t="s">
        <v>34</v>
      </c>
      <c r="C47" s="34">
        <v>378369.06</v>
      </c>
      <c r="D47" s="34">
        <f>+C47-F47</f>
        <v>77644</v>
      </c>
      <c r="E47" s="34"/>
      <c r="F47" s="34">
        <v>300725.06</v>
      </c>
    </row>
    <row r="48" spans="2:6" ht="12" customHeight="1">
      <c r="B48" s="26" t="s">
        <v>35</v>
      </c>
      <c r="C48" s="34"/>
      <c r="D48" s="34"/>
      <c r="E48" s="34"/>
      <c r="F48" s="34"/>
    </row>
    <row r="49" spans="2:6" ht="12" customHeight="1">
      <c r="B49" s="37" t="s">
        <v>36</v>
      </c>
      <c r="C49" s="34">
        <v>109800</v>
      </c>
      <c r="D49" s="34">
        <f>+C49</f>
        <v>109800</v>
      </c>
      <c r="E49" s="34"/>
      <c r="F49" s="34"/>
    </row>
    <row r="50" spans="2:6" ht="12" customHeight="1">
      <c r="B50" s="26" t="s">
        <v>37</v>
      </c>
      <c r="C50" s="34"/>
      <c r="D50" s="34"/>
      <c r="E50" s="34"/>
      <c r="F50" s="34"/>
    </row>
    <row r="51" spans="2:6" ht="12" customHeight="1">
      <c r="B51" s="37" t="s">
        <v>38</v>
      </c>
      <c r="C51" s="34">
        <v>983274.61</v>
      </c>
      <c r="D51" s="34">
        <f>+C51</f>
        <v>983274.61</v>
      </c>
      <c r="E51" s="34"/>
      <c r="F51" s="34"/>
    </row>
    <row r="52" spans="2:6" ht="12" customHeight="1">
      <c r="B52" s="26" t="s">
        <v>39</v>
      </c>
      <c r="C52" s="34"/>
      <c r="D52" s="34"/>
      <c r="E52" s="34"/>
      <c r="F52" s="34"/>
    </row>
    <row r="53" spans="2:6" ht="12" customHeight="1">
      <c r="B53" s="37" t="s">
        <v>40</v>
      </c>
      <c r="C53" s="34">
        <v>3908757.83</v>
      </c>
      <c r="D53" s="34">
        <f>+C53</f>
        <v>3908757.83</v>
      </c>
      <c r="E53" s="34"/>
      <c r="F53" s="34"/>
    </row>
    <row r="54" spans="2:6" ht="12" customHeight="1">
      <c r="B54" s="29"/>
      <c r="C54" s="35"/>
      <c r="D54" s="35"/>
      <c r="E54" s="35"/>
      <c r="F54" s="35"/>
    </row>
    <row r="55" spans="2:6" ht="12" customHeight="1">
      <c r="C55" s="31">
        <f>SUM(C42:C54)</f>
        <v>5703831.4000000004</v>
      </c>
      <c r="D55" s="31">
        <f>SUM(D43:D54)</f>
        <v>5403106.3399999999</v>
      </c>
      <c r="E55" s="31">
        <f>SUM(E42:E54)</f>
        <v>0</v>
      </c>
      <c r="F55" s="31">
        <f>SUM(F42:F54)</f>
        <v>300725.06</v>
      </c>
    </row>
    <row r="56" spans="2:6" ht="12" customHeight="1"/>
    <row r="57" spans="2:6" ht="12" customHeight="1"/>
    <row r="58" spans="2:6" ht="12" customHeight="1"/>
    <row r="59" spans="2:6" ht="12" customHeight="1">
      <c r="B59" s="20" t="s">
        <v>41</v>
      </c>
    </row>
    <row r="60" spans="2:6" ht="12.75" customHeight="1">
      <c r="B60" s="38"/>
    </row>
    <row r="61" spans="2:6">
      <c r="B61" s="22" t="s">
        <v>42</v>
      </c>
      <c r="C61" s="23" t="s">
        <v>8</v>
      </c>
      <c r="D61" s="23" t="s">
        <v>43</v>
      </c>
    </row>
    <row r="62" spans="2:6">
      <c r="B62" s="24" t="s">
        <v>44</v>
      </c>
      <c r="C62" s="25"/>
      <c r="D62" s="25">
        <v>0</v>
      </c>
    </row>
    <row r="63" spans="2:6">
      <c r="B63" s="39" t="s">
        <v>45</v>
      </c>
      <c r="C63" s="27"/>
      <c r="D63" s="27">
        <v>0</v>
      </c>
    </row>
    <row r="64" spans="2:6">
      <c r="B64" s="26" t="s">
        <v>46</v>
      </c>
      <c r="C64" s="27"/>
      <c r="D64" s="27"/>
    </row>
    <row r="65" spans="2:7">
      <c r="B65" s="29"/>
      <c r="C65" s="30"/>
      <c r="D65" s="30">
        <v>0</v>
      </c>
    </row>
    <row r="66" spans="2:7">
      <c r="B66" s="40"/>
      <c r="C66" s="23">
        <f>SUM(C61:C65)</f>
        <v>0</v>
      </c>
      <c r="D66" s="23"/>
    </row>
    <row r="67" spans="2:7">
      <c r="B67" s="40"/>
      <c r="C67" s="41"/>
      <c r="D67" s="41"/>
    </row>
    <row r="68" spans="2:7" ht="12" customHeight="1">
      <c r="B68" s="40"/>
      <c r="C68" s="41"/>
      <c r="D68" s="41"/>
    </row>
    <row r="69" spans="2:7" ht="14.25" customHeight="1"/>
    <row r="70" spans="2:7">
      <c r="B70" s="20" t="s">
        <v>47</v>
      </c>
    </row>
    <row r="71" spans="2:7">
      <c r="B71" s="38"/>
    </row>
    <row r="72" spans="2:7">
      <c r="B72" s="22" t="s">
        <v>48</v>
      </c>
      <c r="C72" s="23" t="s">
        <v>8</v>
      </c>
      <c r="D72" s="23" t="s">
        <v>9</v>
      </c>
      <c r="E72" s="23" t="s">
        <v>49</v>
      </c>
      <c r="F72" s="42" t="s">
        <v>50</v>
      </c>
      <c r="G72" s="23" t="s">
        <v>51</v>
      </c>
    </row>
    <row r="73" spans="2:7">
      <c r="B73" s="43" t="s">
        <v>52</v>
      </c>
      <c r="C73" s="25"/>
      <c r="D73" s="25">
        <v>0</v>
      </c>
      <c r="E73" s="25">
        <v>0</v>
      </c>
      <c r="F73" s="25">
        <v>0</v>
      </c>
      <c r="G73" s="44">
        <v>0</v>
      </c>
    </row>
    <row r="74" spans="2:7">
      <c r="B74" s="39" t="s">
        <v>45</v>
      </c>
      <c r="C74" s="27"/>
      <c r="D74" s="27">
        <v>0</v>
      </c>
      <c r="E74" s="27">
        <v>0</v>
      </c>
      <c r="F74" s="27">
        <v>0</v>
      </c>
      <c r="G74" s="44">
        <v>0</v>
      </c>
    </row>
    <row r="75" spans="2:7">
      <c r="B75" s="43"/>
      <c r="C75" s="27"/>
      <c r="D75" s="27">
        <v>0</v>
      </c>
      <c r="E75" s="27">
        <v>0</v>
      </c>
      <c r="F75" s="27">
        <v>0</v>
      </c>
      <c r="G75" s="44">
        <v>0</v>
      </c>
    </row>
    <row r="76" spans="2:7">
      <c r="B76" s="45"/>
      <c r="C76" s="30"/>
      <c r="D76" s="30">
        <v>0</v>
      </c>
      <c r="E76" s="30">
        <v>0</v>
      </c>
      <c r="F76" s="30">
        <v>0</v>
      </c>
      <c r="G76" s="46">
        <v>0</v>
      </c>
    </row>
    <row r="77" spans="2:7">
      <c r="B77" s="40"/>
      <c r="C77" s="23">
        <f>SUM(C72:C76)</f>
        <v>0</v>
      </c>
      <c r="D77" s="47">
        <v>0</v>
      </c>
      <c r="E77" s="48">
        <v>0</v>
      </c>
      <c r="F77" s="48">
        <v>0</v>
      </c>
      <c r="G77" s="49">
        <v>0</v>
      </c>
    </row>
    <row r="78" spans="2:7">
      <c r="B78" s="40"/>
      <c r="C78" s="50"/>
      <c r="D78" s="50"/>
      <c r="E78" s="50"/>
      <c r="F78" s="50"/>
      <c r="G78" s="50"/>
    </row>
    <row r="79" spans="2:7">
      <c r="B79" s="40"/>
      <c r="C79" s="50"/>
      <c r="D79" s="50"/>
      <c r="E79" s="50"/>
      <c r="F79" s="50"/>
      <c r="G79" s="50"/>
    </row>
    <row r="80" spans="2:7">
      <c r="B80" s="40"/>
      <c r="C80" s="50"/>
      <c r="D80" s="50"/>
      <c r="E80" s="50"/>
      <c r="F80" s="50"/>
      <c r="G80" s="50"/>
    </row>
    <row r="81" spans="2:7">
      <c r="B81" s="22" t="s">
        <v>53</v>
      </c>
      <c r="C81" s="23" t="s">
        <v>8</v>
      </c>
      <c r="D81" s="23" t="s">
        <v>9</v>
      </c>
      <c r="E81" s="23" t="s">
        <v>54</v>
      </c>
      <c r="F81" s="50"/>
      <c r="G81" s="50"/>
    </row>
    <row r="82" spans="2:7">
      <c r="B82" s="24" t="s">
        <v>55</v>
      </c>
      <c r="C82" s="44"/>
      <c r="D82" s="27">
        <v>0</v>
      </c>
      <c r="E82" s="27">
        <v>0</v>
      </c>
      <c r="F82" s="50"/>
      <c r="G82" s="50"/>
    </row>
    <row r="83" spans="2:7">
      <c r="B83" s="51" t="s">
        <v>45</v>
      </c>
      <c r="C83" s="44"/>
      <c r="D83" s="27">
        <v>0</v>
      </c>
      <c r="E83" s="27">
        <v>0</v>
      </c>
      <c r="F83" s="50"/>
      <c r="G83" s="50"/>
    </row>
    <row r="84" spans="2:7">
      <c r="B84" s="40"/>
      <c r="C84" s="23">
        <f>SUM(C82:C83)</f>
        <v>0</v>
      </c>
      <c r="D84" s="52"/>
      <c r="E84" s="53"/>
      <c r="F84" s="50"/>
      <c r="G84" s="50"/>
    </row>
    <row r="85" spans="2:7">
      <c r="B85" s="40"/>
      <c r="C85" s="50"/>
      <c r="D85" s="50"/>
      <c r="E85" s="50"/>
      <c r="F85" s="50"/>
      <c r="G85" s="50"/>
    </row>
    <row r="86" spans="2:7">
      <c r="B86" s="40"/>
      <c r="C86" s="50"/>
      <c r="D86" s="50"/>
      <c r="E86" s="50"/>
      <c r="F86" s="50"/>
      <c r="G86" s="50"/>
    </row>
    <row r="87" spans="2:7">
      <c r="B87" s="40"/>
      <c r="C87" s="50"/>
      <c r="D87" s="50"/>
      <c r="E87" s="50"/>
      <c r="F87" s="50"/>
      <c r="G87" s="50"/>
    </row>
    <row r="88" spans="2:7">
      <c r="B88" s="40"/>
      <c r="C88" s="50"/>
      <c r="D88" s="50"/>
      <c r="E88" s="50"/>
      <c r="F88" s="50"/>
      <c r="G88" s="50"/>
    </row>
    <row r="89" spans="2:7">
      <c r="B89" s="38"/>
    </row>
    <row r="90" spans="2:7">
      <c r="B90" s="20" t="s">
        <v>56</v>
      </c>
    </row>
    <row r="92" spans="2:7">
      <c r="B92" s="38"/>
    </row>
    <row r="93" spans="2:7">
      <c r="B93" s="22" t="s">
        <v>57</v>
      </c>
      <c r="C93" s="23" t="s">
        <v>58</v>
      </c>
      <c r="D93" s="23" t="s">
        <v>59</v>
      </c>
      <c r="E93" s="23" t="s">
        <v>60</v>
      </c>
      <c r="F93" s="23" t="s">
        <v>61</v>
      </c>
    </row>
    <row r="94" spans="2:7">
      <c r="B94" s="24" t="s">
        <v>62</v>
      </c>
      <c r="C94" s="54"/>
      <c r="D94" s="55"/>
      <c r="E94" s="55"/>
      <c r="F94" s="55">
        <v>0</v>
      </c>
    </row>
    <row r="95" spans="2:7">
      <c r="B95" s="37" t="s">
        <v>63</v>
      </c>
      <c r="C95" s="34">
        <v>94737356.540000007</v>
      </c>
      <c r="D95" s="34">
        <v>101682516.54000001</v>
      </c>
      <c r="E95" s="34">
        <v>6945160</v>
      </c>
      <c r="F95" s="33"/>
    </row>
    <row r="96" spans="2:7">
      <c r="B96" s="37" t="s">
        <v>64</v>
      </c>
      <c r="C96" s="34">
        <v>54669821.030000001</v>
      </c>
      <c r="D96" s="34">
        <v>83373201.909999996</v>
      </c>
      <c r="E96" s="34">
        <v>28703380.879999999</v>
      </c>
      <c r="F96" s="33"/>
    </row>
    <row r="97" spans="2:6">
      <c r="B97" s="37" t="s">
        <v>65</v>
      </c>
      <c r="C97" s="34">
        <v>448917041.74000001</v>
      </c>
      <c r="D97" s="34">
        <v>456357148.25999999</v>
      </c>
      <c r="E97" s="34">
        <v>7440106.5199999996</v>
      </c>
      <c r="F97" s="33"/>
    </row>
    <row r="98" spans="2:6">
      <c r="B98" s="37" t="s">
        <v>66</v>
      </c>
      <c r="C98" s="34">
        <v>61767.87</v>
      </c>
      <c r="D98" s="34">
        <v>61767.87</v>
      </c>
      <c r="E98" s="34">
        <v>0</v>
      </c>
      <c r="F98" s="33"/>
    </row>
    <row r="99" spans="2:6">
      <c r="B99" s="37" t="s">
        <v>67</v>
      </c>
      <c r="C99" s="34">
        <v>31954971.079999998</v>
      </c>
      <c r="D99" s="34">
        <v>9664964.2400000002</v>
      </c>
      <c r="E99" s="34">
        <v>-22290006.84</v>
      </c>
      <c r="F99" s="33"/>
    </row>
    <row r="100" spans="2:6" ht="15">
      <c r="B100" s="56"/>
      <c r="C100" s="34"/>
      <c r="D100" s="34"/>
      <c r="E100" s="34"/>
      <c r="F100" s="33">
        <v>0</v>
      </c>
    </row>
    <row r="101" spans="2:6">
      <c r="B101" s="26" t="s">
        <v>68</v>
      </c>
      <c r="C101" s="34"/>
      <c r="D101" s="34"/>
      <c r="E101" s="34"/>
      <c r="F101" s="33">
        <v>0</v>
      </c>
    </row>
    <row r="102" spans="2:6">
      <c r="B102" s="37" t="s">
        <v>69</v>
      </c>
      <c r="C102" s="34">
        <v>11232563.49</v>
      </c>
      <c r="D102" s="34">
        <v>13614591.449999999</v>
      </c>
      <c r="E102" s="34">
        <v>2382027.96</v>
      </c>
      <c r="F102" s="33"/>
    </row>
    <row r="103" spans="2:6">
      <c r="B103" s="37" t="s">
        <v>70</v>
      </c>
      <c r="C103" s="34">
        <v>27421608.129999999</v>
      </c>
      <c r="D103" s="34">
        <v>28760775.460000001</v>
      </c>
      <c r="E103" s="34">
        <v>1339167.33</v>
      </c>
      <c r="F103" s="33"/>
    </row>
    <row r="104" spans="2:6">
      <c r="B104" s="37" t="s">
        <v>71</v>
      </c>
      <c r="C104" s="34">
        <v>1111277.6399999999</v>
      </c>
      <c r="D104" s="34">
        <v>1109085.25</v>
      </c>
      <c r="E104" s="34">
        <v>-2192.39</v>
      </c>
      <c r="F104" s="33"/>
    </row>
    <row r="105" spans="2:6">
      <c r="B105" s="37" t="s">
        <v>72</v>
      </c>
      <c r="C105" s="34">
        <v>41052843.810000002</v>
      </c>
      <c r="D105" s="34">
        <v>47643497.960000001</v>
      </c>
      <c r="E105" s="34">
        <v>6590654.1500000004</v>
      </c>
      <c r="F105" s="33"/>
    </row>
    <row r="106" spans="2:6">
      <c r="B106" s="37" t="s">
        <v>73</v>
      </c>
      <c r="C106" s="34">
        <v>59373436.670000002</v>
      </c>
      <c r="D106" s="34">
        <v>61688841.299999997</v>
      </c>
      <c r="E106" s="34">
        <v>2315404.63</v>
      </c>
      <c r="F106" s="33"/>
    </row>
    <row r="107" spans="2:6">
      <c r="B107" s="37" t="s">
        <v>74</v>
      </c>
      <c r="C107" s="34">
        <v>4193063.74</v>
      </c>
      <c r="D107" s="34">
        <v>4337416.6900000004</v>
      </c>
      <c r="E107" s="34">
        <v>144352.95000000001</v>
      </c>
      <c r="F107" s="33"/>
    </row>
    <row r="108" spans="2:6">
      <c r="B108" s="37" t="s">
        <v>75</v>
      </c>
      <c r="C108" s="34">
        <v>6939053.0999999996</v>
      </c>
      <c r="D108" s="34">
        <v>6266713</v>
      </c>
      <c r="E108" s="34">
        <v>-672340.1</v>
      </c>
      <c r="F108" s="33"/>
    </row>
    <row r="109" spans="2:6">
      <c r="B109" s="37" t="s">
        <v>76</v>
      </c>
      <c r="C109" s="34">
        <v>9597285.6500000004</v>
      </c>
      <c r="D109" s="34">
        <v>9438873.3599999994</v>
      </c>
      <c r="E109" s="34">
        <v>-158412.29</v>
      </c>
      <c r="F109" s="33"/>
    </row>
    <row r="110" spans="2:6">
      <c r="B110" s="37" t="s">
        <v>77</v>
      </c>
      <c r="C110" s="34">
        <v>0</v>
      </c>
      <c r="D110" s="34">
        <v>22742.86</v>
      </c>
      <c r="E110" s="34">
        <v>22742.86</v>
      </c>
      <c r="F110" s="33"/>
    </row>
    <row r="111" spans="2:6">
      <c r="B111" s="37" t="s">
        <v>78</v>
      </c>
      <c r="C111" s="34">
        <v>663749.43000000005</v>
      </c>
      <c r="D111" s="34">
        <v>1047749.23</v>
      </c>
      <c r="E111" s="34">
        <v>383999.8</v>
      </c>
      <c r="F111" s="33"/>
    </row>
    <row r="112" spans="2:6">
      <c r="B112" s="37" t="s">
        <v>79</v>
      </c>
      <c r="C112" s="34">
        <v>44775223.759999998</v>
      </c>
      <c r="D112" s="34">
        <v>44764852.289999999</v>
      </c>
      <c r="E112" s="34">
        <v>-10371.469999999999</v>
      </c>
      <c r="F112" s="33"/>
    </row>
    <row r="113" spans="2:6">
      <c r="B113" s="37" t="s">
        <v>80</v>
      </c>
      <c r="C113" s="34">
        <v>29025712.780000001</v>
      </c>
      <c r="D113" s="34">
        <v>27366223.760000002</v>
      </c>
      <c r="E113" s="34">
        <v>-1659489.02</v>
      </c>
      <c r="F113" s="33"/>
    </row>
    <row r="114" spans="2:6">
      <c r="B114" s="37" t="s">
        <v>81</v>
      </c>
      <c r="C114" s="34">
        <v>10957.68</v>
      </c>
      <c r="D114" s="34">
        <v>10957.68</v>
      </c>
      <c r="E114" s="34">
        <v>0</v>
      </c>
      <c r="F114" s="33"/>
    </row>
    <row r="115" spans="2:6">
      <c r="B115" s="37" t="s">
        <v>82</v>
      </c>
      <c r="C115" s="34">
        <v>0</v>
      </c>
      <c r="D115" s="34">
        <v>4535.66</v>
      </c>
      <c r="E115" s="34">
        <v>4535.66</v>
      </c>
      <c r="F115" s="33"/>
    </row>
    <row r="116" spans="2:6">
      <c r="B116" s="37" t="s">
        <v>83</v>
      </c>
      <c r="C116" s="34">
        <v>1485217.59</v>
      </c>
      <c r="D116" s="34">
        <v>1487126.18</v>
      </c>
      <c r="E116" s="34">
        <v>1908.59</v>
      </c>
      <c r="F116" s="33"/>
    </row>
    <row r="117" spans="2:6">
      <c r="B117" s="37" t="s">
        <v>84</v>
      </c>
      <c r="C117" s="34">
        <v>2391148.31</v>
      </c>
      <c r="D117" s="34">
        <v>2339280.7799999998</v>
      </c>
      <c r="E117" s="34">
        <v>-51867.53</v>
      </c>
      <c r="F117" s="33"/>
    </row>
    <row r="118" spans="2:6">
      <c r="B118" s="37" t="s">
        <v>85</v>
      </c>
      <c r="C118" s="34">
        <v>9426974</v>
      </c>
      <c r="D118" s="34">
        <v>9426974</v>
      </c>
      <c r="E118" s="34">
        <v>0</v>
      </c>
      <c r="F118" s="33"/>
    </row>
    <row r="119" spans="2:6">
      <c r="B119" s="37" t="s">
        <v>86</v>
      </c>
      <c r="C119" s="34">
        <v>9515102.5999999996</v>
      </c>
      <c r="D119" s="34">
        <v>9347811.5999999996</v>
      </c>
      <c r="E119" s="34">
        <v>-167291</v>
      </c>
      <c r="F119" s="33"/>
    </row>
    <row r="120" spans="2:6">
      <c r="B120" s="37" t="s">
        <v>87</v>
      </c>
      <c r="C120" s="34">
        <v>0</v>
      </c>
      <c r="D120" s="34">
        <v>0</v>
      </c>
      <c r="E120" s="34">
        <v>0</v>
      </c>
      <c r="F120" s="33"/>
    </row>
    <row r="121" spans="2:6">
      <c r="B121" s="37" t="s">
        <v>88</v>
      </c>
      <c r="C121" s="34">
        <v>46006.49</v>
      </c>
      <c r="D121" s="34">
        <v>46006.49</v>
      </c>
      <c r="E121" s="34">
        <v>0</v>
      </c>
      <c r="F121" s="33"/>
    </row>
    <row r="122" spans="2:6">
      <c r="B122" s="37" t="s">
        <v>89</v>
      </c>
      <c r="C122" s="34">
        <v>0</v>
      </c>
      <c r="D122" s="34">
        <v>0</v>
      </c>
      <c r="E122" s="34">
        <v>0</v>
      </c>
      <c r="F122" s="33"/>
    </row>
    <row r="123" spans="2:6">
      <c r="B123" s="37" t="s">
        <v>90</v>
      </c>
      <c r="C123" s="34">
        <v>2326864.2799999998</v>
      </c>
      <c r="D123" s="34">
        <v>2204560.67</v>
      </c>
      <c r="E123" s="34">
        <v>-122303.61</v>
      </c>
      <c r="F123" s="33"/>
    </row>
    <row r="124" spans="2:6">
      <c r="B124" s="37" t="s">
        <v>91</v>
      </c>
      <c r="C124" s="34">
        <v>11653067.369999999</v>
      </c>
      <c r="D124" s="34">
        <v>10909613.91</v>
      </c>
      <c r="E124" s="34">
        <v>-743453.46</v>
      </c>
      <c r="F124" s="33"/>
    </row>
    <row r="125" spans="2:6">
      <c r="B125" s="37" t="s">
        <v>92</v>
      </c>
      <c r="C125" s="34">
        <v>49325.96</v>
      </c>
      <c r="D125" s="34">
        <v>49325.96</v>
      </c>
      <c r="E125" s="34">
        <v>0</v>
      </c>
      <c r="F125" s="33"/>
    </row>
    <row r="126" spans="2:6">
      <c r="B126" s="37" t="s">
        <v>93</v>
      </c>
      <c r="C126" s="34">
        <v>243246.14</v>
      </c>
      <c r="D126" s="34">
        <v>243246.14</v>
      </c>
      <c r="E126" s="34">
        <v>0</v>
      </c>
      <c r="F126" s="33"/>
    </row>
    <row r="127" spans="2:6">
      <c r="B127" s="37" t="s">
        <v>94</v>
      </c>
      <c r="C127" s="34">
        <v>1544113.64</v>
      </c>
      <c r="D127" s="34">
        <v>1553825.86</v>
      </c>
      <c r="E127" s="34">
        <v>9712.2199999999993</v>
      </c>
      <c r="F127" s="33"/>
    </row>
    <row r="128" spans="2:6">
      <c r="B128" s="37" t="s">
        <v>95</v>
      </c>
      <c r="C128" s="34">
        <v>1748752.22</v>
      </c>
      <c r="D128" s="34">
        <v>1763876</v>
      </c>
      <c r="E128" s="34">
        <v>15123.78</v>
      </c>
      <c r="F128" s="33"/>
    </row>
    <row r="129" spans="2:6">
      <c r="B129" s="37" t="s">
        <v>96</v>
      </c>
      <c r="C129" s="34">
        <v>154151.84</v>
      </c>
      <c r="D129" s="34">
        <v>154658.23999999999</v>
      </c>
      <c r="E129" s="34">
        <v>506.4</v>
      </c>
      <c r="F129" s="33"/>
    </row>
    <row r="130" spans="2:6">
      <c r="B130" s="37" t="s">
        <v>97</v>
      </c>
      <c r="C130" s="34">
        <v>631572.38</v>
      </c>
      <c r="D130" s="34">
        <v>631572.38</v>
      </c>
      <c r="E130" s="34">
        <v>0</v>
      </c>
      <c r="F130" s="33"/>
    </row>
    <row r="131" spans="2:6">
      <c r="B131" s="37" t="s">
        <v>98</v>
      </c>
      <c r="C131" s="34">
        <v>816020.84</v>
      </c>
      <c r="D131" s="34">
        <v>815646.14</v>
      </c>
      <c r="E131" s="34">
        <v>-374.7</v>
      </c>
      <c r="F131" s="33"/>
    </row>
    <row r="132" spans="2:6">
      <c r="B132" s="37" t="s">
        <v>99</v>
      </c>
      <c r="C132" s="34">
        <v>11636.39</v>
      </c>
      <c r="D132" s="34">
        <v>11636.39</v>
      </c>
      <c r="E132" s="34">
        <v>0</v>
      </c>
      <c r="F132" s="33"/>
    </row>
    <row r="133" spans="2:6">
      <c r="B133" s="37" t="s">
        <v>100</v>
      </c>
      <c r="C133" s="34">
        <v>4051465.53</v>
      </c>
      <c r="D133" s="34">
        <v>4041384.45</v>
      </c>
      <c r="E133" s="34">
        <v>-10081.08</v>
      </c>
      <c r="F133" s="33"/>
    </row>
    <row r="134" spans="2:6">
      <c r="B134" s="37" t="s">
        <v>101</v>
      </c>
      <c r="C134" s="34">
        <v>0</v>
      </c>
      <c r="D134" s="34">
        <v>0</v>
      </c>
      <c r="E134" s="34">
        <v>0</v>
      </c>
      <c r="F134" s="33"/>
    </row>
    <row r="135" spans="2:6">
      <c r="B135" s="37" t="s">
        <v>102</v>
      </c>
      <c r="C135" s="34">
        <v>3459.99</v>
      </c>
      <c r="D135" s="34">
        <v>4879.99</v>
      </c>
      <c r="E135" s="34">
        <v>1420</v>
      </c>
      <c r="F135" s="33"/>
    </row>
    <row r="136" spans="2:6">
      <c r="B136" s="37" t="s">
        <v>103</v>
      </c>
      <c r="C136" s="34">
        <v>895539.98</v>
      </c>
      <c r="D136" s="34">
        <v>891119.55</v>
      </c>
      <c r="E136" s="34">
        <v>-4420.43</v>
      </c>
      <c r="F136" s="33"/>
    </row>
    <row r="137" spans="2:6">
      <c r="B137" s="37"/>
      <c r="C137" s="34"/>
      <c r="D137" s="34"/>
      <c r="E137" s="34"/>
      <c r="F137" s="33"/>
    </row>
    <row r="138" spans="2:6">
      <c r="B138" s="26"/>
      <c r="C138" s="33"/>
      <c r="D138" s="34"/>
      <c r="E138" s="34"/>
      <c r="F138" s="33">
        <v>0</v>
      </c>
    </row>
    <row r="139" spans="2:6">
      <c r="B139" s="26" t="s">
        <v>104</v>
      </c>
      <c r="C139" s="34"/>
      <c r="D139" s="34"/>
      <c r="E139" s="34"/>
      <c r="F139" s="33">
        <v>0</v>
      </c>
    </row>
    <row r="140" spans="2:6">
      <c r="B140" s="37" t="s">
        <v>105</v>
      </c>
      <c r="C140" s="34">
        <v>-5055075.59</v>
      </c>
      <c r="D140" s="34">
        <v>-5055075.59</v>
      </c>
      <c r="E140" s="34">
        <v>0</v>
      </c>
      <c r="F140" s="33">
        <v>0</v>
      </c>
    </row>
    <row r="141" spans="2:6">
      <c r="B141" s="37" t="s">
        <v>106</v>
      </c>
      <c r="C141" s="34">
        <v>-8867773.1699999999</v>
      </c>
      <c r="D141" s="34">
        <v>-8860802.8599999994</v>
      </c>
      <c r="E141" s="34">
        <v>6970.31</v>
      </c>
      <c r="F141" s="33">
        <v>0</v>
      </c>
    </row>
    <row r="142" spans="2:6">
      <c r="B142" s="37" t="s">
        <v>107</v>
      </c>
      <c r="C142" s="34">
        <v>-233144</v>
      </c>
      <c r="D142" s="34">
        <v>-232869</v>
      </c>
      <c r="E142" s="34">
        <v>275</v>
      </c>
      <c r="F142" s="33">
        <v>0</v>
      </c>
    </row>
    <row r="143" spans="2:6">
      <c r="B143" s="37" t="s">
        <v>108</v>
      </c>
      <c r="C143" s="34">
        <v>-748080</v>
      </c>
      <c r="D143" s="34">
        <v>-743792.25</v>
      </c>
      <c r="E143" s="34">
        <v>4287.75</v>
      </c>
      <c r="F143" s="33">
        <v>0</v>
      </c>
    </row>
    <row r="144" spans="2:6">
      <c r="B144" s="37" t="s">
        <v>109</v>
      </c>
      <c r="C144" s="34">
        <v>-79008603.989999995</v>
      </c>
      <c r="D144" s="34">
        <v>-78832886.370000005</v>
      </c>
      <c r="E144" s="34">
        <v>175717.62</v>
      </c>
      <c r="F144" s="33">
        <v>0</v>
      </c>
    </row>
    <row r="145" spans="2:6">
      <c r="B145" s="37" t="s">
        <v>110</v>
      </c>
      <c r="C145" s="34">
        <v>-5686720.0800000001</v>
      </c>
      <c r="D145" s="34">
        <v>-5620144.5999999996</v>
      </c>
      <c r="E145" s="34">
        <v>66575.48</v>
      </c>
      <c r="F145" s="33">
        <v>0</v>
      </c>
    </row>
    <row r="146" spans="2:6">
      <c r="B146" s="37" t="s">
        <v>111</v>
      </c>
      <c r="C146" s="34">
        <v>-1518777</v>
      </c>
      <c r="D146" s="34">
        <v>-1394782</v>
      </c>
      <c r="E146" s="34">
        <v>123995</v>
      </c>
      <c r="F146" s="33">
        <v>0</v>
      </c>
    </row>
    <row r="147" spans="2:6">
      <c r="B147" s="37" t="s">
        <v>112</v>
      </c>
      <c r="C147" s="34">
        <v>-151542</v>
      </c>
      <c r="D147" s="34">
        <v>-146407</v>
      </c>
      <c r="E147" s="34">
        <v>5135</v>
      </c>
      <c r="F147" s="33">
        <v>0</v>
      </c>
    </row>
    <row r="148" spans="2:6">
      <c r="B148" s="37" t="s">
        <v>113</v>
      </c>
      <c r="C148" s="34">
        <v>-27676923.140000001</v>
      </c>
      <c r="D148" s="34">
        <v>-26312126.550000001</v>
      </c>
      <c r="E148" s="34">
        <v>1364796.59</v>
      </c>
      <c r="F148" s="33">
        <v>0</v>
      </c>
    </row>
    <row r="149" spans="2:6">
      <c r="B149" s="37" t="s">
        <v>114</v>
      </c>
      <c r="C149" s="34">
        <v>-1096</v>
      </c>
      <c r="D149" s="34">
        <v>-1096</v>
      </c>
      <c r="E149" s="34">
        <v>0</v>
      </c>
      <c r="F149" s="33">
        <v>0</v>
      </c>
    </row>
    <row r="150" spans="2:6">
      <c r="B150" s="37" t="s">
        <v>115</v>
      </c>
      <c r="C150" s="34">
        <v>-1786633.18</v>
      </c>
      <c r="D150" s="34">
        <v>-1773073.18</v>
      </c>
      <c r="E150" s="34">
        <v>13560</v>
      </c>
      <c r="F150" s="33">
        <v>0</v>
      </c>
    </row>
    <row r="151" spans="2:6">
      <c r="B151" s="37" t="s">
        <v>116</v>
      </c>
      <c r="C151" s="34">
        <v>-13526707.4</v>
      </c>
      <c r="D151" s="34">
        <v>-13526707.4</v>
      </c>
      <c r="E151" s="34">
        <v>0</v>
      </c>
      <c r="F151" s="33">
        <v>0</v>
      </c>
    </row>
    <row r="152" spans="2:6">
      <c r="B152" s="37" t="s">
        <v>117</v>
      </c>
      <c r="C152" s="34">
        <v>-16339</v>
      </c>
      <c r="D152" s="34">
        <v>-16339</v>
      </c>
      <c r="E152" s="34">
        <v>0</v>
      </c>
      <c r="F152" s="33">
        <v>0</v>
      </c>
    </row>
    <row r="153" spans="2:6">
      <c r="B153" s="37" t="s">
        <v>118</v>
      </c>
      <c r="C153" s="34">
        <v>-42111</v>
      </c>
      <c r="D153" s="34">
        <v>-42111</v>
      </c>
      <c r="E153" s="34">
        <v>0</v>
      </c>
      <c r="F153" s="33">
        <v>0</v>
      </c>
    </row>
    <row r="154" spans="2:6">
      <c r="B154" s="37" t="s">
        <v>119</v>
      </c>
      <c r="C154" s="34">
        <v>-8668928.8000000007</v>
      </c>
      <c r="D154" s="34">
        <v>-8218812.2800000003</v>
      </c>
      <c r="E154" s="34">
        <v>450116.52</v>
      </c>
      <c r="F154" s="33">
        <v>0</v>
      </c>
    </row>
    <row r="155" spans="2:6">
      <c r="B155" s="37" t="s">
        <v>120</v>
      </c>
      <c r="C155" s="34">
        <v>-1205766.6399999999</v>
      </c>
      <c r="D155" s="34">
        <v>-1205758.5900000001</v>
      </c>
      <c r="E155" s="34">
        <v>8.0500000000000007</v>
      </c>
      <c r="F155" s="33">
        <v>0</v>
      </c>
    </row>
    <row r="156" spans="2:6">
      <c r="B156" s="37" t="s">
        <v>121</v>
      </c>
      <c r="C156" s="34">
        <v>-443575.84</v>
      </c>
      <c r="D156" s="34">
        <v>-443417.84</v>
      </c>
      <c r="E156" s="34">
        <v>158</v>
      </c>
      <c r="F156" s="33">
        <v>0</v>
      </c>
    </row>
    <row r="157" spans="2:6">
      <c r="B157" s="37" t="s">
        <v>122</v>
      </c>
      <c r="C157" s="34">
        <v>-752377.46</v>
      </c>
      <c r="D157" s="34">
        <v>-752002.76</v>
      </c>
      <c r="E157" s="34">
        <v>374.7</v>
      </c>
      <c r="F157" s="33">
        <v>0</v>
      </c>
    </row>
    <row r="158" spans="2:6">
      <c r="B158" s="37" t="s">
        <v>123</v>
      </c>
      <c r="C158" s="34">
        <v>-2943430.47</v>
      </c>
      <c r="D158" s="34">
        <v>-2933124.46</v>
      </c>
      <c r="E158" s="34">
        <v>10306.01</v>
      </c>
      <c r="F158" s="33">
        <v>0</v>
      </c>
    </row>
    <row r="159" spans="2:6" ht="15">
      <c r="B159" s="57"/>
      <c r="C159" s="35"/>
      <c r="D159" s="58"/>
      <c r="E159" s="58"/>
      <c r="F159" s="35">
        <v>0</v>
      </c>
    </row>
    <row r="160" spans="2:6">
      <c r="C160" s="31">
        <f>SUM(C94:C159)</f>
        <v>754397794.92999983</v>
      </c>
      <c r="D160" s="31">
        <f>SUM(D94:D159)</f>
        <v>787027670.76999998</v>
      </c>
      <c r="E160" s="31">
        <f>SUM(E94:E159)</f>
        <v>32629875.839999992</v>
      </c>
      <c r="F160" s="59"/>
    </row>
    <row r="161" spans="2:6">
      <c r="D161" s="60"/>
      <c r="E161" s="60"/>
    </row>
    <row r="162" spans="2:6">
      <c r="D162" s="60"/>
      <c r="E162" s="60"/>
    </row>
    <row r="163" spans="2:6">
      <c r="B163" s="22" t="s">
        <v>124</v>
      </c>
      <c r="C163" s="23" t="s">
        <v>58</v>
      </c>
      <c r="D163" s="23" t="s">
        <v>59</v>
      </c>
      <c r="E163" s="23" t="s">
        <v>60</v>
      </c>
      <c r="F163" s="23" t="s">
        <v>61</v>
      </c>
    </row>
    <row r="164" spans="2:6">
      <c r="B164" s="24" t="s">
        <v>125</v>
      </c>
      <c r="C164" s="25"/>
      <c r="D164" s="25"/>
      <c r="E164" s="25"/>
      <c r="F164" s="25"/>
    </row>
    <row r="165" spans="2:6">
      <c r="B165" s="39" t="s">
        <v>45</v>
      </c>
      <c r="C165" s="27"/>
      <c r="D165" s="27"/>
      <c r="E165" s="27"/>
      <c r="F165" s="27"/>
    </row>
    <row r="166" spans="2:6">
      <c r="B166" s="26" t="s">
        <v>126</v>
      </c>
      <c r="C166" s="27"/>
      <c r="D166" s="27"/>
      <c r="E166" s="27"/>
      <c r="F166" s="27"/>
    </row>
    <row r="167" spans="2:6">
      <c r="B167" s="26"/>
      <c r="C167" s="27"/>
      <c r="D167" s="27"/>
      <c r="E167" s="27"/>
      <c r="F167" s="27"/>
    </row>
    <row r="168" spans="2:6">
      <c r="B168" s="26"/>
      <c r="C168" s="27"/>
      <c r="D168" s="27"/>
      <c r="E168" s="27"/>
      <c r="F168" s="27"/>
    </row>
    <row r="169" spans="2:6" ht="15">
      <c r="B169" s="57"/>
      <c r="C169" s="30"/>
      <c r="D169" s="30"/>
      <c r="E169" s="30"/>
      <c r="F169" s="30"/>
    </row>
    <row r="170" spans="2:6">
      <c r="C170" s="23">
        <f>SUM(C168:C169)</f>
        <v>0</v>
      </c>
      <c r="D170" s="23">
        <f t="shared" ref="D170:E170" si="1">SUM(D168:D169)</f>
        <v>0</v>
      </c>
      <c r="E170" s="23">
        <f t="shared" si="1"/>
        <v>0</v>
      </c>
      <c r="F170" s="59"/>
    </row>
    <row r="173" spans="2:6">
      <c r="B173" s="22" t="s">
        <v>127</v>
      </c>
      <c r="C173" s="23" t="s">
        <v>8</v>
      </c>
    </row>
    <row r="174" spans="2:6">
      <c r="B174" s="24" t="s">
        <v>128</v>
      </c>
      <c r="C174" s="25"/>
    </row>
    <row r="175" spans="2:6">
      <c r="B175" s="26"/>
      <c r="C175" s="27"/>
    </row>
    <row r="176" spans="2:6">
      <c r="B176" s="29"/>
      <c r="C176" s="30"/>
    </row>
    <row r="177" spans="2:6">
      <c r="C177" s="23">
        <f>SUM(C175:C176)</f>
        <v>0</v>
      </c>
    </row>
    <row r="178" spans="2:6" ht="15">
      <c r="B178"/>
    </row>
    <row r="180" spans="2:6">
      <c r="B180" s="61" t="s">
        <v>129</v>
      </c>
      <c r="C180" s="62" t="s">
        <v>8</v>
      </c>
      <c r="D180" s="63" t="s">
        <v>130</v>
      </c>
    </row>
    <row r="181" spans="2:6">
      <c r="B181" s="64"/>
      <c r="C181" s="65"/>
      <c r="D181" s="66"/>
    </row>
    <row r="182" spans="2:6">
      <c r="B182" s="67"/>
      <c r="C182" s="68"/>
      <c r="D182" s="69"/>
    </row>
    <row r="183" spans="2:6">
      <c r="B183" s="39" t="s">
        <v>45</v>
      </c>
      <c r="C183" s="70"/>
      <c r="D183" s="70"/>
    </row>
    <row r="184" spans="2:6">
      <c r="B184" s="71"/>
      <c r="C184" s="70"/>
      <c r="D184" s="70"/>
    </row>
    <row r="185" spans="2:6">
      <c r="B185" s="72"/>
      <c r="C185" s="73"/>
      <c r="D185" s="73"/>
    </row>
    <row r="186" spans="2:6">
      <c r="C186" s="23">
        <f t="shared" ref="C186" si="2">SUM(C184:C185)</f>
        <v>0</v>
      </c>
      <c r="D186" s="23"/>
    </row>
    <row r="190" spans="2:6">
      <c r="B190" s="16" t="s">
        <v>131</v>
      </c>
    </row>
    <row r="192" spans="2:6">
      <c r="B192" s="61" t="s">
        <v>132</v>
      </c>
      <c r="C192" s="62" t="s">
        <v>8</v>
      </c>
      <c r="D192" s="23" t="s">
        <v>27</v>
      </c>
      <c r="E192" s="23" t="s">
        <v>28</v>
      </c>
      <c r="F192" s="23" t="s">
        <v>29</v>
      </c>
    </row>
    <row r="193" spans="2:6">
      <c r="B193" s="24" t="s">
        <v>133</v>
      </c>
      <c r="C193" s="55"/>
      <c r="D193" s="55"/>
      <c r="E193" s="55"/>
      <c r="F193" s="55"/>
    </row>
    <row r="194" spans="2:6">
      <c r="B194" s="37" t="s">
        <v>134</v>
      </c>
      <c r="C194" s="34">
        <v>378640.97</v>
      </c>
      <c r="D194" s="34"/>
      <c r="E194" s="34">
        <v>378640.97</v>
      </c>
      <c r="F194" s="34"/>
    </row>
    <row r="195" spans="2:6">
      <c r="B195" s="37" t="s">
        <v>135</v>
      </c>
      <c r="C195" s="34">
        <v>7995113.5</v>
      </c>
      <c r="D195" s="34">
        <v>7995113.5</v>
      </c>
      <c r="E195" s="34"/>
      <c r="F195" s="34"/>
    </row>
    <row r="196" spans="2:6">
      <c r="B196" s="37" t="s">
        <v>136</v>
      </c>
      <c r="C196" s="34">
        <v>4148697.17</v>
      </c>
      <c r="D196" s="34">
        <v>4148697.17</v>
      </c>
      <c r="E196" s="34"/>
      <c r="F196" s="34"/>
    </row>
    <row r="197" spans="2:6">
      <c r="B197" s="37" t="s">
        <v>137</v>
      </c>
      <c r="C197" s="34">
        <v>541564.48</v>
      </c>
      <c r="D197" s="34">
        <v>541564.48</v>
      </c>
      <c r="E197" s="34"/>
      <c r="F197" s="34"/>
    </row>
    <row r="198" spans="2:6">
      <c r="B198" s="37" t="s">
        <v>138</v>
      </c>
      <c r="C198" s="34">
        <v>1035.74</v>
      </c>
      <c r="D198" s="34">
        <v>1035.74</v>
      </c>
      <c r="E198" s="34"/>
      <c r="F198" s="34"/>
    </row>
    <row r="199" spans="2:6">
      <c r="B199" s="37" t="s">
        <v>139</v>
      </c>
      <c r="C199" s="34">
        <v>118150.34</v>
      </c>
      <c r="D199" s="34">
        <v>118150.34</v>
      </c>
      <c r="E199" s="34"/>
      <c r="F199" s="34"/>
    </row>
    <row r="200" spans="2:6">
      <c r="B200" s="37" t="s">
        <v>140</v>
      </c>
      <c r="C200" s="34">
        <v>5514710.9299999997</v>
      </c>
      <c r="D200" s="34">
        <v>5514710.9299999997</v>
      </c>
      <c r="E200" s="34"/>
      <c r="F200" s="34"/>
    </row>
    <row r="201" spans="2:6">
      <c r="B201" s="37" t="s">
        <v>141</v>
      </c>
      <c r="C201" s="34">
        <v>1.52</v>
      </c>
      <c r="D201" s="34">
        <v>1.52</v>
      </c>
      <c r="E201" s="34"/>
      <c r="F201" s="34"/>
    </row>
    <row r="202" spans="2:6">
      <c r="B202" s="37" t="s">
        <v>142</v>
      </c>
      <c r="C202" s="34">
        <v>10041.49</v>
      </c>
      <c r="D202" s="34">
        <v>10041.49</v>
      </c>
      <c r="E202" s="34"/>
      <c r="F202" s="34"/>
    </row>
    <row r="203" spans="2:6">
      <c r="B203" s="37" t="s">
        <v>143</v>
      </c>
      <c r="C203" s="34">
        <v>1003.95</v>
      </c>
      <c r="D203" s="34">
        <v>1003.95</v>
      </c>
      <c r="E203" s="34"/>
      <c r="F203" s="34"/>
    </row>
    <row r="204" spans="2:6">
      <c r="B204" s="37" t="s">
        <v>144</v>
      </c>
      <c r="C204" s="34">
        <v>0.56000000000000005</v>
      </c>
      <c r="D204" s="34">
        <v>0.56000000000000005</v>
      </c>
      <c r="E204" s="34"/>
      <c r="F204" s="34"/>
    </row>
    <row r="205" spans="2:6">
      <c r="B205" s="37" t="s">
        <v>145</v>
      </c>
      <c r="C205" s="34">
        <v>1534623.11</v>
      </c>
      <c r="D205" s="34">
        <v>1534623.11</v>
      </c>
      <c r="E205" s="34"/>
      <c r="F205" s="34"/>
    </row>
    <row r="206" spans="2:6">
      <c r="B206" s="37" t="s">
        <v>146</v>
      </c>
      <c r="C206" s="34">
        <v>11832.97</v>
      </c>
      <c r="D206" s="34">
        <v>11832.97</v>
      </c>
      <c r="E206" s="34"/>
      <c r="F206" s="34"/>
    </row>
    <row r="207" spans="2:6">
      <c r="B207" s="37" t="s">
        <v>147</v>
      </c>
      <c r="C207" s="34">
        <v>732284.41</v>
      </c>
      <c r="D207" s="34">
        <v>732284.41</v>
      </c>
      <c r="E207" s="34"/>
      <c r="F207" s="34"/>
    </row>
    <row r="208" spans="2:6">
      <c r="B208" s="37" t="s">
        <v>148</v>
      </c>
      <c r="C208" s="34">
        <v>41264.949999999997</v>
      </c>
      <c r="D208" s="34">
        <v>41264.949999999997</v>
      </c>
      <c r="E208" s="34"/>
      <c r="F208" s="34"/>
    </row>
    <row r="209" spans="2:6">
      <c r="B209" s="37" t="s">
        <v>149</v>
      </c>
      <c r="C209" s="34">
        <v>28960</v>
      </c>
      <c r="D209" s="34">
        <v>28960</v>
      </c>
      <c r="E209" s="34"/>
      <c r="F209" s="34"/>
    </row>
    <row r="210" spans="2:6">
      <c r="B210" s="37" t="s">
        <v>150</v>
      </c>
      <c r="C210" s="34">
        <v>28492873.260000002</v>
      </c>
      <c r="D210" s="34">
        <v>28492873.260000002</v>
      </c>
      <c r="E210" s="34"/>
      <c r="F210" s="34"/>
    </row>
    <row r="211" spans="2:6">
      <c r="B211" s="37" t="s">
        <v>151</v>
      </c>
      <c r="C211" s="34">
        <v>27513496.620000001</v>
      </c>
      <c r="D211" s="34">
        <v>27513496.620000001</v>
      </c>
      <c r="E211" s="34"/>
      <c r="F211" s="34"/>
    </row>
    <row r="212" spans="2:6">
      <c r="B212" s="37" t="s">
        <v>152</v>
      </c>
      <c r="C212" s="34">
        <v>25204.35</v>
      </c>
      <c r="D212" s="34">
        <v>25204.35</v>
      </c>
      <c r="E212" s="34"/>
      <c r="F212" s="34"/>
    </row>
    <row r="213" spans="2:6">
      <c r="B213" s="37" t="s">
        <v>153</v>
      </c>
      <c r="C213" s="34">
        <v>1123.3800000000001</v>
      </c>
      <c r="D213" s="34">
        <v>1123.3800000000001</v>
      </c>
      <c r="E213" s="34"/>
      <c r="F213" s="34"/>
    </row>
    <row r="214" spans="2:6">
      <c r="B214" s="37" t="s">
        <v>154</v>
      </c>
      <c r="C214" s="34">
        <v>5520709.7999999998</v>
      </c>
      <c r="D214" s="34">
        <v>5520709.7999999998</v>
      </c>
      <c r="E214" s="34"/>
      <c r="F214" s="34"/>
    </row>
    <row r="215" spans="2:6">
      <c r="B215" s="37" t="s">
        <v>155</v>
      </c>
      <c r="C215" s="34">
        <v>2631.65</v>
      </c>
      <c r="D215" s="34">
        <v>2631.65</v>
      </c>
      <c r="E215" s="34"/>
      <c r="F215" s="34"/>
    </row>
    <row r="216" spans="2:6">
      <c r="B216" s="37" t="s">
        <v>156</v>
      </c>
      <c r="C216" s="34">
        <v>4158.9799999999996</v>
      </c>
      <c r="D216" s="34">
        <v>4158.9799999999996</v>
      </c>
      <c r="E216" s="34"/>
      <c r="F216" s="34"/>
    </row>
    <row r="217" spans="2:6">
      <c r="B217" s="37" t="s">
        <v>157</v>
      </c>
      <c r="C217" s="34">
        <v>125768.11</v>
      </c>
      <c r="D217" s="34">
        <v>125768.11</v>
      </c>
      <c r="E217" s="34"/>
      <c r="F217" s="34"/>
    </row>
    <row r="218" spans="2:6">
      <c r="B218" s="37" t="s">
        <v>158</v>
      </c>
      <c r="C218" s="34">
        <v>31.67</v>
      </c>
      <c r="D218" s="34">
        <v>31.67</v>
      </c>
      <c r="E218" s="34"/>
      <c r="F218" s="34"/>
    </row>
    <row r="219" spans="2:6">
      <c r="B219" s="37" t="s">
        <v>159</v>
      </c>
      <c r="C219" s="34">
        <v>145266.37</v>
      </c>
      <c r="D219" s="34">
        <v>145266.37</v>
      </c>
      <c r="E219" s="34"/>
      <c r="F219" s="34"/>
    </row>
    <row r="220" spans="2:6">
      <c r="B220" s="37" t="s">
        <v>160</v>
      </c>
      <c r="C220" s="34">
        <v>999042.78</v>
      </c>
      <c r="D220" s="34">
        <v>999042.78</v>
      </c>
      <c r="E220" s="34"/>
      <c r="F220" s="34"/>
    </row>
    <row r="221" spans="2:6">
      <c r="B221" s="37" t="s">
        <v>161</v>
      </c>
      <c r="C221" s="34">
        <v>3085.38</v>
      </c>
      <c r="D221" s="34">
        <v>3085.38</v>
      </c>
      <c r="E221" s="34"/>
      <c r="F221" s="34"/>
    </row>
    <row r="222" spans="2:6">
      <c r="B222" s="37" t="s">
        <v>162</v>
      </c>
      <c r="C222" s="34">
        <v>7240</v>
      </c>
      <c r="D222" s="34"/>
      <c r="E222" s="34">
        <v>7240</v>
      </c>
      <c r="F222" s="34"/>
    </row>
    <row r="223" spans="2:6">
      <c r="B223" s="37" t="s">
        <v>163</v>
      </c>
      <c r="C223" s="34">
        <v>1119669.5900000001</v>
      </c>
      <c r="D223" s="34"/>
      <c r="E223" s="34">
        <v>1119669.5900000001</v>
      </c>
      <c r="F223" s="34"/>
    </row>
    <row r="224" spans="2:6">
      <c r="B224" s="26" t="s">
        <v>164</v>
      </c>
      <c r="C224" s="34"/>
      <c r="D224" s="34"/>
      <c r="E224" s="34"/>
      <c r="F224" s="34"/>
    </row>
    <row r="225" spans="2:6">
      <c r="B225" s="29"/>
      <c r="C225" s="58"/>
      <c r="D225" s="58"/>
      <c r="E225" s="58"/>
      <c r="F225" s="58"/>
    </row>
    <row r="226" spans="2:6">
      <c r="C226" s="74">
        <f>SUM(C194:C225)</f>
        <v>85018228.030000001</v>
      </c>
      <c r="D226" s="74">
        <f>SUM(D194:D225)</f>
        <v>83512677.469999999</v>
      </c>
      <c r="E226" s="74">
        <f>SUM(E194:E225)</f>
        <v>1505550.56</v>
      </c>
      <c r="F226" s="74">
        <f>SUM(F194:F225)</f>
        <v>0</v>
      </c>
    </row>
    <row r="230" spans="2:6">
      <c r="B230" s="61" t="s">
        <v>165</v>
      </c>
      <c r="C230" s="62" t="s">
        <v>8</v>
      </c>
      <c r="D230" s="23" t="s">
        <v>166</v>
      </c>
      <c r="E230" s="23" t="s">
        <v>130</v>
      </c>
    </row>
    <row r="231" spans="2:6">
      <c r="B231" s="75" t="s">
        <v>167</v>
      </c>
      <c r="C231" s="76"/>
      <c r="D231" s="77"/>
      <c r="E231" s="78"/>
    </row>
    <row r="232" spans="2:6">
      <c r="B232" s="79"/>
      <c r="C232" s="80"/>
      <c r="D232" s="81"/>
      <c r="E232" s="82"/>
    </row>
    <row r="233" spans="2:6">
      <c r="B233" s="83"/>
      <c r="C233" s="84"/>
      <c r="D233" s="85"/>
      <c r="E233" s="86"/>
    </row>
    <row r="234" spans="2:6">
      <c r="C234" s="23">
        <f>SUM(C232:C233)</f>
        <v>0</v>
      </c>
      <c r="D234" s="87"/>
      <c r="E234" s="88"/>
    </row>
    <row r="237" spans="2:6" ht="25.5">
      <c r="B237" s="61" t="s">
        <v>168</v>
      </c>
      <c r="C237" s="62" t="s">
        <v>8</v>
      </c>
      <c r="D237" s="23" t="s">
        <v>166</v>
      </c>
      <c r="E237" s="23" t="s">
        <v>130</v>
      </c>
    </row>
    <row r="238" spans="2:6">
      <c r="B238" s="75" t="s">
        <v>169</v>
      </c>
      <c r="C238" s="76"/>
      <c r="D238" s="77"/>
      <c r="E238" s="78"/>
    </row>
    <row r="239" spans="2:6">
      <c r="B239" s="79" t="s">
        <v>170</v>
      </c>
      <c r="C239" s="89">
        <v>3000</v>
      </c>
      <c r="D239" s="81"/>
      <c r="E239" s="82"/>
    </row>
    <row r="240" spans="2:6">
      <c r="B240" s="83"/>
      <c r="C240" s="84"/>
      <c r="D240" s="85"/>
      <c r="E240" s="86"/>
    </row>
    <row r="241" spans="2:5">
      <c r="C241" s="23">
        <f>SUM(C239:C240)</f>
        <v>3000</v>
      </c>
      <c r="D241" s="87"/>
      <c r="E241" s="88"/>
    </row>
    <row r="242" spans="2:5" ht="15">
      <c r="B242"/>
    </row>
    <row r="244" spans="2:5">
      <c r="B244" s="61" t="s">
        <v>171</v>
      </c>
      <c r="C244" s="62" t="s">
        <v>8</v>
      </c>
      <c r="D244" s="23" t="s">
        <v>166</v>
      </c>
      <c r="E244" s="23" t="s">
        <v>130</v>
      </c>
    </row>
    <row r="245" spans="2:5">
      <c r="B245" s="75" t="s">
        <v>172</v>
      </c>
      <c r="C245" s="76"/>
      <c r="D245" s="77"/>
      <c r="E245" s="78"/>
    </row>
    <row r="246" spans="2:5">
      <c r="B246" s="79"/>
      <c r="C246" s="80"/>
      <c r="D246" s="81"/>
      <c r="E246" s="82"/>
    </row>
    <row r="247" spans="2:5">
      <c r="B247" s="83"/>
      <c r="C247" s="84"/>
      <c r="D247" s="85"/>
      <c r="E247" s="86"/>
    </row>
    <row r="248" spans="2:5">
      <c r="C248" s="23">
        <f>SUM(C246:C247)</f>
        <v>0</v>
      </c>
      <c r="D248" s="87"/>
      <c r="E248" s="88"/>
    </row>
    <row r="251" spans="2:5">
      <c r="B251" s="61" t="s">
        <v>173</v>
      </c>
      <c r="C251" s="62" t="s">
        <v>8</v>
      </c>
      <c r="D251" s="90" t="s">
        <v>166</v>
      </c>
      <c r="E251" s="90" t="s">
        <v>49</v>
      </c>
    </row>
    <row r="252" spans="2:5">
      <c r="B252" s="75" t="s">
        <v>174</v>
      </c>
      <c r="C252" s="25"/>
      <c r="D252" s="25">
        <v>0</v>
      </c>
      <c r="E252" s="25">
        <v>0</v>
      </c>
    </row>
    <row r="253" spans="2:5">
      <c r="B253" s="37" t="s">
        <v>175</v>
      </c>
      <c r="C253" s="28">
        <v>1255176</v>
      </c>
      <c r="D253" s="27">
        <v>0</v>
      </c>
      <c r="E253" s="27">
        <v>0</v>
      </c>
    </row>
    <row r="254" spans="2:5">
      <c r="B254" s="29"/>
      <c r="C254" s="91"/>
      <c r="D254" s="91">
        <v>0</v>
      </c>
      <c r="E254" s="91">
        <v>0</v>
      </c>
    </row>
    <row r="255" spans="2:5">
      <c r="C255" s="31">
        <f>SUM(C253:C254)</f>
        <v>1255176</v>
      </c>
      <c r="D255" s="87"/>
      <c r="E255" s="88"/>
    </row>
    <row r="259" spans="2:5">
      <c r="B259" s="16" t="s">
        <v>176</v>
      </c>
    </row>
    <row r="260" spans="2:5">
      <c r="B260" s="16"/>
    </row>
    <row r="261" spans="2:5">
      <c r="B261" s="16" t="s">
        <v>177</v>
      </c>
    </row>
    <row r="263" spans="2:5">
      <c r="B263" s="92" t="s">
        <v>178</v>
      </c>
      <c r="C263" s="93" t="s">
        <v>8</v>
      </c>
      <c r="D263" s="23" t="s">
        <v>179</v>
      </c>
      <c r="E263" s="23" t="s">
        <v>49</v>
      </c>
    </row>
    <row r="264" spans="2:5">
      <c r="B264" s="24" t="s">
        <v>180</v>
      </c>
      <c r="C264" s="55"/>
      <c r="D264" s="55"/>
      <c r="E264" s="55"/>
    </row>
    <row r="265" spans="2:5">
      <c r="B265" s="37" t="s">
        <v>181</v>
      </c>
      <c r="C265" s="34">
        <v>14725</v>
      </c>
      <c r="D265" s="33"/>
      <c r="E265" s="33"/>
    </row>
    <row r="266" spans="2:5">
      <c r="B266" s="37" t="s">
        <v>182</v>
      </c>
      <c r="C266" s="34">
        <v>33933</v>
      </c>
      <c r="D266" s="33"/>
      <c r="E266" s="33"/>
    </row>
    <row r="267" spans="2:5">
      <c r="B267" s="37" t="s">
        <v>183</v>
      </c>
      <c r="C267" s="34">
        <v>29472478</v>
      </c>
      <c r="D267" s="33"/>
      <c r="E267" s="33"/>
    </row>
    <row r="268" spans="2:5">
      <c r="B268" s="37" t="s">
        <v>184</v>
      </c>
      <c r="C268" s="34">
        <v>993396</v>
      </c>
      <c r="D268" s="33"/>
      <c r="E268" s="33"/>
    </row>
    <row r="269" spans="2:5">
      <c r="B269" s="37" t="s">
        <v>185</v>
      </c>
      <c r="C269" s="34">
        <v>80775.86</v>
      </c>
      <c r="D269" s="33"/>
      <c r="E269" s="33"/>
    </row>
    <row r="270" spans="2:5">
      <c r="B270" s="37" t="s">
        <v>186</v>
      </c>
      <c r="C270" s="34">
        <v>0</v>
      </c>
      <c r="D270" s="33"/>
      <c r="E270" s="33"/>
    </row>
    <row r="271" spans="2:5">
      <c r="B271" s="37" t="s">
        <v>187</v>
      </c>
      <c r="C271" s="34">
        <v>4017691</v>
      </c>
      <c r="D271" s="33"/>
      <c r="E271" s="33"/>
    </row>
    <row r="272" spans="2:5">
      <c r="B272" s="37" t="s">
        <v>188</v>
      </c>
      <c r="C272" s="34">
        <v>1589288</v>
      </c>
      <c r="D272" s="33"/>
      <c r="E272" s="33"/>
    </row>
    <row r="273" spans="2:5">
      <c r="B273" s="37" t="s">
        <v>189</v>
      </c>
      <c r="C273" s="34">
        <v>35074.79</v>
      </c>
      <c r="D273" s="33"/>
      <c r="E273" s="33"/>
    </row>
    <row r="274" spans="2:5">
      <c r="B274" s="37" t="s">
        <v>190</v>
      </c>
      <c r="C274" s="34">
        <v>324071.89</v>
      </c>
      <c r="D274" s="33"/>
      <c r="E274" s="33"/>
    </row>
    <row r="275" spans="2:5">
      <c r="B275" s="37" t="s">
        <v>191</v>
      </c>
      <c r="C275" s="34">
        <v>218249</v>
      </c>
      <c r="D275" s="33"/>
      <c r="E275" s="33"/>
    </row>
    <row r="276" spans="2:5">
      <c r="B276" s="37" t="s">
        <v>192</v>
      </c>
      <c r="C276" s="34">
        <v>292357.93</v>
      </c>
      <c r="D276" s="33"/>
      <c r="E276" s="33"/>
    </row>
    <row r="277" spans="2:5">
      <c r="B277" s="37" t="s">
        <v>193</v>
      </c>
      <c r="C277" s="34">
        <v>2931.06</v>
      </c>
      <c r="D277" s="33"/>
      <c r="E277" s="33"/>
    </row>
    <row r="278" spans="2:5">
      <c r="B278" s="37" t="s">
        <v>194</v>
      </c>
      <c r="C278" s="34">
        <v>92000</v>
      </c>
      <c r="D278" s="33"/>
      <c r="E278" s="33"/>
    </row>
    <row r="279" spans="2:5">
      <c r="B279" s="37" t="s">
        <v>195</v>
      </c>
      <c r="C279" s="34">
        <v>49500</v>
      </c>
      <c r="D279" s="33"/>
      <c r="E279" s="33"/>
    </row>
    <row r="280" spans="2:5">
      <c r="B280" s="37" t="s">
        <v>196</v>
      </c>
      <c r="C280" s="34">
        <v>297217493.61000001</v>
      </c>
      <c r="D280" s="33"/>
      <c r="E280" s="33"/>
    </row>
    <row r="281" spans="2:5">
      <c r="B281" s="37" t="s">
        <v>197</v>
      </c>
      <c r="C281" s="34">
        <v>12353392</v>
      </c>
      <c r="D281" s="33"/>
      <c r="E281" s="33"/>
    </row>
    <row r="282" spans="2:5">
      <c r="B282" s="37" t="s">
        <v>198</v>
      </c>
      <c r="C282" s="34">
        <v>35889239.659999996</v>
      </c>
      <c r="D282" s="33"/>
      <c r="E282" s="33"/>
    </row>
    <row r="283" spans="2:5">
      <c r="B283" s="37" t="s">
        <v>199</v>
      </c>
      <c r="C283" s="34">
        <v>260353</v>
      </c>
      <c r="D283" s="33"/>
      <c r="E283" s="33"/>
    </row>
    <row r="284" spans="2:5">
      <c r="B284" s="37" t="s">
        <v>200</v>
      </c>
      <c r="C284" s="33">
        <v>672809.22</v>
      </c>
      <c r="D284" s="33"/>
      <c r="E284" s="33"/>
    </row>
    <row r="285" spans="2:5" ht="25.5">
      <c r="B285" s="94" t="s">
        <v>201</v>
      </c>
      <c r="C285" s="33"/>
      <c r="D285" s="33"/>
      <c r="E285" s="33"/>
    </row>
    <row r="286" spans="2:5">
      <c r="B286" s="95"/>
      <c r="C286" s="34"/>
      <c r="D286" s="33"/>
      <c r="E286" s="33"/>
    </row>
    <row r="287" spans="2:5">
      <c r="B287" s="29"/>
      <c r="C287" s="35"/>
      <c r="D287" s="35"/>
      <c r="E287" s="35"/>
    </row>
    <row r="288" spans="2:5">
      <c r="C288" s="74">
        <f>SUM(C265:C287)</f>
        <v>383609759.01999998</v>
      </c>
      <c r="D288" s="87"/>
      <c r="E288" s="88"/>
    </row>
    <row r="291" spans="2:5">
      <c r="B291" s="92" t="s">
        <v>202</v>
      </c>
      <c r="C291" s="93" t="s">
        <v>8</v>
      </c>
      <c r="D291" s="23" t="s">
        <v>179</v>
      </c>
      <c r="E291" s="23" t="s">
        <v>49</v>
      </c>
    </row>
    <row r="292" spans="2:5" ht="25.5">
      <c r="B292" s="96" t="s">
        <v>203</v>
      </c>
      <c r="C292" s="55"/>
      <c r="D292" s="55"/>
      <c r="E292" s="55"/>
    </row>
    <row r="293" spans="2:5">
      <c r="B293" s="95" t="s">
        <v>204</v>
      </c>
      <c r="C293" s="34">
        <v>2218625.83</v>
      </c>
      <c r="D293" s="33"/>
      <c r="E293" s="33"/>
    </row>
    <row r="294" spans="2:5">
      <c r="B294" s="26"/>
      <c r="C294" s="33"/>
      <c r="D294" s="33"/>
      <c r="E294" s="33"/>
    </row>
    <row r="295" spans="2:5">
      <c r="B295" s="29"/>
      <c r="C295" s="35"/>
      <c r="D295" s="35"/>
      <c r="E295" s="35"/>
    </row>
    <row r="296" spans="2:5">
      <c r="C296" s="97">
        <f>SUM(C293:C295)</f>
        <v>2218625.83</v>
      </c>
      <c r="D296" s="87"/>
      <c r="E296" s="88"/>
    </row>
    <row r="300" spans="2:5">
      <c r="B300" s="16" t="s">
        <v>205</v>
      </c>
    </row>
    <row r="302" spans="2:5">
      <c r="B302" s="92" t="s">
        <v>206</v>
      </c>
      <c r="C302" s="93" t="s">
        <v>8</v>
      </c>
      <c r="D302" s="23" t="s">
        <v>207</v>
      </c>
      <c r="E302" s="23" t="s">
        <v>208</v>
      </c>
    </row>
    <row r="303" spans="2:5">
      <c r="B303" s="24" t="s">
        <v>209</v>
      </c>
      <c r="C303" s="55"/>
      <c r="D303" s="55"/>
      <c r="E303" s="55">
        <v>0</v>
      </c>
    </row>
    <row r="304" spans="2:5" ht="51">
      <c r="B304" s="98" t="s">
        <v>210</v>
      </c>
      <c r="C304" s="99">
        <v>217733602.63</v>
      </c>
      <c r="D304" s="100">
        <v>0.67149999999999999</v>
      </c>
      <c r="E304" s="101" t="s">
        <v>211</v>
      </c>
    </row>
    <row r="305" spans="2:5">
      <c r="B305" s="98" t="s">
        <v>212</v>
      </c>
      <c r="C305" s="99">
        <v>42341.58</v>
      </c>
      <c r="D305" s="100">
        <v>1E-4</v>
      </c>
      <c r="E305" s="101"/>
    </row>
    <row r="306" spans="2:5">
      <c r="B306" s="98" t="s">
        <v>213</v>
      </c>
      <c r="C306" s="99">
        <v>282262.01</v>
      </c>
      <c r="D306" s="100">
        <v>8.9999999999999998E-4</v>
      </c>
      <c r="E306" s="101"/>
    </row>
    <row r="307" spans="2:5">
      <c r="B307" s="98" t="s">
        <v>214</v>
      </c>
      <c r="C307" s="99">
        <v>28150311.48</v>
      </c>
      <c r="D307" s="100">
        <v>8.6800000000000002E-2</v>
      </c>
      <c r="E307" s="101"/>
    </row>
    <row r="308" spans="2:5">
      <c r="B308" s="98" t="s">
        <v>215</v>
      </c>
      <c r="C308" s="99">
        <v>12283901.310000001</v>
      </c>
      <c r="D308" s="100">
        <v>3.7900000000000003E-2</v>
      </c>
      <c r="E308" s="101"/>
    </row>
    <row r="309" spans="2:5">
      <c r="B309" s="98" t="s">
        <v>216</v>
      </c>
      <c r="C309" s="99">
        <v>4914891.4800000004</v>
      </c>
      <c r="D309" s="100">
        <v>1.52E-2</v>
      </c>
      <c r="E309" s="101"/>
    </row>
    <row r="310" spans="2:5">
      <c r="B310" s="98" t="s">
        <v>217</v>
      </c>
      <c r="C310" s="99">
        <v>14506519.52</v>
      </c>
      <c r="D310" s="100">
        <v>4.4699999999999997E-2</v>
      </c>
      <c r="E310" s="101"/>
    </row>
    <row r="311" spans="2:5">
      <c r="B311" s="98" t="s">
        <v>218</v>
      </c>
      <c r="C311" s="99">
        <v>1087173.92</v>
      </c>
      <c r="D311" s="100">
        <v>3.3999999999999998E-3</v>
      </c>
      <c r="E311" s="101"/>
    </row>
    <row r="312" spans="2:5">
      <c r="B312" s="37" t="s">
        <v>219</v>
      </c>
      <c r="C312" s="34">
        <v>10142918.189999999</v>
      </c>
      <c r="D312" s="102">
        <v>3.1300000000000001E-2</v>
      </c>
      <c r="E312" s="33"/>
    </row>
    <row r="313" spans="2:5">
      <c r="B313" s="37" t="s">
        <v>220</v>
      </c>
      <c r="C313" s="34">
        <v>83875.53</v>
      </c>
      <c r="D313" s="102">
        <v>2.9999999999999997E-4</v>
      </c>
      <c r="E313" s="33"/>
    </row>
    <row r="314" spans="2:5">
      <c r="B314" s="37" t="s">
        <v>221</v>
      </c>
      <c r="C314" s="34">
        <v>49791.01</v>
      </c>
      <c r="D314" s="102">
        <v>2.0000000000000001E-4</v>
      </c>
      <c r="E314" s="33"/>
    </row>
    <row r="315" spans="2:5">
      <c r="B315" s="37" t="s">
        <v>222</v>
      </c>
      <c r="C315" s="34">
        <v>87161.11</v>
      </c>
      <c r="D315" s="102">
        <v>2.9999999999999997E-4</v>
      </c>
      <c r="E315" s="33"/>
    </row>
    <row r="316" spans="2:5">
      <c r="B316" s="37" t="s">
        <v>223</v>
      </c>
      <c r="C316" s="34">
        <v>2422.7199999999998</v>
      </c>
      <c r="D316" s="102">
        <v>0</v>
      </c>
      <c r="E316" s="33"/>
    </row>
    <row r="317" spans="2:5">
      <c r="B317" s="37" t="s">
        <v>224</v>
      </c>
      <c r="C317" s="34">
        <v>2470</v>
      </c>
      <c r="D317" s="102">
        <v>0</v>
      </c>
      <c r="E317" s="33"/>
    </row>
    <row r="318" spans="2:5">
      <c r="B318" s="37" t="s">
        <v>225</v>
      </c>
      <c r="C318" s="34">
        <v>6317.45</v>
      </c>
      <c r="D318" s="102">
        <v>0</v>
      </c>
      <c r="E318" s="33"/>
    </row>
    <row r="319" spans="2:5">
      <c r="B319" s="37" t="s">
        <v>226</v>
      </c>
      <c r="C319" s="34">
        <v>77627.539999999994</v>
      </c>
      <c r="D319" s="102">
        <v>2.0000000000000001E-4</v>
      </c>
      <c r="E319" s="33"/>
    </row>
    <row r="320" spans="2:5">
      <c r="B320" s="37" t="s">
        <v>227</v>
      </c>
      <c r="C320" s="34">
        <v>1205903.28</v>
      </c>
      <c r="D320" s="102">
        <v>3.7000000000000002E-3</v>
      </c>
      <c r="E320" s="33"/>
    </row>
    <row r="321" spans="2:5">
      <c r="B321" s="37" t="s">
        <v>228</v>
      </c>
      <c r="C321" s="34">
        <v>14291.23</v>
      </c>
      <c r="D321" s="102">
        <v>0</v>
      </c>
      <c r="E321" s="33"/>
    </row>
    <row r="322" spans="2:5">
      <c r="B322" s="37" t="s">
        <v>229</v>
      </c>
      <c r="C322" s="34">
        <v>8000</v>
      </c>
      <c r="D322" s="102">
        <v>0</v>
      </c>
      <c r="E322" s="33"/>
    </row>
    <row r="323" spans="2:5">
      <c r="B323" s="37" t="s">
        <v>230</v>
      </c>
      <c r="C323" s="34">
        <v>11246.27</v>
      </c>
      <c r="D323" s="102">
        <v>0</v>
      </c>
      <c r="E323" s="33"/>
    </row>
    <row r="324" spans="2:5">
      <c r="B324" s="37" t="s">
        <v>231</v>
      </c>
      <c r="C324" s="34">
        <v>1373.91</v>
      </c>
      <c r="D324" s="102">
        <v>0</v>
      </c>
      <c r="E324" s="33"/>
    </row>
    <row r="325" spans="2:5">
      <c r="B325" s="37" t="s">
        <v>232</v>
      </c>
      <c r="C325" s="34">
        <v>669.2</v>
      </c>
      <c r="D325" s="102">
        <v>0</v>
      </c>
      <c r="E325" s="33"/>
    </row>
    <row r="326" spans="2:5">
      <c r="B326" s="37" t="s">
        <v>233</v>
      </c>
      <c r="C326" s="34">
        <v>4536.3999999999996</v>
      </c>
      <c r="D326" s="102">
        <v>0</v>
      </c>
      <c r="E326" s="33"/>
    </row>
    <row r="327" spans="2:5">
      <c r="B327" s="37" t="s">
        <v>234</v>
      </c>
      <c r="C327" s="34">
        <v>32627.58</v>
      </c>
      <c r="D327" s="102">
        <v>1E-4</v>
      </c>
      <c r="E327" s="33"/>
    </row>
    <row r="328" spans="2:5">
      <c r="B328" s="37" t="s">
        <v>235</v>
      </c>
      <c r="C328" s="34">
        <v>92830.34</v>
      </c>
      <c r="D328" s="102">
        <v>2.9999999999999997E-4</v>
      </c>
      <c r="E328" s="33"/>
    </row>
    <row r="329" spans="2:5">
      <c r="B329" s="37" t="s">
        <v>236</v>
      </c>
      <c r="C329" s="34">
        <v>40385.25</v>
      </c>
      <c r="D329" s="102">
        <v>1E-4</v>
      </c>
      <c r="E329" s="33"/>
    </row>
    <row r="330" spans="2:5">
      <c r="B330" s="37" t="s">
        <v>237</v>
      </c>
      <c r="C330" s="34">
        <v>28778.98</v>
      </c>
      <c r="D330" s="102">
        <v>1E-4</v>
      </c>
      <c r="E330" s="33"/>
    </row>
    <row r="331" spans="2:5">
      <c r="B331" s="37" t="s">
        <v>238</v>
      </c>
      <c r="C331" s="34">
        <v>603.72</v>
      </c>
      <c r="D331" s="102">
        <v>0</v>
      </c>
      <c r="E331" s="33"/>
    </row>
    <row r="332" spans="2:5">
      <c r="B332" s="37" t="s">
        <v>239</v>
      </c>
      <c r="C332" s="34">
        <v>75816.14</v>
      </c>
      <c r="D332" s="102">
        <v>2.0000000000000001E-4</v>
      </c>
      <c r="E332" s="33"/>
    </row>
    <row r="333" spans="2:5">
      <c r="B333" s="37" t="s">
        <v>240</v>
      </c>
      <c r="C333" s="34">
        <v>21770.45</v>
      </c>
      <c r="D333" s="102">
        <v>1E-4</v>
      </c>
      <c r="E333" s="33"/>
    </row>
    <row r="334" spans="2:5">
      <c r="B334" s="37" t="s">
        <v>241</v>
      </c>
      <c r="C334" s="34">
        <v>2726</v>
      </c>
      <c r="D334" s="102">
        <v>0</v>
      </c>
      <c r="E334" s="33"/>
    </row>
    <row r="335" spans="2:5">
      <c r="B335" s="37" t="s">
        <v>242</v>
      </c>
      <c r="C335" s="34">
        <v>1152377.3899999999</v>
      </c>
      <c r="D335" s="102">
        <v>3.5999999999999999E-3</v>
      </c>
      <c r="E335" s="33"/>
    </row>
    <row r="336" spans="2:5">
      <c r="B336" s="37" t="s">
        <v>243</v>
      </c>
      <c r="C336" s="34">
        <v>75134.36</v>
      </c>
      <c r="D336" s="102">
        <v>2.0000000000000001E-4</v>
      </c>
      <c r="E336" s="33"/>
    </row>
    <row r="337" spans="2:5">
      <c r="B337" s="37" t="s">
        <v>244</v>
      </c>
      <c r="C337" s="34">
        <v>8051.06</v>
      </c>
      <c r="D337" s="102">
        <v>0</v>
      </c>
      <c r="E337" s="33"/>
    </row>
    <row r="338" spans="2:5">
      <c r="B338" s="37" t="s">
        <v>245</v>
      </c>
      <c r="C338" s="34">
        <v>780.68</v>
      </c>
      <c r="D338" s="102">
        <v>0</v>
      </c>
      <c r="E338" s="33"/>
    </row>
    <row r="339" spans="2:5">
      <c r="B339" s="37" t="s">
        <v>246</v>
      </c>
      <c r="C339" s="34">
        <v>11353.95</v>
      </c>
      <c r="D339" s="102">
        <v>0</v>
      </c>
      <c r="E339" s="33"/>
    </row>
    <row r="340" spans="2:5">
      <c r="B340" s="37" t="s">
        <v>247</v>
      </c>
      <c r="C340" s="34">
        <v>17653.240000000002</v>
      </c>
      <c r="D340" s="102">
        <v>1E-4</v>
      </c>
      <c r="E340" s="33"/>
    </row>
    <row r="341" spans="2:5">
      <c r="B341" s="37" t="s">
        <v>248</v>
      </c>
      <c r="C341" s="34">
        <v>1481.39</v>
      </c>
      <c r="D341" s="102">
        <v>0</v>
      </c>
      <c r="E341" s="33"/>
    </row>
    <row r="342" spans="2:5">
      <c r="B342" s="37" t="s">
        <v>249</v>
      </c>
      <c r="C342" s="34">
        <v>3311.2</v>
      </c>
      <c r="D342" s="102">
        <v>0</v>
      </c>
      <c r="E342" s="33"/>
    </row>
    <row r="343" spans="2:5">
      <c r="B343" s="37" t="s">
        <v>250</v>
      </c>
      <c r="C343" s="34">
        <v>3610.6</v>
      </c>
      <c r="D343" s="102">
        <v>0</v>
      </c>
      <c r="E343" s="33"/>
    </row>
    <row r="344" spans="2:5">
      <c r="B344" s="37" t="s">
        <v>251</v>
      </c>
      <c r="C344" s="34">
        <v>5123.68</v>
      </c>
      <c r="D344" s="102">
        <v>0</v>
      </c>
      <c r="E344" s="33"/>
    </row>
    <row r="345" spans="2:5">
      <c r="B345" s="37" t="s">
        <v>252</v>
      </c>
      <c r="C345" s="34">
        <v>575212</v>
      </c>
      <c r="D345" s="102">
        <v>1.8E-3</v>
      </c>
      <c r="E345" s="33"/>
    </row>
    <row r="346" spans="2:5">
      <c r="B346" s="37" t="s">
        <v>253</v>
      </c>
      <c r="C346" s="34">
        <v>139014.28</v>
      </c>
      <c r="D346" s="102">
        <v>4.0000000000000002E-4</v>
      </c>
      <c r="E346" s="33"/>
    </row>
    <row r="347" spans="2:5">
      <c r="B347" s="37" t="s">
        <v>254</v>
      </c>
      <c r="C347" s="34">
        <v>48235.95</v>
      </c>
      <c r="D347" s="102">
        <v>1E-4</v>
      </c>
      <c r="E347" s="33"/>
    </row>
    <row r="348" spans="2:5">
      <c r="B348" s="37" t="s">
        <v>255</v>
      </c>
      <c r="C348" s="34">
        <v>252815.32</v>
      </c>
      <c r="D348" s="102">
        <v>8.0000000000000004E-4</v>
      </c>
      <c r="E348" s="33"/>
    </row>
    <row r="349" spans="2:5">
      <c r="B349" s="37" t="s">
        <v>256</v>
      </c>
      <c r="C349" s="34">
        <v>150517.68</v>
      </c>
      <c r="D349" s="102">
        <v>5.0000000000000001E-4</v>
      </c>
      <c r="E349" s="33"/>
    </row>
    <row r="350" spans="2:5">
      <c r="B350" s="37" t="s">
        <v>257</v>
      </c>
      <c r="C350" s="34">
        <v>1811018.09</v>
      </c>
      <c r="D350" s="102">
        <v>5.5999999999999999E-3</v>
      </c>
      <c r="E350" s="33"/>
    </row>
    <row r="351" spans="2:5">
      <c r="B351" s="37" t="s">
        <v>258</v>
      </c>
      <c r="C351" s="34">
        <v>80039.600000000006</v>
      </c>
      <c r="D351" s="102">
        <v>2.0000000000000001E-4</v>
      </c>
      <c r="E351" s="33"/>
    </row>
    <row r="352" spans="2:5">
      <c r="B352" s="37" t="s">
        <v>259</v>
      </c>
      <c r="C352" s="34">
        <v>1115610.8999999999</v>
      </c>
      <c r="D352" s="102">
        <v>3.3999999999999998E-3</v>
      </c>
      <c r="E352" s="33"/>
    </row>
    <row r="353" spans="2:5">
      <c r="B353" s="37" t="s">
        <v>260</v>
      </c>
      <c r="C353" s="34">
        <v>9280</v>
      </c>
      <c r="D353" s="102">
        <v>0</v>
      </c>
      <c r="E353" s="33"/>
    </row>
    <row r="354" spans="2:5">
      <c r="B354" s="37" t="s">
        <v>261</v>
      </c>
      <c r="C354" s="34">
        <v>1788275.03</v>
      </c>
      <c r="D354" s="102">
        <v>5.4999999999999997E-3</v>
      </c>
      <c r="E354" s="33"/>
    </row>
    <row r="355" spans="2:5">
      <c r="B355" s="37" t="s">
        <v>262</v>
      </c>
      <c r="C355" s="34">
        <v>3639091.94</v>
      </c>
      <c r="D355" s="102">
        <v>1.12E-2</v>
      </c>
      <c r="E355" s="33"/>
    </row>
    <row r="356" spans="2:5">
      <c r="B356" s="37" t="s">
        <v>263</v>
      </c>
      <c r="C356" s="34">
        <v>287504.74</v>
      </c>
      <c r="D356" s="102">
        <v>8.9999999999999998E-4</v>
      </c>
      <c r="E356" s="33"/>
    </row>
    <row r="357" spans="2:5">
      <c r="B357" s="37" t="s">
        <v>264</v>
      </c>
      <c r="C357" s="34">
        <v>133067.88</v>
      </c>
      <c r="D357" s="102">
        <v>4.0000000000000002E-4</v>
      </c>
      <c r="E357" s="33"/>
    </row>
    <row r="358" spans="2:5">
      <c r="B358" s="37" t="s">
        <v>265</v>
      </c>
      <c r="C358" s="34">
        <v>523037.33</v>
      </c>
      <c r="D358" s="102">
        <v>1.6000000000000001E-3</v>
      </c>
      <c r="E358" s="33"/>
    </row>
    <row r="359" spans="2:5">
      <c r="B359" s="37" t="s">
        <v>266</v>
      </c>
      <c r="C359" s="34">
        <v>1433680.98</v>
      </c>
      <c r="D359" s="102">
        <v>4.4000000000000003E-3</v>
      </c>
      <c r="E359" s="33"/>
    </row>
    <row r="360" spans="2:5">
      <c r="B360" s="37" t="s">
        <v>267</v>
      </c>
      <c r="C360" s="34">
        <v>205082.69</v>
      </c>
      <c r="D360" s="102">
        <v>5.9999999999999995E-4</v>
      </c>
      <c r="E360" s="33"/>
    </row>
    <row r="361" spans="2:5">
      <c r="B361" s="37" t="s">
        <v>268</v>
      </c>
      <c r="C361" s="34">
        <v>560527.46</v>
      </c>
      <c r="D361" s="102">
        <v>1.6999999999999999E-3</v>
      </c>
      <c r="E361" s="33"/>
    </row>
    <row r="362" spans="2:5">
      <c r="B362" s="37" t="s">
        <v>269</v>
      </c>
      <c r="C362" s="34">
        <v>6551880.6600000001</v>
      </c>
      <c r="D362" s="102">
        <v>2.0199999999999999E-2</v>
      </c>
      <c r="E362" s="33"/>
    </row>
    <row r="363" spans="2:5">
      <c r="B363" s="37" t="s">
        <v>270</v>
      </c>
      <c r="C363" s="34">
        <v>1033681.1</v>
      </c>
      <c r="D363" s="102">
        <v>3.2000000000000002E-3</v>
      </c>
      <c r="E363" s="33"/>
    </row>
    <row r="364" spans="2:5">
      <c r="B364" s="37" t="s">
        <v>271</v>
      </c>
      <c r="C364" s="34">
        <v>21341.05</v>
      </c>
      <c r="D364" s="102">
        <v>1E-4</v>
      </c>
      <c r="E364" s="33"/>
    </row>
    <row r="365" spans="2:5">
      <c r="B365" s="37" t="s">
        <v>272</v>
      </c>
      <c r="C365" s="34">
        <v>350814.54</v>
      </c>
      <c r="D365" s="102">
        <v>1.1000000000000001E-3</v>
      </c>
      <c r="E365" s="33"/>
    </row>
    <row r="366" spans="2:5">
      <c r="B366" s="37" t="s">
        <v>273</v>
      </c>
      <c r="C366" s="34">
        <v>45320.86</v>
      </c>
      <c r="D366" s="102">
        <v>1E-4</v>
      </c>
      <c r="E366" s="33"/>
    </row>
    <row r="367" spans="2:5">
      <c r="B367" s="37" t="s">
        <v>274</v>
      </c>
      <c r="C367" s="34">
        <v>270476.86</v>
      </c>
      <c r="D367" s="102">
        <v>8.0000000000000004E-4</v>
      </c>
      <c r="E367" s="33"/>
    </row>
    <row r="368" spans="2:5">
      <c r="B368" s="37" t="s">
        <v>275</v>
      </c>
      <c r="C368" s="34">
        <v>588855.03</v>
      </c>
      <c r="D368" s="102">
        <v>1.8E-3</v>
      </c>
      <c r="E368" s="33"/>
    </row>
    <row r="369" spans="2:5">
      <c r="B369" s="37" t="s">
        <v>276</v>
      </c>
      <c r="C369" s="34">
        <v>144062.19</v>
      </c>
      <c r="D369" s="102">
        <v>4.0000000000000002E-4</v>
      </c>
      <c r="E369" s="33"/>
    </row>
    <row r="370" spans="2:5">
      <c r="B370" s="37" t="s">
        <v>277</v>
      </c>
      <c r="C370" s="34">
        <v>442364.14</v>
      </c>
      <c r="D370" s="102">
        <v>1.4E-3</v>
      </c>
      <c r="E370" s="33"/>
    </row>
    <row r="371" spans="2:5">
      <c r="B371" s="37" t="s">
        <v>278</v>
      </c>
      <c r="C371" s="34">
        <v>25850.55</v>
      </c>
      <c r="D371" s="102">
        <v>1E-4</v>
      </c>
      <c r="E371" s="33"/>
    </row>
    <row r="372" spans="2:5">
      <c r="B372" s="37" t="s">
        <v>279</v>
      </c>
      <c r="C372" s="34">
        <v>409592.18</v>
      </c>
      <c r="D372" s="102">
        <v>1.2999999999999999E-3</v>
      </c>
      <c r="E372" s="33"/>
    </row>
    <row r="373" spans="2:5">
      <c r="B373" s="37" t="s">
        <v>280</v>
      </c>
      <c r="C373" s="34">
        <v>75882.100000000006</v>
      </c>
      <c r="D373" s="102">
        <v>2.0000000000000001E-4</v>
      </c>
      <c r="E373" s="33"/>
    </row>
    <row r="374" spans="2:5">
      <c r="B374" s="37" t="s">
        <v>281</v>
      </c>
      <c r="C374" s="34">
        <v>34000</v>
      </c>
      <c r="D374" s="102">
        <v>1E-4</v>
      </c>
      <c r="E374" s="33"/>
    </row>
    <row r="375" spans="2:5">
      <c r="B375" s="37" t="s">
        <v>282</v>
      </c>
      <c r="C375" s="34">
        <v>198230.13</v>
      </c>
      <c r="D375" s="102">
        <v>5.9999999999999995E-4</v>
      </c>
      <c r="E375" s="33"/>
    </row>
    <row r="376" spans="2:5">
      <c r="B376" s="37" t="s">
        <v>283</v>
      </c>
      <c r="C376" s="34">
        <v>170489.92</v>
      </c>
      <c r="D376" s="102">
        <v>5.0000000000000001E-4</v>
      </c>
      <c r="E376" s="33"/>
    </row>
    <row r="377" spans="2:5">
      <c r="B377" s="37" t="s">
        <v>284</v>
      </c>
      <c r="C377" s="34">
        <v>324.8</v>
      </c>
      <c r="D377" s="102">
        <v>0</v>
      </c>
      <c r="E377" s="33"/>
    </row>
    <row r="378" spans="2:5">
      <c r="B378" s="37" t="s">
        <v>285</v>
      </c>
      <c r="C378" s="34">
        <v>110897.56</v>
      </c>
      <c r="D378" s="102">
        <v>2.9999999999999997E-4</v>
      </c>
      <c r="E378" s="33"/>
    </row>
    <row r="379" spans="2:5">
      <c r="B379" s="37" t="s">
        <v>286</v>
      </c>
      <c r="C379" s="34">
        <v>106315.24</v>
      </c>
      <c r="D379" s="102">
        <v>2.9999999999999997E-4</v>
      </c>
      <c r="E379" s="33"/>
    </row>
    <row r="380" spans="2:5">
      <c r="B380" s="37" t="s">
        <v>287</v>
      </c>
      <c r="C380" s="34">
        <v>1787609.14</v>
      </c>
      <c r="D380" s="102">
        <v>5.4999999999999997E-3</v>
      </c>
      <c r="E380" s="33"/>
    </row>
    <row r="381" spans="2:5">
      <c r="B381" s="37" t="s">
        <v>288</v>
      </c>
      <c r="C381" s="34">
        <v>1332991.08</v>
      </c>
      <c r="D381" s="102">
        <v>4.1000000000000003E-3</v>
      </c>
      <c r="E381" s="33"/>
    </row>
    <row r="382" spans="2:5">
      <c r="B382" s="37" t="s">
        <v>289</v>
      </c>
      <c r="C382" s="34">
        <v>15385.87</v>
      </c>
      <c r="D382" s="102">
        <v>0</v>
      </c>
      <c r="E382" s="33"/>
    </row>
    <row r="383" spans="2:5">
      <c r="B383" s="37" t="s">
        <v>290</v>
      </c>
      <c r="C383" s="34">
        <v>999702.4</v>
      </c>
      <c r="D383" s="102">
        <v>3.0999999999999999E-3</v>
      </c>
      <c r="E383" s="33"/>
    </row>
    <row r="384" spans="2:5">
      <c r="B384" s="37" t="s">
        <v>291</v>
      </c>
      <c r="C384" s="34">
        <v>4384104.6100000003</v>
      </c>
      <c r="D384" s="102">
        <v>1.35E-2</v>
      </c>
      <c r="E384" s="33"/>
    </row>
    <row r="385" spans="2:7">
      <c r="B385" s="37" t="s">
        <v>292</v>
      </c>
      <c r="C385" s="34">
        <v>30379</v>
      </c>
      <c r="D385" s="102">
        <v>1E-4</v>
      </c>
      <c r="E385" s="33"/>
    </row>
    <row r="386" spans="2:7">
      <c r="B386" s="37" t="s">
        <v>293</v>
      </c>
      <c r="C386" s="34">
        <v>115817.54</v>
      </c>
      <c r="D386" s="102">
        <v>4.0000000000000002E-4</v>
      </c>
      <c r="E386" s="33"/>
    </row>
    <row r="387" spans="2:7">
      <c r="B387" s="37"/>
      <c r="C387" s="34"/>
      <c r="D387" s="102"/>
      <c r="E387" s="33"/>
    </row>
    <row r="388" spans="2:7">
      <c r="B388" s="29"/>
      <c r="C388" s="35"/>
      <c r="D388" s="35"/>
      <c r="E388" s="35">
        <v>0</v>
      </c>
    </row>
    <row r="389" spans="2:7">
      <c r="C389" s="74">
        <f>SUM(C304:C388)</f>
        <v>324272404.19999999</v>
      </c>
      <c r="D389" s="103">
        <f>SUM(D304:D388)</f>
        <v>0.99959999999999927</v>
      </c>
      <c r="E389" s="23"/>
    </row>
    <row r="393" spans="2:7">
      <c r="B393" s="16" t="s">
        <v>294</v>
      </c>
    </row>
    <row r="395" spans="2:7">
      <c r="B395" s="61" t="s">
        <v>295</v>
      </c>
      <c r="C395" s="62" t="s">
        <v>58</v>
      </c>
      <c r="D395" s="90" t="s">
        <v>59</v>
      </c>
      <c r="E395" s="90" t="s">
        <v>296</v>
      </c>
      <c r="F395" s="104" t="s">
        <v>9</v>
      </c>
      <c r="G395" s="62" t="s">
        <v>166</v>
      </c>
    </row>
    <row r="396" spans="2:7">
      <c r="B396" s="75" t="s">
        <v>297</v>
      </c>
      <c r="C396" s="25"/>
      <c r="D396" s="25"/>
      <c r="E396" s="25">
        <v>0</v>
      </c>
      <c r="F396" s="25">
        <v>0</v>
      </c>
      <c r="G396" s="105">
        <v>0</v>
      </c>
    </row>
    <row r="397" spans="2:7">
      <c r="B397" s="106" t="s">
        <v>298</v>
      </c>
      <c r="C397" s="28">
        <v>384436138.44999999</v>
      </c>
      <c r="D397" s="28">
        <v>404594899.27999997</v>
      </c>
      <c r="E397" s="28">
        <v>20158760.829999998</v>
      </c>
      <c r="F397" s="28" t="s">
        <v>299</v>
      </c>
      <c r="G397" s="107" t="s">
        <v>300</v>
      </c>
    </row>
    <row r="398" spans="2:7">
      <c r="B398" s="106" t="s">
        <v>301</v>
      </c>
      <c r="C398" s="28">
        <v>-5276876.18</v>
      </c>
      <c r="D398" s="28">
        <v>-6984036.8899999997</v>
      </c>
      <c r="E398" s="28">
        <v>-1707160.71</v>
      </c>
      <c r="F398" s="28" t="s">
        <v>302</v>
      </c>
      <c r="G398" s="107"/>
    </row>
    <row r="399" spans="2:7">
      <c r="B399" s="106" t="s">
        <v>303</v>
      </c>
      <c r="C399" s="28">
        <v>49775405</v>
      </c>
      <c r="D399" s="28">
        <v>53775405</v>
      </c>
      <c r="E399" s="28">
        <v>4000000</v>
      </c>
      <c r="F399" s="28" t="s">
        <v>300</v>
      </c>
      <c r="G399" s="107" t="s">
        <v>300</v>
      </c>
    </row>
    <row r="400" spans="2:7">
      <c r="B400" s="106" t="s">
        <v>304</v>
      </c>
      <c r="C400" s="28">
        <v>2886339.19</v>
      </c>
      <c r="D400" s="28">
        <v>2886339.19</v>
      </c>
      <c r="E400" s="28">
        <v>0</v>
      </c>
      <c r="F400" s="28" t="s">
        <v>299</v>
      </c>
      <c r="G400" s="107" t="s">
        <v>305</v>
      </c>
    </row>
    <row r="401" spans="2:7">
      <c r="B401" s="106" t="s">
        <v>306</v>
      </c>
      <c r="C401" s="28">
        <v>952375</v>
      </c>
      <c r="D401" s="28">
        <v>841025.98</v>
      </c>
      <c r="E401" s="28">
        <v>-111349.02</v>
      </c>
      <c r="F401" s="28" t="s">
        <v>299</v>
      </c>
      <c r="G401" s="107" t="s">
        <v>305</v>
      </c>
    </row>
    <row r="402" spans="2:7">
      <c r="B402" s="106" t="s">
        <v>307</v>
      </c>
      <c r="C402" s="28">
        <v>10129236.34</v>
      </c>
      <c r="D402" s="28">
        <v>11018919.33</v>
      </c>
      <c r="E402" s="28">
        <v>889682.99</v>
      </c>
      <c r="F402" s="28" t="s">
        <v>299</v>
      </c>
      <c r="G402" s="107" t="s">
        <v>305</v>
      </c>
    </row>
    <row r="403" spans="2:7">
      <c r="B403" s="106" t="s">
        <v>308</v>
      </c>
      <c r="C403" s="28">
        <v>0</v>
      </c>
      <c r="D403" s="28">
        <v>4878298.25</v>
      </c>
      <c r="E403" s="28">
        <v>4878298.25</v>
      </c>
      <c r="F403" s="28" t="s">
        <v>299</v>
      </c>
      <c r="G403" s="107" t="s">
        <v>309</v>
      </c>
    </row>
    <row r="404" spans="2:7">
      <c r="B404" s="106" t="s">
        <v>310</v>
      </c>
      <c r="C404" s="28">
        <v>12485533.57</v>
      </c>
      <c r="D404" s="28">
        <v>2601799.92</v>
      </c>
      <c r="E404" s="28">
        <v>-9883733.6500000004</v>
      </c>
      <c r="F404" s="28" t="s">
        <v>299</v>
      </c>
      <c r="G404" s="107" t="s">
        <v>309</v>
      </c>
    </row>
    <row r="405" spans="2:7">
      <c r="B405" s="106" t="s">
        <v>311</v>
      </c>
      <c r="C405" s="28">
        <v>5391977.1799999997</v>
      </c>
      <c r="D405" s="28">
        <v>33500</v>
      </c>
      <c r="E405" s="28">
        <v>-5358477.18</v>
      </c>
      <c r="F405" s="28" t="s">
        <v>299</v>
      </c>
      <c r="G405" s="107" t="s">
        <v>309</v>
      </c>
    </row>
    <row r="406" spans="2:7">
      <c r="B406" s="106" t="s">
        <v>312</v>
      </c>
      <c r="C406" s="28">
        <v>5151389.03</v>
      </c>
      <c r="D406" s="28">
        <v>0</v>
      </c>
      <c r="E406" s="28">
        <v>-5151389.03</v>
      </c>
      <c r="F406" s="28" t="s">
        <v>299</v>
      </c>
      <c r="G406" s="107" t="s">
        <v>313</v>
      </c>
    </row>
    <row r="407" spans="2:7">
      <c r="B407" s="106" t="s">
        <v>314</v>
      </c>
      <c r="C407" s="28">
        <v>8510894.4700000007</v>
      </c>
      <c r="D407" s="28">
        <v>20996428.039999999</v>
      </c>
      <c r="E407" s="28">
        <v>12485533.57</v>
      </c>
      <c r="F407" s="28" t="s">
        <v>299</v>
      </c>
      <c r="G407" s="107" t="s">
        <v>309</v>
      </c>
    </row>
    <row r="408" spans="2:7">
      <c r="B408" s="106" t="s">
        <v>315</v>
      </c>
      <c r="C408" s="28">
        <v>16033793.4</v>
      </c>
      <c r="D408" s="28">
        <v>21425770.579999998</v>
      </c>
      <c r="E408" s="28">
        <v>5391977.1799999997</v>
      </c>
      <c r="F408" s="28" t="s">
        <v>299</v>
      </c>
      <c r="G408" s="107" t="s">
        <v>309</v>
      </c>
    </row>
    <row r="409" spans="2:7">
      <c r="B409" s="106" t="s">
        <v>316</v>
      </c>
      <c r="C409" s="28">
        <v>102980411.64</v>
      </c>
      <c r="D409" s="28">
        <v>102980411.64</v>
      </c>
      <c r="E409" s="28">
        <v>0</v>
      </c>
      <c r="F409" s="28" t="s">
        <v>299</v>
      </c>
      <c r="G409" s="107" t="s">
        <v>309</v>
      </c>
    </row>
    <row r="410" spans="2:7">
      <c r="B410" s="106" t="s">
        <v>317</v>
      </c>
      <c r="C410" s="28">
        <v>45758456.369999997</v>
      </c>
      <c r="D410" s="28">
        <v>46710831.369999997</v>
      </c>
      <c r="E410" s="28">
        <v>952375</v>
      </c>
      <c r="F410" s="28" t="s">
        <v>299</v>
      </c>
      <c r="G410" s="107" t="s">
        <v>305</v>
      </c>
    </row>
    <row r="411" spans="2:7">
      <c r="B411" s="106" t="s">
        <v>318</v>
      </c>
      <c r="C411" s="28">
        <v>176424193.87</v>
      </c>
      <c r="D411" s="28">
        <v>186553430.21000001</v>
      </c>
      <c r="E411" s="28">
        <v>10129236.34</v>
      </c>
      <c r="F411" s="28" t="s">
        <v>299</v>
      </c>
      <c r="G411" s="107" t="s">
        <v>305</v>
      </c>
    </row>
    <row r="412" spans="2:7">
      <c r="B412" s="106" t="s">
        <v>319</v>
      </c>
      <c r="C412" s="28">
        <v>9321498.0700000003</v>
      </c>
      <c r="D412" s="28">
        <v>14472887.1</v>
      </c>
      <c r="E412" s="28">
        <v>5151389.03</v>
      </c>
      <c r="F412" s="28" t="s">
        <v>299</v>
      </c>
      <c r="G412" s="107" t="s">
        <v>313</v>
      </c>
    </row>
    <row r="413" spans="2:7">
      <c r="B413" s="43"/>
      <c r="C413" s="28"/>
      <c r="D413" s="28"/>
      <c r="E413" s="28"/>
      <c r="F413" s="28"/>
      <c r="G413" s="107"/>
    </row>
    <row r="414" spans="2:7">
      <c r="B414" s="45"/>
      <c r="C414" s="108"/>
      <c r="D414" s="108"/>
      <c r="E414" s="108"/>
      <c r="F414" s="108"/>
      <c r="G414" s="109"/>
    </row>
    <row r="415" spans="2:7">
      <c r="C415" s="74">
        <f>SUM(C397:C414)</f>
        <v>824960765.39999998</v>
      </c>
      <c r="D415" s="74">
        <f t="shared" ref="D415" si="3">SUM(D397:D414)</f>
        <v>866785909.00000012</v>
      </c>
      <c r="E415" s="110"/>
      <c r="F415" s="111"/>
      <c r="G415" s="112"/>
    </row>
    <row r="418" spans="2:6">
      <c r="B418" s="113"/>
      <c r="C418" s="113"/>
      <c r="D418" s="113"/>
      <c r="E418" s="113"/>
      <c r="F418" s="113"/>
    </row>
    <row r="419" spans="2:6">
      <c r="B419" s="92" t="s">
        <v>320</v>
      </c>
      <c r="C419" s="93" t="s">
        <v>58</v>
      </c>
      <c r="D419" s="23" t="s">
        <v>59</v>
      </c>
      <c r="E419" s="23" t="s">
        <v>296</v>
      </c>
      <c r="F419" s="114" t="s">
        <v>166</v>
      </c>
    </row>
    <row r="420" spans="2:6">
      <c r="B420" s="75" t="s">
        <v>321</v>
      </c>
      <c r="C420" s="25"/>
      <c r="D420" s="25"/>
      <c r="E420" s="25"/>
      <c r="F420" s="25"/>
    </row>
    <row r="421" spans="2:6">
      <c r="B421" s="37" t="s">
        <v>322</v>
      </c>
      <c r="C421" s="28">
        <v>-14793140.220000001</v>
      </c>
      <c r="D421" s="28">
        <v>-14793140.220000001</v>
      </c>
      <c r="E421" s="28">
        <v>0</v>
      </c>
      <c r="F421" s="28"/>
    </row>
    <row r="422" spans="2:6">
      <c r="B422" s="37" t="s">
        <v>323</v>
      </c>
      <c r="C422" s="28">
        <v>-30328524.949999999</v>
      </c>
      <c r="D422" s="28">
        <v>-30328524.949999999</v>
      </c>
      <c r="E422" s="28">
        <v>0</v>
      </c>
      <c r="F422" s="28"/>
    </row>
    <row r="423" spans="2:6">
      <c r="B423" s="37" t="s">
        <v>324</v>
      </c>
      <c r="C423" s="28">
        <v>-16186674.039999999</v>
      </c>
      <c r="D423" s="28">
        <v>-16186674.039999999</v>
      </c>
      <c r="E423" s="28">
        <v>0</v>
      </c>
      <c r="F423" s="28"/>
    </row>
    <row r="424" spans="2:6">
      <c r="B424" s="37" t="s">
        <v>325</v>
      </c>
      <c r="C424" s="28">
        <v>-35240427.109999999</v>
      </c>
      <c r="D424" s="28">
        <v>-35240427.109999999</v>
      </c>
      <c r="E424" s="28">
        <v>0</v>
      </c>
      <c r="F424" s="28"/>
    </row>
    <row r="425" spans="2:6">
      <c r="B425" s="37" t="s">
        <v>326</v>
      </c>
      <c r="C425" s="28">
        <v>-52619365.490000002</v>
      </c>
      <c r="D425" s="28">
        <v>-52619365.490000002</v>
      </c>
      <c r="E425" s="28">
        <v>0</v>
      </c>
      <c r="F425" s="28"/>
    </row>
    <row r="426" spans="2:6">
      <c r="B426" s="37" t="s">
        <v>327</v>
      </c>
      <c r="C426" s="28">
        <v>-1929210.99</v>
      </c>
      <c r="D426" s="28">
        <v>-1929210.99</v>
      </c>
      <c r="E426" s="28">
        <v>0</v>
      </c>
      <c r="F426" s="28"/>
    </row>
    <row r="427" spans="2:6">
      <c r="B427" s="37" t="s">
        <v>328</v>
      </c>
      <c r="C427" s="28">
        <v>-32634956.16</v>
      </c>
      <c r="D427" s="28">
        <v>-32634956.16</v>
      </c>
      <c r="E427" s="28">
        <v>0</v>
      </c>
      <c r="F427" s="28"/>
    </row>
    <row r="428" spans="2:6">
      <c r="B428" s="37" t="s">
        <v>329</v>
      </c>
      <c r="C428" s="28">
        <v>-28499853.82</v>
      </c>
      <c r="D428" s="28">
        <v>-28499853.82</v>
      </c>
      <c r="E428" s="28">
        <v>0</v>
      </c>
      <c r="F428" s="28"/>
    </row>
    <row r="429" spans="2:6">
      <c r="B429" s="37" t="s">
        <v>330</v>
      </c>
      <c r="C429" s="28">
        <v>-39373439.829999998</v>
      </c>
      <c r="D429" s="28">
        <v>-39373439.829999998</v>
      </c>
      <c r="E429" s="28">
        <v>0</v>
      </c>
      <c r="F429" s="28"/>
    </row>
    <row r="430" spans="2:6">
      <c r="B430" s="37" t="s">
        <v>331</v>
      </c>
      <c r="C430" s="28">
        <v>-31820539.399999999</v>
      </c>
      <c r="D430" s="28">
        <v>-31844424.510000002</v>
      </c>
      <c r="E430" s="28">
        <v>-23885.11</v>
      </c>
      <c r="F430" s="28"/>
    </row>
    <row r="431" spans="2:6">
      <c r="B431" s="37" t="s">
        <v>332</v>
      </c>
      <c r="C431" s="28">
        <v>-142589.32999999999</v>
      </c>
      <c r="D431" s="28">
        <v>-31120179.190000001</v>
      </c>
      <c r="E431" s="28">
        <v>-30977589.859999999</v>
      </c>
      <c r="F431" s="28"/>
    </row>
    <row r="432" spans="2:6">
      <c r="B432" s="37" t="s">
        <v>333</v>
      </c>
      <c r="C432" s="28">
        <v>111621340.11</v>
      </c>
      <c r="D432" s="28">
        <v>115802780.12</v>
      </c>
      <c r="E432" s="28">
        <v>4181440.01</v>
      </c>
      <c r="F432" s="28"/>
    </row>
    <row r="433" spans="2:6">
      <c r="B433" s="37" t="s">
        <v>334</v>
      </c>
      <c r="C433" s="28">
        <v>79774399.170000002</v>
      </c>
      <c r="D433" s="28">
        <v>79774399.170000002</v>
      </c>
      <c r="E433" s="28">
        <v>0</v>
      </c>
      <c r="F433" s="28"/>
    </row>
    <row r="434" spans="2:6">
      <c r="B434" s="37" t="s">
        <v>335</v>
      </c>
      <c r="C434" s="28">
        <v>110029801.08</v>
      </c>
      <c r="D434" s="28">
        <v>132847018.04000001</v>
      </c>
      <c r="E434" s="28">
        <v>22817216.960000001</v>
      </c>
      <c r="F434" s="28"/>
    </row>
    <row r="435" spans="2:6">
      <c r="B435" s="29"/>
      <c r="C435" s="108"/>
      <c r="D435" s="108"/>
      <c r="E435" s="108"/>
      <c r="F435" s="108"/>
    </row>
    <row r="436" spans="2:6">
      <c r="C436" s="74">
        <f>SUM(C421:C435)</f>
        <v>17856819.020000041</v>
      </c>
      <c r="D436" s="74">
        <f>SUM(D421:D435)</f>
        <v>13854001.020000011</v>
      </c>
      <c r="E436" s="110"/>
      <c r="F436" s="112"/>
    </row>
    <row r="440" spans="2:6">
      <c r="B440" s="16" t="s">
        <v>336</v>
      </c>
    </row>
    <row r="442" spans="2:6">
      <c r="B442" s="92" t="s">
        <v>337</v>
      </c>
      <c r="C442" s="93" t="s">
        <v>58</v>
      </c>
      <c r="D442" s="23" t="s">
        <v>59</v>
      </c>
      <c r="E442" s="23" t="s">
        <v>60</v>
      </c>
    </row>
    <row r="443" spans="2:6">
      <c r="B443" s="75" t="s">
        <v>338</v>
      </c>
      <c r="C443" s="25"/>
      <c r="D443" s="25"/>
      <c r="E443" s="25"/>
    </row>
    <row r="444" spans="2:6">
      <c r="B444" s="37" t="s">
        <v>339</v>
      </c>
      <c r="C444" s="28">
        <v>47381.18</v>
      </c>
      <c r="D444" s="28">
        <v>95947.17</v>
      </c>
      <c r="E444" s="28">
        <v>48565.99</v>
      </c>
    </row>
    <row r="445" spans="2:6">
      <c r="B445" s="37" t="s">
        <v>340</v>
      </c>
      <c r="C445" s="28">
        <v>15539612.49</v>
      </c>
      <c r="D445" s="28">
        <v>15655384.279999999</v>
      </c>
      <c r="E445" s="28">
        <v>115771.79</v>
      </c>
    </row>
    <row r="446" spans="2:6">
      <c r="B446" s="37" t="s">
        <v>341</v>
      </c>
      <c r="C446" s="28">
        <v>4668599.08</v>
      </c>
      <c r="D446" s="28">
        <v>3584238.23</v>
      </c>
      <c r="E446" s="28">
        <v>-1084360.8500000001</v>
      </c>
    </row>
    <row r="447" spans="2:6">
      <c r="B447" s="37" t="s">
        <v>342</v>
      </c>
      <c r="C447" s="28">
        <v>285653.90999999997</v>
      </c>
      <c r="D447" s="28">
        <v>266297.96999999997</v>
      </c>
      <c r="E447" s="28">
        <v>-19355.939999999999</v>
      </c>
    </row>
    <row r="448" spans="2:6">
      <c r="B448" s="37" t="s">
        <v>343</v>
      </c>
      <c r="C448" s="28">
        <v>26732231.93</v>
      </c>
      <c r="D448" s="28">
        <v>60111001.93</v>
      </c>
      <c r="E448" s="28">
        <v>33378770</v>
      </c>
    </row>
    <row r="449" spans="2:5">
      <c r="B449" s="37" t="s">
        <v>344</v>
      </c>
      <c r="C449" s="28">
        <v>16.22</v>
      </c>
      <c r="D449" s="28">
        <v>374.78</v>
      </c>
      <c r="E449" s="28">
        <v>358.56</v>
      </c>
    </row>
    <row r="450" spans="2:5">
      <c r="B450" s="37" t="s">
        <v>345</v>
      </c>
      <c r="C450" s="28">
        <v>36590828.859999999</v>
      </c>
      <c r="D450" s="28">
        <v>0</v>
      </c>
      <c r="E450" s="28">
        <v>-36590828.859999999</v>
      </c>
    </row>
    <row r="451" spans="2:5">
      <c r="B451" s="37" t="s">
        <v>346</v>
      </c>
      <c r="C451" s="28">
        <v>273254.25</v>
      </c>
      <c r="D451" s="28">
        <v>0.4</v>
      </c>
      <c r="E451" s="28">
        <v>-273253.84999999998</v>
      </c>
    </row>
    <row r="452" spans="2:5">
      <c r="B452" s="37" t="s">
        <v>347</v>
      </c>
      <c r="C452" s="28">
        <v>0</v>
      </c>
      <c r="D452" s="28">
        <v>169891.53</v>
      </c>
      <c r="E452" s="28">
        <v>169891.53</v>
      </c>
    </row>
    <row r="453" spans="2:5">
      <c r="B453" s="37" t="s">
        <v>348</v>
      </c>
      <c r="C453" s="28">
        <v>27387054.710000001</v>
      </c>
      <c r="D453" s="28">
        <v>40085824.079999998</v>
      </c>
      <c r="E453" s="28">
        <v>12698769.369999999</v>
      </c>
    </row>
    <row r="454" spans="2:5">
      <c r="B454" s="37" t="s">
        <v>349</v>
      </c>
      <c r="C454" s="28">
        <v>27863912.489999998</v>
      </c>
      <c r="D454" s="28">
        <v>0</v>
      </c>
      <c r="E454" s="28">
        <v>-27863912.489999998</v>
      </c>
    </row>
    <row r="455" spans="2:5">
      <c r="B455" s="37" t="s">
        <v>350</v>
      </c>
      <c r="C455" s="28">
        <v>11449052.6</v>
      </c>
      <c r="D455" s="28">
        <v>984052.75</v>
      </c>
      <c r="E455" s="28">
        <v>-10464999.85</v>
      </c>
    </row>
    <row r="456" spans="2:5">
      <c r="B456" s="37" t="s">
        <v>351</v>
      </c>
      <c r="C456" s="28">
        <v>7936.8</v>
      </c>
      <c r="D456" s="28">
        <v>4093.89</v>
      </c>
      <c r="E456" s="28">
        <v>-3842.91</v>
      </c>
    </row>
    <row r="457" spans="2:5">
      <c r="B457" s="37" t="s">
        <v>352</v>
      </c>
      <c r="C457" s="28">
        <v>8421795.8399999999</v>
      </c>
      <c r="D457" s="28">
        <v>6789096.3700000001</v>
      </c>
      <c r="E457" s="28">
        <v>-1632699.47</v>
      </c>
    </row>
    <row r="458" spans="2:5">
      <c r="B458" s="37" t="s">
        <v>353</v>
      </c>
      <c r="C458" s="28">
        <v>11388550.970000001</v>
      </c>
      <c r="D458" s="28">
        <v>549401.74</v>
      </c>
      <c r="E458" s="28">
        <v>-10839149.23</v>
      </c>
    </row>
    <row r="459" spans="2:5">
      <c r="B459" s="37" t="s">
        <v>354</v>
      </c>
      <c r="C459" s="28">
        <v>16192723.359999999</v>
      </c>
      <c r="D459" s="28">
        <v>9037710.9000000004</v>
      </c>
      <c r="E459" s="28">
        <v>-7155012.46</v>
      </c>
    </row>
    <row r="460" spans="2:5">
      <c r="B460" s="37" t="s">
        <v>355</v>
      </c>
      <c r="C460" s="28">
        <v>12667472.529999999</v>
      </c>
      <c r="D460" s="28">
        <v>29029953.390000001</v>
      </c>
      <c r="E460" s="28">
        <v>16362480.859999999</v>
      </c>
    </row>
    <row r="461" spans="2:5">
      <c r="B461" s="37" t="s">
        <v>356</v>
      </c>
      <c r="C461" s="28">
        <v>1764781.8</v>
      </c>
      <c r="D461" s="28">
        <v>1152888.23</v>
      </c>
      <c r="E461" s="28">
        <v>-611893.56999999995</v>
      </c>
    </row>
    <row r="462" spans="2:5">
      <c r="B462" s="37" t="s">
        <v>357</v>
      </c>
      <c r="C462" s="28">
        <v>8615.83</v>
      </c>
      <c r="D462" s="28">
        <v>4879105.1500000004</v>
      </c>
      <c r="E462" s="28">
        <v>4870489.32</v>
      </c>
    </row>
    <row r="463" spans="2:5">
      <c r="B463" s="37" t="s">
        <v>358</v>
      </c>
      <c r="C463" s="28">
        <v>5251597.01</v>
      </c>
      <c r="D463" s="28">
        <v>3449595.43</v>
      </c>
      <c r="E463" s="28">
        <v>-1802001.58</v>
      </c>
    </row>
    <row r="464" spans="2:5">
      <c r="B464" s="37" t="s">
        <v>359</v>
      </c>
      <c r="C464" s="28">
        <v>0</v>
      </c>
      <c r="D464" s="28">
        <v>56067019.619999997</v>
      </c>
      <c r="E464" s="28">
        <v>56067019.619999997</v>
      </c>
    </row>
    <row r="465" spans="2:5">
      <c r="B465" s="37" t="s">
        <v>360</v>
      </c>
      <c r="C465" s="28">
        <v>403917.37</v>
      </c>
      <c r="D465" s="28">
        <v>789150.5</v>
      </c>
      <c r="E465" s="28">
        <v>385233.13</v>
      </c>
    </row>
    <row r="466" spans="2:5">
      <c r="B466" s="37" t="s">
        <v>361</v>
      </c>
      <c r="C466" s="28">
        <v>9451.08</v>
      </c>
      <c r="D466" s="28">
        <v>314717.24</v>
      </c>
      <c r="E466" s="28">
        <v>305266.15999999997</v>
      </c>
    </row>
    <row r="467" spans="2:5">
      <c r="B467" s="37" t="s">
        <v>362</v>
      </c>
      <c r="C467" s="28">
        <v>238827.51</v>
      </c>
      <c r="D467" s="28">
        <v>704267.15</v>
      </c>
      <c r="E467" s="28">
        <v>465439.64</v>
      </c>
    </row>
    <row r="468" spans="2:5">
      <c r="B468" s="26"/>
      <c r="C468" s="28"/>
      <c r="D468" s="28"/>
      <c r="E468" s="28"/>
    </row>
    <row r="469" spans="2:5">
      <c r="B469" s="29"/>
      <c r="C469" s="108"/>
      <c r="D469" s="108"/>
      <c r="E469" s="108"/>
    </row>
    <row r="470" spans="2:5">
      <c r="C470" s="74">
        <f>SUM(C444:C469)</f>
        <v>207193267.82000002</v>
      </c>
      <c r="D470" s="74">
        <f>SUM(D444:D469)</f>
        <v>233720012.73000005</v>
      </c>
      <c r="E470" s="74">
        <f>SUM(E444:E469)</f>
        <v>26526744.909999996</v>
      </c>
    </row>
    <row r="473" spans="2:5">
      <c r="B473" s="92" t="s">
        <v>363</v>
      </c>
      <c r="C473" s="93" t="s">
        <v>60</v>
      </c>
      <c r="D473" s="23" t="s">
        <v>364</v>
      </c>
      <c r="E473" s="11"/>
    </row>
    <row r="474" spans="2:5">
      <c r="B474" s="115" t="s">
        <v>365</v>
      </c>
      <c r="C474" s="116">
        <v>6945160</v>
      </c>
      <c r="D474" s="25"/>
      <c r="E474" s="41"/>
    </row>
    <row r="475" spans="2:5">
      <c r="B475" s="37" t="s">
        <v>366</v>
      </c>
      <c r="C475" s="107">
        <v>28703380.879999999</v>
      </c>
      <c r="D475" s="117">
        <v>0.94399999999999995</v>
      </c>
      <c r="E475" s="41"/>
    </row>
    <row r="476" spans="2:5">
      <c r="B476" s="37" t="s">
        <v>367</v>
      </c>
      <c r="C476" s="107">
        <v>7440106.5199999996</v>
      </c>
      <c r="D476" s="117">
        <v>0.2447</v>
      </c>
      <c r="E476" s="41"/>
    </row>
    <row r="477" spans="2:5">
      <c r="B477" s="37" t="s">
        <v>368</v>
      </c>
      <c r="C477" s="107">
        <v>-22290006.84</v>
      </c>
      <c r="D477" s="117">
        <v>-0.73299999999999998</v>
      </c>
      <c r="E477" s="41"/>
    </row>
    <row r="478" spans="2:5">
      <c r="B478" s="37" t="s">
        <v>69</v>
      </c>
      <c r="C478" s="107">
        <v>2382027.96</v>
      </c>
      <c r="D478" s="117">
        <v>7.8299999999999995E-2</v>
      </c>
      <c r="E478" s="41"/>
    </row>
    <row r="479" spans="2:5">
      <c r="B479" s="37" t="s">
        <v>70</v>
      </c>
      <c r="C479" s="107">
        <v>1339167.33</v>
      </c>
      <c r="D479" s="117">
        <v>4.3999999999999997E-2</v>
      </c>
      <c r="E479" s="41"/>
    </row>
    <row r="480" spans="2:5">
      <c r="B480" s="37" t="s">
        <v>71</v>
      </c>
      <c r="C480" s="107">
        <v>-2192.39</v>
      </c>
      <c r="D480" s="117">
        <v>-1E-4</v>
      </c>
      <c r="E480" s="41"/>
    </row>
    <row r="481" spans="2:5">
      <c r="B481" s="37" t="s">
        <v>72</v>
      </c>
      <c r="C481" s="107">
        <v>6590654.1500000004</v>
      </c>
      <c r="D481" s="117">
        <v>0.2167</v>
      </c>
      <c r="E481" s="41"/>
    </row>
    <row r="482" spans="2:5">
      <c r="B482" s="37" t="s">
        <v>73</v>
      </c>
      <c r="C482" s="107">
        <v>2315404.63</v>
      </c>
      <c r="D482" s="117">
        <v>7.6100000000000001E-2</v>
      </c>
      <c r="E482" s="41"/>
    </row>
    <row r="483" spans="2:5">
      <c r="B483" s="37" t="s">
        <v>74</v>
      </c>
      <c r="C483" s="107">
        <v>144352.95000000001</v>
      </c>
      <c r="D483" s="117">
        <v>4.7000000000000002E-3</v>
      </c>
      <c r="E483" s="41"/>
    </row>
    <row r="484" spans="2:5">
      <c r="B484" s="37" t="s">
        <v>75</v>
      </c>
      <c r="C484" s="107">
        <v>-672340.1</v>
      </c>
      <c r="D484" s="117">
        <v>-2.2100000000000002E-2</v>
      </c>
      <c r="E484" s="41"/>
    </row>
    <row r="485" spans="2:5">
      <c r="B485" s="37" t="s">
        <v>76</v>
      </c>
      <c r="C485" s="107">
        <v>-158412.29</v>
      </c>
      <c r="D485" s="117">
        <v>-5.1999999999999998E-3</v>
      </c>
      <c r="E485" s="41"/>
    </row>
    <row r="486" spans="2:5">
      <c r="B486" s="37" t="s">
        <v>77</v>
      </c>
      <c r="C486" s="107">
        <v>22742.86</v>
      </c>
      <c r="D486" s="117">
        <v>6.9999999999999999E-4</v>
      </c>
      <c r="E486" s="41"/>
    </row>
    <row r="487" spans="2:5">
      <c r="B487" s="37" t="s">
        <v>78</v>
      </c>
      <c r="C487" s="107">
        <v>383999.8</v>
      </c>
      <c r="D487" s="117">
        <v>1.26E-2</v>
      </c>
      <c r="E487" s="41"/>
    </row>
    <row r="488" spans="2:5">
      <c r="B488" s="37" t="s">
        <v>79</v>
      </c>
      <c r="C488" s="107">
        <v>-10371.469999999999</v>
      </c>
      <c r="D488" s="117">
        <v>-2.9999999999999997E-4</v>
      </c>
      <c r="E488" s="41"/>
    </row>
    <row r="489" spans="2:5">
      <c r="B489" s="37" t="s">
        <v>80</v>
      </c>
      <c r="C489" s="107">
        <v>-1659489.02</v>
      </c>
      <c r="D489" s="117">
        <v>-5.4600000000000003E-2</v>
      </c>
      <c r="E489" s="41"/>
    </row>
    <row r="490" spans="2:5">
      <c r="B490" s="37" t="s">
        <v>82</v>
      </c>
      <c r="C490" s="107">
        <v>4535.66</v>
      </c>
      <c r="D490" s="117">
        <v>1E-4</v>
      </c>
      <c r="E490" s="41"/>
    </row>
    <row r="491" spans="2:5">
      <c r="B491" s="37" t="s">
        <v>83</v>
      </c>
      <c r="C491" s="107">
        <v>1908.59</v>
      </c>
      <c r="D491" s="117">
        <v>1E-4</v>
      </c>
      <c r="E491" s="41"/>
    </row>
    <row r="492" spans="2:5">
      <c r="B492" s="37" t="s">
        <v>84</v>
      </c>
      <c r="C492" s="107">
        <v>-51867.53</v>
      </c>
      <c r="D492" s="117">
        <v>-1.6999999999999999E-3</v>
      </c>
      <c r="E492" s="41"/>
    </row>
    <row r="493" spans="2:5">
      <c r="B493" s="37" t="s">
        <v>86</v>
      </c>
      <c r="C493" s="107">
        <v>-167291</v>
      </c>
      <c r="D493" s="117">
        <v>-5.4999999999999997E-3</v>
      </c>
      <c r="E493" s="41"/>
    </row>
    <row r="494" spans="2:5">
      <c r="B494" s="37" t="s">
        <v>90</v>
      </c>
      <c r="C494" s="107">
        <v>-122303.61</v>
      </c>
      <c r="D494" s="117">
        <v>-4.0000000000000001E-3</v>
      </c>
      <c r="E494" s="41"/>
    </row>
    <row r="495" spans="2:5">
      <c r="B495" s="37" t="s">
        <v>91</v>
      </c>
      <c r="C495" s="107">
        <v>-743453.46</v>
      </c>
      <c r="D495" s="117">
        <v>-2.4400000000000002E-2</v>
      </c>
      <c r="E495" s="41"/>
    </row>
    <row r="496" spans="2:5">
      <c r="B496" s="37" t="s">
        <v>94</v>
      </c>
      <c r="C496" s="107">
        <v>9712.2199999999993</v>
      </c>
      <c r="D496" s="117">
        <v>2.9999999999999997E-4</v>
      </c>
      <c r="E496" s="41"/>
    </row>
    <row r="497" spans="2:7">
      <c r="B497" s="37" t="s">
        <v>95</v>
      </c>
      <c r="C497" s="107">
        <v>15123.78</v>
      </c>
      <c r="D497" s="117">
        <v>5.0000000000000001E-4</v>
      </c>
      <c r="E497" s="41"/>
    </row>
    <row r="498" spans="2:7">
      <c r="B498" s="37" t="s">
        <v>96</v>
      </c>
      <c r="C498" s="107">
        <v>506.4</v>
      </c>
      <c r="D498" s="117">
        <v>0</v>
      </c>
      <c r="E498" s="41"/>
    </row>
    <row r="499" spans="2:7">
      <c r="B499" s="37" t="s">
        <v>98</v>
      </c>
      <c r="C499" s="107">
        <v>-374.7</v>
      </c>
      <c r="D499" s="117">
        <v>0</v>
      </c>
      <c r="E499" s="41"/>
    </row>
    <row r="500" spans="2:7">
      <c r="B500" s="37" t="s">
        <v>100</v>
      </c>
      <c r="C500" s="107">
        <v>-10081.08</v>
      </c>
      <c r="D500" s="117">
        <v>-2.9999999999999997E-4</v>
      </c>
      <c r="E500" s="41"/>
    </row>
    <row r="501" spans="2:7">
      <c r="B501" s="37" t="s">
        <v>102</v>
      </c>
      <c r="C501" s="107">
        <v>1420</v>
      </c>
      <c r="D501" s="117">
        <v>0</v>
      </c>
      <c r="E501" s="41"/>
    </row>
    <row r="502" spans="2:7">
      <c r="B502" s="37" t="s">
        <v>103</v>
      </c>
      <c r="C502" s="107">
        <v>-4420.43</v>
      </c>
      <c r="D502" s="27">
        <v>-1E-4</v>
      </c>
      <c r="E502" s="41"/>
    </row>
    <row r="503" spans="2:7">
      <c r="B503" s="29"/>
      <c r="C503" s="109"/>
      <c r="D503" s="30"/>
      <c r="E503" s="41"/>
      <c r="F503" s="11"/>
      <c r="G503" s="11"/>
    </row>
    <row r="504" spans="2:7">
      <c r="C504" s="118">
        <f>SUM(C474:C503)</f>
        <v>30407599.809999991</v>
      </c>
      <c r="D504" s="119">
        <f>SUM(D475:D502)</f>
        <v>0.77150000000000019</v>
      </c>
      <c r="E504" s="11"/>
      <c r="F504" s="11"/>
      <c r="G504" s="11"/>
    </row>
    <row r="505" spans="2:7">
      <c r="F505" s="11"/>
      <c r="G505" s="11"/>
    </row>
    <row r="506" spans="2:7" ht="15">
      <c r="B506" t="s">
        <v>369</v>
      </c>
      <c r="F506" s="11"/>
      <c r="G506" s="11"/>
    </row>
    <row r="507" spans="2:7">
      <c r="F507" s="11"/>
      <c r="G507" s="11"/>
    </row>
    <row r="508" spans="2:7">
      <c r="F508" s="11"/>
      <c r="G508" s="11"/>
    </row>
    <row r="509" spans="2:7">
      <c r="B509" s="16" t="s">
        <v>370</v>
      </c>
      <c r="F509" s="11"/>
      <c r="G509" s="11"/>
    </row>
    <row r="510" spans="2:7">
      <c r="B510" s="16" t="s">
        <v>371</v>
      </c>
      <c r="F510" s="11"/>
      <c r="G510" s="11"/>
    </row>
    <row r="511" spans="2:7">
      <c r="B511" s="120"/>
      <c r="C511" s="120"/>
      <c r="D511" s="120"/>
      <c r="E511" s="120"/>
      <c r="F511" s="11"/>
      <c r="G511" s="11"/>
    </row>
    <row r="512" spans="2:7">
      <c r="B512" s="121"/>
      <c r="C512" s="121"/>
      <c r="D512" s="121"/>
      <c r="E512" s="121"/>
      <c r="F512" s="11"/>
      <c r="G512" s="11"/>
    </row>
    <row r="513" spans="2:7">
      <c r="B513" s="122" t="s">
        <v>372</v>
      </c>
      <c r="C513" s="123"/>
      <c r="D513" s="123"/>
      <c r="E513" s="124"/>
      <c r="F513" s="11"/>
      <c r="G513" s="11"/>
    </row>
    <row r="514" spans="2:7">
      <c r="B514" s="125" t="s">
        <v>373</v>
      </c>
      <c r="C514" s="126"/>
      <c r="D514" s="126"/>
      <c r="E514" s="127"/>
      <c r="F514" s="11"/>
      <c r="G514" s="128"/>
    </row>
    <row r="515" spans="2:7">
      <c r="B515" s="129" t="s">
        <v>374</v>
      </c>
      <c r="C515" s="130"/>
      <c r="D515" s="130"/>
      <c r="E515" s="131"/>
      <c r="F515" s="11"/>
      <c r="G515" s="128"/>
    </row>
    <row r="516" spans="2:7">
      <c r="B516" s="132" t="s">
        <v>375</v>
      </c>
      <c r="C516" s="133"/>
      <c r="E516" s="134">
        <v>428019145.29000002</v>
      </c>
      <c r="F516" s="11"/>
      <c r="G516" s="128"/>
    </row>
    <row r="517" spans="2:7">
      <c r="B517" s="135"/>
      <c r="C517" s="135"/>
      <c r="D517" s="11"/>
      <c r="F517" s="11"/>
      <c r="G517" s="128"/>
    </row>
    <row r="518" spans="2:7">
      <c r="B518" s="136" t="s">
        <v>376</v>
      </c>
      <c r="C518" s="137"/>
      <c r="D518" s="138"/>
      <c r="E518" s="139">
        <f>SUM(D518:D523)</f>
        <v>0</v>
      </c>
      <c r="F518" s="11"/>
      <c r="G518" s="11"/>
    </row>
    <row r="519" spans="2:7">
      <c r="B519" s="140" t="s">
        <v>377</v>
      </c>
      <c r="C519" s="141"/>
      <c r="D519" s="142">
        <v>0</v>
      </c>
      <c r="E519" s="143"/>
      <c r="F519" s="11"/>
      <c r="G519" s="11"/>
    </row>
    <row r="520" spans="2:7">
      <c r="B520" s="140" t="s">
        <v>378</v>
      </c>
      <c r="C520" s="141"/>
      <c r="D520" s="142">
        <v>0</v>
      </c>
      <c r="E520" s="143"/>
      <c r="F520" s="11"/>
      <c r="G520" s="11"/>
    </row>
    <row r="521" spans="2:7">
      <c r="B521" s="140" t="s">
        <v>379</v>
      </c>
      <c r="C521" s="141"/>
      <c r="D521" s="142">
        <v>0</v>
      </c>
      <c r="E521" s="143"/>
      <c r="F521" s="11"/>
      <c r="G521" s="11"/>
    </row>
    <row r="522" spans="2:7">
      <c r="B522" s="140" t="s">
        <v>380</v>
      </c>
      <c r="C522" s="141"/>
      <c r="D522" s="142">
        <v>0</v>
      </c>
      <c r="E522" s="143"/>
      <c r="F522" s="11"/>
      <c r="G522" s="11"/>
    </row>
    <row r="523" spans="2:7">
      <c r="B523" s="140" t="s">
        <v>381</v>
      </c>
      <c r="C523" s="141"/>
      <c r="D523" s="142">
        <v>0</v>
      </c>
      <c r="E523" s="143"/>
      <c r="F523" s="11"/>
      <c r="G523" s="11"/>
    </row>
    <row r="524" spans="2:7">
      <c r="B524" s="135"/>
      <c r="C524" s="135"/>
      <c r="D524" s="11"/>
      <c r="F524" s="11"/>
      <c r="G524" s="11"/>
    </row>
    <row r="525" spans="2:7">
      <c r="B525" s="136" t="s">
        <v>382</v>
      </c>
      <c r="C525" s="137"/>
      <c r="D525" s="138"/>
      <c r="E525" s="144">
        <f>SUM(D525:D529)</f>
        <v>42190760.440000005</v>
      </c>
      <c r="F525" s="11"/>
      <c r="G525" s="11"/>
    </row>
    <row r="526" spans="2:7">
      <c r="B526" s="140" t="s">
        <v>383</v>
      </c>
      <c r="C526" s="141"/>
      <c r="D526" s="142">
        <v>0</v>
      </c>
      <c r="E526" s="143"/>
      <c r="F526" s="11"/>
      <c r="G526" s="11"/>
    </row>
    <row r="527" spans="2:7">
      <c r="B527" s="140" t="s">
        <v>384</v>
      </c>
      <c r="C527" s="141"/>
      <c r="D527" s="142">
        <v>0</v>
      </c>
      <c r="E527" s="143"/>
      <c r="F527" s="11"/>
      <c r="G527" s="11"/>
    </row>
    <row r="528" spans="2:7">
      <c r="B528" s="140" t="s">
        <v>385</v>
      </c>
      <c r="C528" s="141"/>
      <c r="D528" s="142">
        <v>0</v>
      </c>
      <c r="E528" s="143"/>
      <c r="F528" s="11"/>
      <c r="G528" s="11"/>
    </row>
    <row r="529" spans="2:7">
      <c r="B529" s="145" t="s">
        <v>386</v>
      </c>
      <c r="C529" s="146"/>
      <c r="D529" s="147">
        <v>42190760.440000005</v>
      </c>
      <c r="E529" s="148"/>
      <c r="F529" s="11"/>
      <c r="G529" s="11"/>
    </row>
    <row r="530" spans="2:7">
      <c r="B530" s="135"/>
      <c r="C530" s="135"/>
      <c r="F530" s="11"/>
      <c r="G530" s="11"/>
    </row>
    <row r="531" spans="2:7">
      <c r="B531" s="132" t="s">
        <v>387</v>
      </c>
      <c r="C531" s="133"/>
      <c r="E531" s="149">
        <f>+E516+E518-E525</f>
        <v>385828384.85000002</v>
      </c>
      <c r="F531" s="150"/>
      <c r="G531" s="128"/>
    </row>
    <row r="532" spans="2:7">
      <c r="B532" s="121"/>
      <c r="C532" s="121"/>
      <c r="D532" s="121"/>
      <c r="E532" s="121"/>
      <c r="F532" s="11"/>
      <c r="G532" s="11"/>
    </row>
    <row r="533" spans="2:7">
      <c r="B533" s="121"/>
      <c r="C533" s="121"/>
      <c r="D533" s="121"/>
      <c r="E533" s="121"/>
      <c r="F533" s="11"/>
      <c r="G533" s="11"/>
    </row>
    <row r="534" spans="2:7">
      <c r="B534" s="122" t="s">
        <v>388</v>
      </c>
      <c r="C534" s="123"/>
      <c r="D534" s="123"/>
      <c r="E534" s="124"/>
      <c r="F534" s="11"/>
      <c r="G534" s="11"/>
    </row>
    <row r="535" spans="2:7">
      <c r="B535" s="125" t="s">
        <v>373</v>
      </c>
      <c r="C535" s="126"/>
      <c r="D535" s="126"/>
      <c r="E535" s="127"/>
      <c r="F535" s="11"/>
      <c r="G535" s="11"/>
    </row>
    <row r="536" spans="2:7">
      <c r="B536" s="129" t="s">
        <v>374</v>
      </c>
      <c r="C536" s="130"/>
      <c r="D536" s="130"/>
      <c r="E536" s="131"/>
      <c r="F536" s="11"/>
      <c r="G536" s="11"/>
    </row>
    <row r="537" spans="2:7">
      <c r="B537" s="132" t="s">
        <v>389</v>
      </c>
      <c r="C537" s="133"/>
      <c r="E537" s="151">
        <v>338332529.57999998</v>
      </c>
      <c r="F537" s="11"/>
      <c r="G537" s="11"/>
    </row>
    <row r="538" spans="2:7">
      <c r="B538" s="135"/>
      <c r="C538" s="135"/>
      <c r="F538" s="11"/>
      <c r="G538" s="11"/>
    </row>
    <row r="539" spans="2:7">
      <c r="B539" s="152" t="s">
        <v>390</v>
      </c>
      <c r="C539" s="153"/>
      <c r="D539" s="138"/>
      <c r="E539" s="154">
        <f>SUM(D539:D556)</f>
        <v>14178275.720000001</v>
      </c>
      <c r="F539" s="11"/>
      <c r="G539" s="11"/>
    </row>
    <row r="540" spans="2:7">
      <c r="B540" s="140" t="s">
        <v>391</v>
      </c>
      <c r="C540" s="141"/>
      <c r="D540" s="147">
        <v>9671165.8100000005</v>
      </c>
      <c r="E540" s="155"/>
      <c r="F540" s="11"/>
      <c r="G540" s="11"/>
    </row>
    <row r="541" spans="2:7">
      <c r="B541" s="140" t="s">
        <v>392</v>
      </c>
      <c r="C541" s="141"/>
      <c r="D541" s="147">
        <v>466095.58</v>
      </c>
      <c r="E541" s="155"/>
      <c r="F541" s="11"/>
      <c r="G541" s="11"/>
    </row>
    <row r="542" spans="2:7">
      <c r="B542" s="140" t="s">
        <v>393</v>
      </c>
      <c r="C542" s="141"/>
      <c r="D542" s="156">
        <v>0</v>
      </c>
      <c r="E542" s="155"/>
      <c r="F542" s="11"/>
      <c r="G542" s="11"/>
    </row>
    <row r="543" spans="2:7">
      <c r="B543" s="140" t="s">
        <v>394</v>
      </c>
      <c r="C543" s="141"/>
      <c r="D543" s="156">
        <v>0</v>
      </c>
      <c r="E543" s="155"/>
      <c r="F543" s="11"/>
      <c r="G543" s="11"/>
    </row>
    <row r="544" spans="2:7">
      <c r="B544" s="140" t="s">
        <v>395</v>
      </c>
      <c r="C544" s="141"/>
      <c r="D544" s="156">
        <v>0</v>
      </c>
      <c r="E544" s="155"/>
      <c r="F544" s="11"/>
      <c r="G544" s="128"/>
    </row>
    <row r="545" spans="2:12">
      <c r="B545" s="140" t="s">
        <v>396</v>
      </c>
      <c r="C545" s="141"/>
      <c r="D545" s="156">
        <v>1000</v>
      </c>
      <c r="E545" s="155"/>
      <c r="F545" s="11"/>
      <c r="G545" s="11"/>
    </row>
    <row r="546" spans="2:12">
      <c r="B546" s="140" t="s">
        <v>397</v>
      </c>
      <c r="C546" s="141"/>
      <c r="D546" s="156">
        <v>0</v>
      </c>
      <c r="E546" s="155"/>
      <c r="F546" s="11"/>
      <c r="G546" s="128"/>
    </row>
    <row r="547" spans="2:12">
      <c r="B547" s="140" t="s">
        <v>398</v>
      </c>
      <c r="C547" s="141"/>
      <c r="D547" s="156">
        <v>0</v>
      </c>
      <c r="E547" s="155"/>
      <c r="F547" s="11"/>
      <c r="G547" s="11"/>
      <c r="L547" s="157"/>
    </row>
    <row r="548" spans="2:12">
      <c r="B548" s="140" t="s">
        <v>399</v>
      </c>
      <c r="C548" s="141"/>
      <c r="D548" s="156">
        <v>0</v>
      </c>
      <c r="E548" s="155"/>
      <c r="F548" s="11"/>
      <c r="G548" s="128"/>
      <c r="L548" s="157"/>
    </row>
    <row r="549" spans="2:12">
      <c r="B549" s="140" t="s">
        <v>400</v>
      </c>
      <c r="C549" s="141"/>
      <c r="D549" s="147">
        <v>4040014.33</v>
      </c>
      <c r="E549" s="155"/>
      <c r="F549" s="11"/>
      <c r="G549" s="128"/>
      <c r="L549" s="157"/>
    </row>
    <row r="550" spans="2:12">
      <c r="B550" s="140" t="s">
        <v>401</v>
      </c>
      <c r="C550" s="141"/>
      <c r="D550" s="156">
        <v>0</v>
      </c>
      <c r="E550" s="155"/>
      <c r="F550" s="11"/>
      <c r="G550" s="128"/>
      <c r="H550" s="157"/>
      <c r="L550" s="157"/>
    </row>
    <row r="551" spans="2:12">
      <c r="B551" s="140" t="s">
        <v>402</v>
      </c>
      <c r="C551" s="141"/>
      <c r="D551" s="156">
        <v>0</v>
      </c>
      <c r="E551" s="155"/>
      <c r="F551" s="11"/>
      <c r="G551" s="128"/>
      <c r="H551" s="157"/>
      <c r="L551" s="157"/>
    </row>
    <row r="552" spans="2:12">
      <c r="B552" s="140" t="s">
        <v>403</v>
      </c>
      <c r="C552" s="141"/>
      <c r="D552" s="156">
        <v>0</v>
      </c>
      <c r="E552" s="155"/>
      <c r="F552" s="11"/>
      <c r="G552" s="158"/>
      <c r="L552" s="157"/>
    </row>
    <row r="553" spans="2:12">
      <c r="B553" s="140" t="s">
        <v>404</v>
      </c>
      <c r="C553" s="141"/>
      <c r="D553" s="156">
        <v>0</v>
      </c>
      <c r="E553" s="155"/>
      <c r="F553" s="11"/>
      <c r="G553" s="11"/>
      <c r="L553" s="157"/>
    </row>
    <row r="554" spans="2:12">
      <c r="B554" s="140" t="s">
        <v>405</v>
      </c>
      <c r="C554" s="141"/>
      <c r="D554" s="156">
        <v>0</v>
      </c>
      <c r="E554" s="155"/>
      <c r="F554" s="11"/>
      <c r="G554" s="11"/>
      <c r="L554" s="157"/>
    </row>
    <row r="555" spans="2:12" ht="12.75" customHeight="1">
      <c r="B555" s="140" t="s">
        <v>406</v>
      </c>
      <c r="C555" s="141"/>
      <c r="D555" s="156">
        <v>0</v>
      </c>
      <c r="E555" s="155"/>
      <c r="F555" s="11"/>
      <c r="G555" s="11"/>
      <c r="L555" s="157"/>
    </row>
    <row r="556" spans="2:12">
      <c r="B556" s="159" t="s">
        <v>407</v>
      </c>
      <c r="C556" s="160"/>
      <c r="D556" s="156">
        <v>0</v>
      </c>
      <c r="E556" s="155"/>
      <c r="F556" s="11"/>
      <c r="G556" s="11"/>
      <c r="L556" s="157"/>
    </row>
    <row r="557" spans="2:12">
      <c r="B557" s="135"/>
      <c r="C557" s="135"/>
      <c r="D557" s="161"/>
      <c r="F557" s="11"/>
      <c r="G557" s="11"/>
      <c r="L557" s="157"/>
    </row>
    <row r="558" spans="2:12">
      <c r="B558" s="152" t="s">
        <v>408</v>
      </c>
      <c r="C558" s="153"/>
      <c r="D558" s="162"/>
      <c r="E558" s="154">
        <f>SUM(D558:D565)</f>
        <v>118150.34</v>
      </c>
      <c r="F558" s="11"/>
      <c r="G558" s="11"/>
      <c r="L558" s="157"/>
    </row>
    <row r="559" spans="2:12">
      <c r="B559" s="140" t="s">
        <v>409</v>
      </c>
      <c r="C559" s="141"/>
      <c r="D559" s="156">
        <v>0</v>
      </c>
      <c r="E559" s="155"/>
      <c r="F559" s="11"/>
      <c r="G559" s="11"/>
    </row>
    <row r="560" spans="2:12">
      <c r="B560" s="140" t="s">
        <v>410</v>
      </c>
      <c r="C560" s="141"/>
      <c r="D560" s="156">
        <v>0</v>
      </c>
      <c r="E560" s="155"/>
      <c r="F560" s="11"/>
      <c r="G560" s="11"/>
      <c r="L560" s="157"/>
    </row>
    <row r="561" spans="2:12">
      <c r="B561" s="140" t="s">
        <v>411</v>
      </c>
      <c r="C561" s="141"/>
      <c r="D561" s="156">
        <v>0</v>
      </c>
      <c r="E561" s="155"/>
      <c r="F561" s="11"/>
      <c r="G561" s="11"/>
      <c r="L561" s="157"/>
    </row>
    <row r="562" spans="2:12">
      <c r="B562" s="140" t="s">
        <v>412</v>
      </c>
      <c r="C562" s="141"/>
      <c r="D562" s="156">
        <v>0</v>
      </c>
      <c r="E562" s="155"/>
      <c r="F562" s="11"/>
      <c r="G562" s="11"/>
    </row>
    <row r="563" spans="2:12">
      <c r="B563" s="140" t="s">
        <v>413</v>
      </c>
      <c r="C563" s="141"/>
      <c r="D563" s="156">
        <v>0</v>
      </c>
      <c r="E563" s="155"/>
      <c r="F563" s="11"/>
      <c r="G563" s="11"/>
    </row>
    <row r="564" spans="2:12">
      <c r="B564" s="140" t="s">
        <v>414</v>
      </c>
      <c r="C564" s="141"/>
      <c r="D564" s="156">
        <v>0</v>
      </c>
      <c r="E564" s="155"/>
      <c r="F564" s="11"/>
      <c r="G564" s="11"/>
    </row>
    <row r="565" spans="2:12">
      <c r="B565" s="159" t="s">
        <v>415</v>
      </c>
      <c r="C565" s="160"/>
      <c r="D565" s="156">
        <v>118150.34</v>
      </c>
      <c r="E565" s="155"/>
      <c r="F565" s="11"/>
      <c r="G565" s="11"/>
    </row>
    <row r="566" spans="2:12">
      <c r="B566" s="163"/>
      <c r="C566" s="163"/>
      <c r="F566" s="11"/>
      <c r="G566" s="11"/>
    </row>
    <row r="567" spans="2:12">
      <c r="B567" s="164" t="s">
        <v>416</v>
      </c>
      <c r="E567" s="149">
        <f>+E537-E539+E558</f>
        <v>324272404.19999993</v>
      </c>
      <c r="F567" s="128"/>
      <c r="G567" s="128"/>
    </row>
    <row r="568" spans="2:12">
      <c r="F568" s="165"/>
      <c r="G568" s="11"/>
    </row>
    <row r="569" spans="2:12">
      <c r="F569" s="11"/>
      <c r="G569" s="11"/>
    </row>
    <row r="570" spans="2:12">
      <c r="F570" s="166"/>
      <c r="G570" s="11"/>
    </row>
    <row r="571" spans="2:12">
      <c r="F571" s="166"/>
      <c r="G571" s="11"/>
    </row>
    <row r="572" spans="2:12">
      <c r="F572" s="11"/>
      <c r="G572" s="11"/>
    </row>
    <row r="573" spans="2:12">
      <c r="B573" s="167" t="s">
        <v>417</v>
      </c>
      <c r="C573" s="167"/>
      <c r="D573" s="167"/>
      <c r="E573" s="167"/>
      <c r="F573" s="167"/>
      <c r="G573" s="11"/>
    </row>
    <row r="574" spans="2:12">
      <c r="B574" s="168"/>
      <c r="C574" s="168"/>
      <c r="D574" s="168"/>
      <c r="E574" s="168"/>
      <c r="F574" s="168"/>
      <c r="G574" s="11"/>
    </row>
    <row r="575" spans="2:12">
      <c r="B575" s="168"/>
      <c r="C575" s="168"/>
      <c r="D575" s="168"/>
      <c r="E575" s="168"/>
      <c r="F575" s="168"/>
      <c r="G575" s="11"/>
    </row>
    <row r="576" spans="2:12">
      <c r="B576" s="61" t="s">
        <v>418</v>
      </c>
      <c r="C576" s="62" t="s">
        <v>58</v>
      </c>
      <c r="D576" s="90" t="s">
        <v>59</v>
      </c>
      <c r="E576" s="90" t="s">
        <v>60</v>
      </c>
      <c r="F576" s="11"/>
      <c r="G576" s="11"/>
    </row>
    <row r="577" spans="2:7">
      <c r="B577" s="24" t="s">
        <v>419</v>
      </c>
      <c r="C577" s="116">
        <v>0</v>
      </c>
      <c r="D577" s="105"/>
      <c r="E577" s="105"/>
      <c r="F577" s="11"/>
      <c r="G577" s="11"/>
    </row>
    <row r="578" spans="2:7">
      <c r="B578" s="26" t="s">
        <v>420</v>
      </c>
      <c r="C578" s="107">
        <v>0</v>
      </c>
      <c r="D578" s="44">
        <v>0</v>
      </c>
      <c r="E578" s="44">
        <v>0</v>
      </c>
      <c r="F578" s="11"/>
      <c r="G578" s="11"/>
    </row>
    <row r="579" spans="2:7">
      <c r="B579" s="26" t="s">
        <v>421</v>
      </c>
      <c r="C579" s="107">
        <v>0</v>
      </c>
      <c r="D579" s="44">
        <v>0</v>
      </c>
      <c r="E579" s="44">
        <v>0</v>
      </c>
      <c r="F579" s="11"/>
      <c r="G579" s="11"/>
    </row>
    <row r="580" spans="2:7">
      <c r="B580" s="26" t="s">
        <v>422</v>
      </c>
      <c r="C580" s="107">
        <v>0</v>
      </c>
      <c r="D580" s="44">
        <v>0</v>
      </c>
      <c r="E580" s="44">
        <v>0</v>
      </c>
      <c r="F580" s="11"/>
      <c r="G580" s="11"/>
    </row>
    <row r="581" spans="2:7">
      <c r="B581" s="26" t="s">
        <v>423</v>
      </c>
      <c r="C581" s="107">
        <v>0</v>
      </c>
      <c r="D581" s="44">
        <v>0</v>
      </c>
      <c r="E581" s="44">
        <v>0</v>
      </c>
      <c r="F581" s="11"/>
      <c r="G581" s="11"/>
    </row>
    <row r="582" spans="2:7">
      <c r="B582" s="26" t="s">
        <v>424</v>
      </c>
      <c r="C582" s="107">
        <v>0</v>
      </c>
      <c r="D582" s="44">
        <v>0</v>
      </c>
      <c r="E582" s="44">
        <v>0</v>
      </c>
      <c r="F582" s="11"/>
      <c r="G582" s="11"/>
    </row>
    <row r="583" spans="2:7">
      <c r="B583" s="26" t="s">
        <v>425</v>
      </c>
      <c r="C583" s="107">
        <v>0</v>
      </c>
      <c r="D583" s="44">
        <v>0</v>
      </c>
      <c r="E583" s="44">
        <v>0</v>
      </c>
      <c r="F583" s="11"/>
      <c r="G583" s="11"/>
    </row>
    <row r="584" spans="2:7">
      <c r="B584" s="26" t="s">
        <v>426</v>
      </c>
      <c r="C584" s="107">
        <v>0</v>
      </c>
      <c r="D584" s="44">
        <v>0</v>
      </c>
      <c r="E584" s="44">
        <v>0</v>
      </c>
      <c r="F584" s="11"/>
      <c r="G584" s="11"/>
    </row>
    <row r="585" spans="2:7">
      <c r="B585" s="26" t="s">
        <v>427</v>
      </c>
      <c r="C585" s="107">
        <v>0</v>
      </c>
      <c r="D585" s="44">
        <v>0</v>
      </c>
      <c r="E585" s="44">
        <v>0</v>
      </c>
      <c r="F585" s="11"/>
      <c r="G585" s="11"/>
    </row>
    <row r="586" spans="2:7">
      <c r="B586" s="26" t="s">
        <v>428</v>
      </c>
      <c r="C586" s="107">
        <v>0</v>
      </c>
      <c r="D586" s="44">
        <v>0</v>
      </c>
      <c r="E586" s="44">
        <v>0</v>
      </c>
      <c r="F586" s="11"/>
      <c r="G586" s="11"/>
    </row>
    <row r="587" spans="2:7">
      <c r="B587" s="26" t="s">
        <v>429</v>
      </c>
      <c r="C587" s="107">
        <v>0</v>
      </c>
      <c r="D587" s="44">
        <v>0</v>
      </c>
      <c r="E587" s="44">
        <v>0</v>
      </c>
      <c r="F587" s="11"/>
      <c r="G587" s="11"/>
    </row>
    <row r="588" spans="2:7">
      <c r="B588" s="26" t="s">
        <v>430</v>
      </c>
      <c r="C588" s="107">
        <v>0</v>
      </c>
      <c r="D588" s="44">
        <v>0</v>
      </c>
      <c r="E588" s="44">
        <v>0</v>
      </c>
      <c r="F588" s="11"/>
      <c r="G588" s="11"/>
    </row>
    <row r="589" spans="2:7">
      <c r="B589" s="26" t="s">
        <v>431</v>
      </c>
      <c r="C589" s="107">
        <v>31325</v>
      </c>
      <c r="D589" s="44">
        <v>0</v>
      </c>
      <c r="E589" s="44">
        <v>-31325</v>
      </c>
      <c r="F589" s="11"/>
      <c r="G589" s="11"/>
    </row>
    <row r="590" spans="2:7">
      <c r="B590" s="26" t="s">
        <v>432</v>
      </c>
      <c r="C590" s="107">
        <v>0</v>
      </c>
      <c r="D590" s="44">
        <v>0</v>
      </c>
      <c r="E590" s="44">
        <v>0</v>
      </c>
      <c r="F590" s="11"/>
      <c r="G590" s="11"/>
    </row>
    <row r="591" spans="2:7">
      <c r="B591" s="26" t="s">
        <v>433</v>
      </c>
      <c r="C591" s="107">
        <v>10048.5</v>
      </c>
      <c r="D591" s="44">
        <v>0</v>
      </c>
      <c r="E591" s="44">
        <v>-10048.5</v>
      </c>
      <c r="F591" s="11"/>
      <c r="G591" s="11"/>
    </row>
    <row r="592" spans="2:7">
      <c r="B592" s="26" t="s">
        <v>434</v>
      </c>
      <c r="C592" s="107">
        <v>10048.5</v>
      </c>
      <c r="D592" s="44">
        <v>0</v>
      </c>
      <c r="E592" s="44">
        <v>-10048.5</v>
      </c>
      <c r="F592" s="11"/>
      <c r="G592" s="11"/>
    </row>
    <row r="593" spans="2:7">
      <c r="B593" s="26" t="s">
        <v>435</v>
      </c>
      <c r="C593" s="107">
        <v>10048.5</v>
      </c>
      <c r="D593" s="44">
        <v>0</v>
      </c>
      <c r="E593" s="44">
        <v>-10048.5</v>
      </c>
      <c r="F593" s="11"/>
      <c r="G593" s="11"/>
    </row>
    <row r="594" spans="2:7">
      <c r="B594" s="26" t="s">
        <v>436</v>
      </c>
      <c r="C594" s="107">
        <v>10048.5</v>
      </c>
      <c r="D594" s="44">
        <v>0</v>
      </c>
      <c r="E594" s="44">
        <v>-10048.5</v>
      </c>
      <c r="F594" s="11"/>
      <c r="G594" s="11"/>
    </row>
    <row r="595" spans="2:7">
      <c r="B595" s="26" t="s">
        <v>437</v>
      </c>
      <c r="C595" s="107">
        <v>28270.45</v>
      </c>
      <c r="D595" s="44">
        <v>0</v>
      </c>
      <c r="E595" s="44">
        <v>-28270.45</v>
      </c>
      <c r="F595" s="11"/>
      <c r="G595" s="11"/>
    </row>
    <row r="596" spans="2:7">
      <c r="B596" s="26" t="s">
        <v>438</v>
      </c>
      <c r="C596" s="107">
        <v>10048.5</v>
      </c>
      <c r="D596" s="44">
        <v>0</v>
      </c>
      <c r="E596" s="44">
        <v>-10048.5</v>
      </c>
      <c r="F596" s="11"/>
      <c r="G596" s="11"/>
    </row>
    <row r="597" spans="2:7">
      <c r="B597" s="26" t="s">
        <v>439</v>
      </c>
      <c r="C597" s="107">
        <v>0</v>
      </c>
      <c r="D597" s="44">
        <v>0</v>
      </c>
      <c r="E597" s="44">
        <v>0</v>
      </c>
      <c r="F597" s="11"/>
      <c r="G597" s="11"/>
    </row>
    <row r="598" spans="2:7">
      <c r="B598" s="26" t="s">
        <v>440</v>
      </c>
      <c r="C598" s="107">
        <v>12212.49</v>
      </c>
      <c r="D598" s="44">
        <v>0</v>
      </c>
      <c r="E598" s="44">
        <v>-12212.49</v>
      </c>
      <c r="F598" s="11"/>
      <c r="G598" s="11"/>
    </row>
    <row r="599" spans="2:7">
      <c r="B599" s="26" t="s">
        <v>441</v>
      </c>
      <c r="C599" s="107">
        <v>10048.5</v>
      </c>
      <c r="D599" s="44">
        <v>0</v>
      </c>
      <c r="E599" s="44">
        <v>-10048.5</v>
      </c>
      <c r="F599" s="11"/>
      <c r="G599" s="11"/>
    </row>
    <row r="600" spans="2:7">
      <c r="B600" s="26" t="s">
        <v>442</v>
      </c>
      <c r="C600" s="107">
        <v>0</v>
      </c>
      <c r="D600" s="44">
        <v>0</v>
      </c>
      <c r="E600" s="44">
        <v>0</v>
      </c>
      <c r="F600" s="11"/>
      <c r="G600" s="11"/>
    </row>
    <row r="601" spans="2:7">
      <c r="B601" s="26" t="s">
        <v>443</v>
      </c>
      <c r="C601" s="107">
        <v>67221.95</v>
      </c>
      <c r="D601" s="44">
        <v>0</v>
      </c>
      <c r="E601" s="44">
        <v>-67221.95</v>
      </c>
      <c r="F601" s="11"/>
      <c r="G601" s="11"/>
    </row>
    <row r="602" spans="2:7">
      <c r="B602" s="26" t="s">
        <v>444</v>
      </c>
      <c r="C602" s="107">
        <v>12250</v>
      </c>
      <c r="D602" s="44">
        <v>0</v>
      </c>
      <c r="E602" s="44">
        <v>-12250</v>
      </c>
      <c r="F602" s="11"/>
      <c r="G602" s="11"/>
    </row>
    <row r="603" spans="2:7">
      <c r="B603" s="26" t="s">
        <v>445</v>
      </c>
      <c r="C603" s="107">
        <v>10048.5</v>
      </c>
      <c r="D603" s="44">
        <v>0</v>
      </c>
      <c r="E603" s="44">
        <v>-10048.5</v>
      </c>
      <c r="F603" s="11"/>
      <c r="G603" s="11"/>
    </row>
    <row r="604" spans="2:7">
      <c r="B604" s="26" t="s">
        <v>446</v>
      </c>
      <c r="C604" s="107">
        <v>10048.5</v>
      </c>
      <c r="D604" s="44">
        <v>0</v>
      </c>
      <c r="E604" s="44">
        <v>-10048.5</v>
      </c>
      <c r="F604" s="11"/>
      <c r="G604" s="11"/>
    </row>
    <row r="605" spans="2:7">
      <c r="B605" s="26" t="s">
        <v>447</v>
      </c>
      <c r="C605" s="107">
        <v>39024.83</v>
      </c>
      <c r="D605" s="44">
        <v>0</v>
      </c>
      <c r="E605" s="44">
        <v>-39024.83</v>
      </c>
      <c r="F605" s="11"/>
      <c r="G605" s="11"/>
    </row>
    <row r="606" spans="2:7">
      <c r="B606" s="26" t="s">
        <v>448</v>
      </c>
      <c r="C606" s="107">
        <v>8221.9500000000007</v>
      </c>
      <c r="D606" s="44">
        <v>0</v>
      </c>
      <c r="E606" s="44">
        <v>-8221.9500000000007</v>
      </c>
      <c r="F606" s="11"/>
      <c r="G606" s="11"/>
    </row>
    <row r="607" spans="2:7">
      <c r="B607" s="26" t="s">
        <v>449</v>
      </c>
      <c r="C607" s="107">
        <v>209918.61</v>
      </c>
      <c r="D607" s="44">
        <v>0</v>
      </c>
      <c r="E607" s="44">
        <v>-209918.61</v>
      </c>
      <c r="F607" s="11"/>
      <c r="G607" s="11"/>
    </row>
    <row r="608" spans="2:7">
      <c r="B608" s="26" t="s">
        <v>450</v>
      </c>
      <c r="C608" s="107">
        <v>69807.72</v>
      </c>
      <c r="D608" s="44">
        <v>0</v>
      </c>
      <c r="E608" s="44">
        <v>-69807.72</v>
      </c>
      <c r="F608" s="11"/>
      <c r="G608" s="11"/>
    </row>
    <row r="609" spans="2:7">
      <c r="B609" s="26" t="s">
        <v>451</v>
      </c>
      <c r="C609" s="107">
        <v>18221.95</v>
      </c>
      <c r="D609" s="44">
        <v>0</v>
      </c>
      <c r="E609" s="44">
        <v>-18221.95</v>
      </c>
      <c r="F609" s="11"/>
      <c r="G609" s="11"/>
    </row>
    <row r="610" spans="2:7">
      <c r="B610" s="26" t="s">
        <v>452</v>
      </c>
      <c r="C610" s="107">
        <v>10048.5</v>
      </c>
      <c r="D610" s="44">
        <v>0</v>
      </c>
      <c r="E610" s="44">
        <v>-10048.5</v>
      </c>
      <c r="F610" s="11"/>
      <c r="G610" s="11"/>
    </row>
    <row r="611" spans="2:7">
      <c r="B611" s="26" t="s">
        <v>453</v>
      </c>
      <c r="C611" s="107">
        <v>18221.95</v>
      </c>
      <c r="D611" s="44">
        <v>0</v>
      </c>
      <c r="E611" s="44">
        <v>-18221.95</v>
      </c>
      <c r="F611" s="11"/>
      <c r="G611" s="11"/>
    </row>
    <row r="612" spans="2:7">
      <c r="B612" s="26" t="s">
        <v>454</v>
      </c>
      <c r="C612" s="107">
        <v>18221.95</v>
      </c>
      <c r="D612" s="44">
        <v>0</v>
      </c>
      <c r="E612" s="44">
        <v>-18221.95</v>
      </c>
      <c r="F612" s="11"/>
      <c r="G612" s="11"/>
    </row>
    <row r="613" spans="2:7">
      <c r="B613" s="26" t="s">
        <v>455</v>
      </c>
      <c r="C613" s="107">
        <v>27902.45</v>
      </c>
      <c r="D613" s="44">
        <v>0</v>
      </c>
      <c r="E613" s="44">
        <v>-27902.45</v>
      </c>
      <c r="F613" s="11"/>
      <c r="G613" s="11"/>
    </row>
    <row r="614" spans="2:7">
      <c r="B614" s="26" t="s">
        <v>456</v>
      </c>
      <c r="C614" s="107">
        <v>28270.45</v>
      </c>
      <c r="D614" s="44">
        <v>0</v>
      </c>
      <c r="E614" s="44">
        <v>-28270.45</v>
      </c>
      <c r="F614" s="11"/>
      <c r="G614" s="11"/>
    </row>
    <row r="615" spans="2:7">
      <c r="B615" s="26" t="s">
        <v>457</v>
      </c>
      <c r="C615" s="107">
        <v>22473.65</v>
      </c>
      <c r="D615" s="44">
        <v>0</v>
      </c>
      <c r="E615" s="44">
        <v>-22473.65</v>
      </c>
      <c r="F615" s="11"/>
      <c r="G615" s="11"/>
    </row>
    <row r="616" spans="2:7">
      <c r="B616" s="26" t="s">
        <v>458</v>
      </c>
      <c r="C616" s="107">
        <v>10048.5</v>
      </c>
      <c r="D616" s="44">
        <v>0</v>
      </c>
      <c r="E616" s="44">
        <v>-10048.5</v>
      </c>
      <c r="F616" s="11"/>
      <c r="G616" s="11"/>
    </row>
    <row r="617" spans="2:7">
      <c r="B617" s="26" t="s">
        <v>459</v>
      </c>
      <c r="C617" s="107">
        <v>21975.29</v>
      </c>
      <c r="D617" s="44">
        <v>0</v>
      </c>
      <c r="E617" s="44">
        <v>-21975.29</v>
      </c>
      <c r="F617" s="11"/>
      <c r="G617" s="11"/>
    </row>
    <row r="618" spans="2:7">
      <c r="B618" s="26" t="s">
        <v>460</v>
      </c>
      <c r="C618" s="107">
        <v>10048.5</v>
      </c>
      <c r="D618" s="44">
        <v>0</v>
      </c>
      <c r="E618" s="44">
        <v>-10048.5</v>
      </c>
      <c r="F618" s="11"/>
      <c r="G618" s="11"/>
    </row>
    <row r="619" spans="2:7">
      <c r="B619" s="26" t="s">
        <v>461</v>
      </c>
      <c r="C619" s="107">
        <v>18221.95</v>
      </c>
      <c r="D619" s="44">
        <v>0</v>
      </c>
      <c r="E619" s="44">
        <v>-18221.95</v>
      </c>
      <c r="F619" s="11"/>
      <c r="G619" s="11"/>
    </row>
    <row r="620" spans="2:7">
      <c r="B620" s="26" t="s">
        <v>462</v>
      </c>
      <c r="C620" s="107">
        <v>34333.040000000001</v>
      </c>
      <c r="D620" s="44">
        <v>0</v>
      </c>
      <c r="E620" s="44">
        <v>-34333.040000000001</v>
      </c>
      <c r="F620" s="11"/>
      <c r="G620" s="11"/>
    </row>
    <row r="621" spans="2:7">
      <c r="B621" s="26" t="s">
        <v>463</v>
      </c>
      <c r="C621" s="107">
        <v>11500</v>
      </c>
      <c r="D621" s="44">
        <v>0</v>
      </c>
      <c r="E621" s="44">
        <v>-11500</v>
      </c>
      <c r="F621" s="11"/>
      <c r="G621" s="11"/>
    </row>
    <row r="622" spans="2:7">
      <c r="B622" s="26" t="s">
        <v>464</v>
      </c>
      <c r="C622" s="107">
        <v>18221.95</v>
      </c>
      <c r="D622" s="44">
        <v>0</v>
      </c>
      <c r="E622" s="44">
        <v>-18221.95</v>
      </c>
      <c r="F622" s="11"/>
      <c r="G622" s="11"/>
    </row>
    <row r="623" spans="2:7">
      <c r="B623" s="26" t="s">
        <v>465</v>
      </c>
      <c r="C623" s="107">
        <v>18221.95</v>
      </c>
      <c r="D623" s="44">
        <v>0</v>
      </c>
      <c r="E623" s="44">
        <v>-18221.95</v>
      </c>
      <c r="F623" s="11"/>
      <c r="G623" s="11"/>
    </row>
    <row r="624" spans="2:7">
      <c r="B624" s="26" t="s">
        <v>466</v>
      </c>
      <c r="C624" s="107">
        <v>20097</v>
      </c>
      <c r="D624" s="44">
        <v>0</v>
      </c>
      <c r="E624" s="44">
        <v>-20097</v>
      </c>
      <c r="F624" s="11"/>
      <c r="G624" s="11"/>
    </row>
    <row r="625" spans="2:7">
      <c r="B625" s="26" t="s">
        <v>467</v>
      </c>
      <c r="C625" s="107">
        <v>10048.5</v>
      </c>
      <c r="D625" s="44">
        <v>0</v>
      </c>
      <c r="E625" s="44">
        <v>-10048.5</v>
      </c>
      <c r="F625" s="11"/>
      <c r="G625" s="11"/>
    </row>
    <row r="626" spans="2:7">
      <c r="B626" s="26" t="s">
        <v>468</v>
      </c>
      <c r="C626" s="107">
        <v>11500.35</v>
      </c>
      <c r="D626" s="44">
        <v>0</v>
      </c>
      <c r="E626" s="44">
        <v>-11500.35</v>
      </c>
      <c r="F626" s="11"/>
      <c r="G626" s="11"/>
    </row>
    <row r="627" spans="2:7">
      <c r="B627" s="26" t="s">
        <v>469</v>
      </c>
      <c r="C627" s="107">
        <v>30603.279999999999</v>
      </c>
      <c r="D627" s="44">
        <v>0</v>
      </c>
      <c r="E627" s="44">
        <v>-30603.279999999999</v>
      </c>
      <c r="F627" s="11"/>
      <c r="G627" s="11"/>
    </row>
    <row r="628" spans="2:7">
      <c r="B628" s="26" t="s">
        <v>470</v>
      </c>
      <c r="C628" s="107">
        <v>0</v>
      </c>
      <c r="D628" s="44">
        <v>0</v>
      </c>
      <c r="E628" s="44">
        <v>0</v>
      </c>
      <c r="F628" s="11"/>
      <c r="G628" s="11"/>
    </row>
    <row r="629" spans="2:7">
      <c r="B629" s="26" t="s">
        <v>471</v>
      </c>
      <c r="C629" s="107">
        <v>0</v>
      </c>
      <c r="D629" s="44">
        <v>0</v>
      </c>
      <c r="E629" s="44">
        <v>0</v>
      </c>
      <c r="F629" s="11"/>
      <c r="G629" s="11"/>
    </row>
    <row r="630" spans="2:7">
      <c r="B630" s="26" t="s">
        <v>472</v>
      </c>
      <c r="C630" s="107">
        <v>0</v>
      </c>
      <c r="D630" s="44">
        <v>0</v>
      </c>
      <c r="E630" s="44">
        <v>0</v>
      </c>
      <c r="F630" s="11"/>
      <c r="G630" s="11"/>
    </row>
    <row r="631" spans="2:7">
      <c r="B631" s="26" t="s">
        <v>473</v>
      </c>
      <c r="C631" s="107">
        <v>0</v>
      </c>
      <c r="D631" s="44">
        <v>0</v>
      </c>
      <c r="E631" s="44">
        <v>0</v>
      </c>
      <c r="F631" s="11"/>
      <c r="G631" s="11"/>
    </row>
    <row r="632" spans="2:7">
      <c r="B632" s="26" t="s">
        <v>474</v>
      </c>
      <c r="C632" s="107">
        <v>0</v>
      </c>
      <c r="D632" s="44">
        <v>0</v>
      </c>
      <c r="E632" s="44">
        <v>0</v>
      </c>
      <c r="F632" s="11"/>
      <c r="G632" s="11"/>
    </row>
    <row r="633" spans="2:7">
      <c r="B633" s="26" t="s">
        <v>475</v>
      </c>
      <c r="C633" s="107">
        <v>0</v>
      </c>
      <c r="D633" s="44">
        <v>0</v>
      </c>
      <c r="E633" s="44">
        <v>0</v>
      </c>
      <c r="F633" s="11"/>
      <c r="G633" s="11"/>
    </row>
    <row r="634" spans="2:7">
      <c r="B634" s="26" t="s">
        <v>476</v>
      </c>
      <c r="C634" s="107">
        <v>0</v>
      </c>
      <c r="D634" s="44">
        <v>0</v>
      </c>
      <c r="E634" s="44">
        <v>0</v>
      </c>
      <c r="F634" s="11"/>
      <c r="G634" s="11"/>
    </row>
    <row r="635" spans="2:7">
      <c r="B635" s="26" t="s">
        <v>477</v>
      </c>
      <c r="C635" s="107">
        <v>0</v>
      </c>
      <c r="D635" s="44">
        <v>0</v>
      </c>
      <c r="E635" s="44">
        <v>0</v>
      </c>
      <c r="F635" s="11"/>
      <c r="G635" s="11"/>
    </row>
    <row r="636" spans="2:7">
      <c r="B636" s="26" t="s">
        <v>478</v>
      </c>
      <c r="C636" s="107">
        <v>0</v>
      </c>
      <c r="D636" s="44">
        <v>0</v>
      </c>
      <c r="E636" s="44">
        <v>0</v>
      </c>
      <c r="F636" s="11"/>
      <c r="G636" s="11"/>
    </row>
    <row r="637" spans="2:7">
      <c r="B637" s="26" t="s">
        <v>479</v>
      </c>
      <c r="C637" s="107">
        <v>-31325</v>
      </c>
      <c r="D637" s="44">
        <v>0</v>
      </c>
      <c r="E637" s="44">
        <v>31325</v>
      </c>
      <c r="F637" s="11"/>
      <c r="G637" s="11"/>
    </row>
    <row r="638" spans="2:7">
      <c r="B638" s="26" t="s">
        <v>480</v>
      </c>
      <c r="C638" s="107">
        <v>0</v>
      </c>
      <c r="D638" s="44">
        <v>0</v>
      </c>
      <c r="E638" s="44">
        <v>0</v>
      </c>
      <c r="F638" s="11"/>
      <c r="G638" s="11"/>
    </row>
    <row r="639" spans="2:7">
      <c r="B639" s="26" t="s">
        <v>481</v>
      </c>
      <c r="C639" s="107">
        <v>-10048.5</v>
      </c>
      <c r="D639" s="44">
        <v>0</v>
      </c>
      <c r="E639" s="44">
        <v>10048.5</v>
      </c>
      <c r="F639" s="11"/>
      <c r="G639" s="11"/>
    </row>
    <row r="640" spans="2:7">
      <c r="B640" s="26" t="s">
        <v>482</v>
      </c>
      <c r="C640" s="107">
        <v>-10048.5</v>
      </c>
      <c r="D640" s="44">
        <v>0</v>
      </c>
      <c r="E640" s="44">
        <v>10048.5</v>
      </c>
      <c r="F640" s="11"/>
      <c r="G640" s="11"/>
    </row>
    <row r="641" spans="2:7">
      <c r="B641" s="26" t="s">
        <v>483</v>
      </c>
      <c r="C641" s="107">
        <v>-10048.5</v>
      </c>
      <c r="D641" s="44">
        <v>0</v>
      </c>
      <c r="E641" s="44">
        <v>10048.5</v>
      </c>
      <c r="F641" s="11"/>
      <c r="G641" s="11"/>
    </row>
    <row r="642" spans="2:7">
      <c r="B642" s="26" t="s">
        <v>484</v>
      </c>
      <c r="C642" s="107">
        <v>-10048.5</v>
      </c>
      <c r="D642" s="44">
        <v>0</v>
      </c>
      <c r="E642" s="44">
        <v>10048.5</v>
      </c>
      <c r="F642" s="11"/>
      <c r="G642" s="11"/>
    </row>
    <row r="643" spans="2:7">
      <c r="B643" s="26" t="s">
        <v>485</v>
      </c>
      <c r="C643" s="107">
        <v>-28270.45</v>
      </c>
      <c r="D643" s="44">
        <v>0</v>
      </c>
      <c r="E643" s="44">
        <v>28270.45</v>
      </c>
      <c r="F643" s="11"/>
      <c r="G643" s="11"/>
    </row>
    <row r="644" spans="2:7">
      <c r="B644" s="26" t="s">
        <v>486</v>
      </c>
      <c r="C644" s="107">
        <v>-10048.5</v>
      </c>
      <c r="D644" s="44">
        <v>0</v>
      </c>
      <c r="E644" s="44">
        <v>10048.5</v>
      </c>
      <c r="F644" s="11"/>
      <c r="G644" s="11"/>
    </row>
    <row r="645" spans="2:7">
      <c r="B645" s="26" t="s">
        <v>487</v>
      </c>
      <c r="C645" s="107">
        <v>0</v>
      </c>
      <c r="D645" s="44">
        <v>0</v>
      </c>
      <c r="E645" s="44">
        <v>0</v>
      </c>
      <c r="F645" s="11"/>
      <c r="G645" s="11"/>
    </row>
    <row r="646" spans="2:7">
      <c r="B646" s="26" t="s">
        <v>488</v>
      </c>
      <c r="C646" s="107">
        <v>-12212.49</v>
      </c>
      <c r="D646" s="44">
        <v>0</v>
      </c>
      <c r="E646" s="44">
        <v>12212.49</v>
      </c>
      <c r="F646" s="11"/>
      <c r="G646" s="11"/>
    </row>
    <row r="647" spans="2:7">
      <c r="B647" s="26" t="s">
        <v>489</v>
      </c>
      <c r="C647" s="107">
        <v>-10048.5</v>
      </c>
      <c r="D647" s="44">
        <v>0</v>
      </c>
      <c r="E647" s="44">
        <v>10048.5</v>
      </c>
      <c r="F647" s="11"/>
      <c r="G647" s="11"/>
    </row>
    <row r="648" spans="2:7">
      <c r="B648" s="26" t="s">
        <v>490</v>
      </c>
      <c r="C648" s="107">
        <v>0</v>
      </c>
      <c r="D648" s="44">
        <v>0</v>
      </c>
      <c r="E648" s="44">
        <v>0</v>
      </c>
      <c r="F648" s="11"/>
      <c r="G648" s="11"/>
    </row>
    <row r="649" spans="2:7">
      <c r="B649" s="26" t="s">
        <v>491</v>
      </c>
      <c r="C649" s="107">
        <v>-67221.95</v>
      </c>
      <c r="D649" s="44">
        <v>0</v>
      </c>
      <c r="E649" s="44">
        <v>67221.95</v>
      </c>
      <c r="F649" s="11"/>
      <c r="G649" s="11"/>
    </row>
    <row r="650" spans="2:7">
      <c r="B650" s="26" t="s">
        <v>492</v>
      </c>
      <c r="C650" s="107">
        <v>-12250</v>
      </c>
      <c r="D650" s="44">
        <v>0</v>
      </c>
      <c r="E650" s="44">
        <v>12250</v>
      </c>
      <c r="F650" s="11"/>
      <c r="G650" s="11"/>
    </row>
    <row r="651" spans="2:7">
      <c r="B651" s="26" t="s">
        <v>493</v>
      </c>
      <c r="C651" s="107">
        <v>-10048.5</v>
      </c>
      <c r="D651" s="44">
        <v>0</v>
      </c>
      <c r="E651" s="44">
        <v>10048.5</v>
      </c>
      <c r="F651" s="11"/>
      <c r="G651" s="11"/>
    </row>
    <row r="652" spans="2:7">
      <c r="B652" s="26" t="s">
        <v>494</v>
      </c>
      <c r="C652" s="107">
        <v>-10048.5</v>
      </c>
      <c r="D652" s="44">
        <v>0</v>
      </c>
      <c r="E652" s="44">
        <v>10048.5</v>
      </c>
      <c r="F652" s="11"/>
      <c r="G652" s="11"/>
    </row>
    <row r="653" spans="2:7">
      <c r="B653" s="26" t="s">
        <v>495</v>
      </c>
      <c r="C653" s="107">
        <v>-39024.83</v>
      </c>
      <c r="D653" s="44">
        <v>0</v>
      </c>
      <c r="E653" s="44">
        <v>39024.83</v>
      </c>
      <c r="F653" s="11"/>
      <c r="G653" s="11"/>
    </row>
    <row r="654" spans="2:7">
      <c r="B654" s="26" t="s">
        <v>496</v>
      </c>
      <c r="C654" s="107">
        <v>-8221.9500000000007</v>
      </c>
      <c r="D654" s="44">
        <v>0</v>
      </c>
      <c r="E654" s="44">
        <v>8221.9500000000007</v>
      </c>
      <c r="F654" s="11"/>
      <c r="G654" s="11"/>
    </row>
    <row r="655" spans="2:7">
      <c r="B655" s="26" t="s">
        <v>497</v>
      </c>
      <c r="C655" s="107">
        <v>-209918.61</v>
      </c>
      <c r="D655" s="44">
        <v>0</v>
      </c>
      <c r="E655" s="44">
        <v>209918.61</v>
      </c>
      <c r="F655" s="11"/>
      <c r="G655" s="11"/>
    </row>
    <row r="656" spans="2:7">
      <c r="B656" s="26" t="s">
        <v>498</v>
      </c>
      <c r="C656" s="107">
        <v>-69807.72</v>
      </c>
      <c r="D656" s="44">
        <v>0</v>
      </c>
      <c r="E656" s="44">
        <v>69807.72</v>
      </c>
      <c r="F656" s="11"/>
      <c r="G656" s="11"/>
    </row>
    <row r="657" spans="2:7">
      <c r="B657" s="26" t="s">
        <v>499</v>
      </c>
      <c r="C657" s="107">
        <v>-18221.95</v>
      </c>
      <c r="D657" s="44">
        <v>0</v>
      </c>
      <c r="E657" s="44">
        <v>18221.95</v>
      </c>
      <c r="F657" s="11"/>
      <c r="G657" s="11"/>
    </row>
    <row r="658" spans="2:7">
      <c r="B658" s="26" t="s">
        <v>500</v>
      </c>
      <c r="C658" s="107">
        <v>-10048.5</v>
      </c>
      <c r="D658" s="44">
        <v>0</v>
      </c>
      <c r="E658" s="44">
        <v>10048.5</v>
      </c>
      <c r="F658" s="11"/>
      <c r="G658" s="11"/>
    </row>
    <row r="659" spans="2:7">
      <c r="B659" s="26" t="s">
        <v>501</v>
      </c>
      <c r="C659" s="107">
        <v>-18221.95</v>
      </c>
      <c r="D659" s="44">
        <v>0</v>
      </c>
      <c r="E659" s="44">
        <v>18221.95</v>
      </c>
      <c r="F659" s="11"/>
      <c r="G659" s="11"/>
    </row>
    <row r="660" spans="2:7">
      <c r="B660" s="26" t="s">
        <v>502</v>
      </c>
      <c r="C660" s="107">
        <v>-18221.95</v>
      </c>
      <c r="D660" s="44">
        <v>0</v>
      </c>
      <c r="E660" s="44">
        <v>18221.95</v>
      </c>
      <c r="F660" s="11"/>
      <c r="G660" s="11"/>
    </row>
    <row r="661" spans="2:7">
      <c r="B661" s="26" t="s">
        <v>503</v>
      </c>
      <c r="C661" s="107">
        <v>-27902.45</v>
      </c>
      <c r="D661" s="44">
        <v>0</v>
      </c>
      <c r="E661" s="44">
        <v>27902.45</v>
      </c>
      <c r="F661" s="11"/>
      <c r="G661" s="11"/>
    </row>
    <row r="662" spans="2:7">
      <c r="B662" s="26" t="s">
        <v>504</v>
      </c>
      <c r="C662" s="107">
        <v>-28270.45</v>
      </c>
      <c r="D662" s="44">
        <v>0</v>
      </c>
      <c r="E662" s="44">
        <v>28270.45</v>
      </c>
      <c r="F662" s="11"/>
      <c r="G662" s="11"/>
    </row>
    <row r="663" spans="2:7">
      <c r="B663" s="26" t="s">
        <v>505</v>
      </c>
      <c r="C663" s="107">
        <v>-22473.65</v>
      </c>
      <c r="D663" s="44">
        <v>0</v>
      </c>
      <c r="E663" s="44">
        <v>22473.65</v>
      </c>
      <c r="F663" s="11"/>
      <c r="G663" s="11"/>
    </row>
    <row r="664" spans="2:7">
      <c r="B664" s="26" t="s">
        <v>506</v>
      </c>
      <c r="C664" s="107">
        <v>-10048.5</v>
      </c>
      <c r="D664" s="44">
        <v>0</v>
      </c>
      <c r="E664" s="44">
        <v>10048.5</v>
      </c>
      <c r="F664" s="11"/>
      <c r="G664" s="11"/>
    </row>
    <row r="665" spans="2:7">
      <c r="B665" s="26" t="s">
        <v>507</v>
      </c>
      <c r="C665" s="107">
        <v>-21975.29</v>
      </c>
      <c r="D665" s="44">
        <v>0</v>
      </c>
      <c r="E665" s="44">
        <v>21975.29</v>
      </c>
      <c r="F665" s="11"/>
      <c r="G665" s="11"/>
    </row>
    <row r="666" spans="2:7">
      <c r="B666" s="26" t="s">
        <v>508</v>
      </c>
      <c r="C666" s="107">
        <v>-10048.5</v>
      </c>
      <c r="D666" s="44">
        <v>0</v>
      </c>
      <c r="E666" s="44">
        <v>10048.5</v>
      </c>
      <c r="F666" s="11"/>
      <c r="G666" s="11"/>
    </row>
    <row r="667" spans="2:7">
      <c r="B667" s="26" t="s">
        <v>509</v>
      </c>
      <c r="C667" s="107">
        <v>-18221.95</v>
      </c>
      <c r="D667" s="44">
        <v>0</v>
      </c>
      <c r="E667" s="44">
        <v>18221.95</v>
      </c>
      <c r="F667" s="11"/>
      <c r="G667" s="11"/>
    </row>
    <row r="668" spans="2:7">
      <c r="B668" s="26" t="s">
        <v>510</v>
      </c>
      <c r="C668" s="107">
        <v>-34333.040000000001</v>
      </c>
      <c r="D668" s="44">
        <v>0</v>
      </c>
      <c r="E668" s="44">
        <v>34333.040000000001</v>
      </c>
      <c r="F668" s="11"/>
      <c r="G668" s="11"/>
    </row>
    <row r="669" spans="2:7">
      <c r="B669" s="26" t="s">
        <v>511</v>
      </c>
      <c r="C669" s="107">
        <v>-11500</v>
      </c>
      <c r="D669" s="44">
        <v>0</v>
      </c>
      <c r="E669" s="44">
        <v>11500</v>
      </c>
      <c r="F669" s="11"/>
      <c r="G669" s="11"/>
    </row>
    <row r="670" spans="2:7">
      <c r="B670" s="26" t="s">
        <v>512</v>
      </c>
      <c r="C670" s="107">
        <v>-18221.95</v>
      </c>
      <c r="D670" s="44">
        <v>0</v>
      </c>
      <c r="E670" s="44">
        <v>18221.95</v>
      </c>
      <c r="F670" s="11"/>
      <c r="G670" s="11"/>
    </row>
    <row r="671" spans="2:7">
      <c r="B671" s="26" t="s">
        <v>513</v>
      </c>
      <c r="C671" s="107">
        <v>-18221.95</v>
      </c>
      <c r="D671" s="44">
        <v>0</v>
      </c>
      <c r="E671" s="44">
        <v>18221.95</v>
      </c>
      <c r="F671" s="11"/>
      <c r="G671" s="11"/>
    </row>
    <row r="672" spans="2:7">
      <c r="B672" s="26" t="s">
        <v>514</v>
      </c>
      <c r="C672" s="107">
        <v>-20097</v>
      </c>
      <c r="D672" s="44">
        <v>0</v>
      </c>
      <c r="E672" s="44">
        <v>20097</v>
      </c>
      <c r="F672" s="11"/>
      <c r="G672" s="11"/>
    </row>
    <row r="673" spans="2:7">
      <c r="B673" s="26" t="s">
        <v>515</v>
      </c>
      <c r="C673" s="107">
        <v>-10048.5</v>
      </c>
      <c r="D673" s="44">
        <v>0</v>
      </c>
      <c r="E673" s="44">
        <v>10048.5</v>
      </c>
      <c r="F673" s="11"/>
      <c r="G673" s="11"/>
    </row>
    <row r="674" spans="2:7">
      <c r="B674" s="26" t="s">
        <v>516</v>
      </c>
      <c r="C674" s="107">
        <v>-11500.35</v>
      </c>
      <c r="D674" s="44">
        <v>0</v>
      </c>
      <c r="E674" s="44">
        <v>11500.35</v>
      </c>
      <c r="F674" s="11"/>
      <c r="G674" s="11"/>
    </row>
    <row r="675" spans="2:7">
      <c r="B675" s="26" t="s">
        <v>517</v>
      </c>
      <c r="C675" s="107">
        <v>-30603.279999999999</v>
      </c>
      <c r="D675" s="44">
        <v>0</v>
      </c>
      <c r="E675" s="44">
        <v>30603.279999999999</v>
      </c>
      <c r="F675" s="11"/>
      <c r="G675" s="11"/>
    </row>
    <row r="676" spans="2:7">
      <c r="B676" s="39" t="s">
        <v>45</v>
      </c>
      <c r="C676" s="107">
        <v>0</v>
      </c>
      <c r="D676" s="44"/>
      <c r="E676" s="44"/>
      <c r="F676" s="11"/>
      <c r="G676" s="11"/>
    </row>
    <row r="677" spans="2:7">
      <c r="B677" s="29"/>
      <c r="C677" s="169">
        <v>0</v>
      </c>
      <c r="D677" s="170">
        <v>0</v>
      </c>
      <c r="E677" s="170">
        <v>0</v>
      </c>
      <c r="F677" s="11"/>
      <c r="G677" s="11"/>
    </row>
    <row r="678" spans="2:7">
      <c r="C678" s="23">
        <f t="shared" ref="C678:E678" si="4">SUM(C676:C677)</f>
        <v>0</v>
      </c>
      <c r="D678" s="23">
        <f t="shared" si="4"/>
        <v>0</v>
      </c>
      <c r="E678" s="23">
        <f t="shared" si="4"/>
        <v>0</v>
      </c>
      <c r="F678" s="11"/>
      <c r="G678" s="11"/>
    </row>
    <row r="679" spans="2:7">
      <c r="F679" s="11"/>
      <c r="G679" s="11"/>
    </row>
    <row r="680" spans="2:7">
      <c r="F680" s="11"/>
      <c r="G680" s="11"/>
    </row>
    <row r="681" spans="2:7">
      <c r="F681" s="11"/>
      <c r="G681" s="11"/>
    </row>
    <row r="682" spans="2:7">
      <c r="F682" s="11"/>
      <c r="G682" s="11"/>
    </row>
    <row r="683" spans="2:7">
      <c r="B683" s="171" t="s">
        <v>518</v>
      </c>
      <c r="F683" s="11"/>
      <c r="G683" s="11"/>
    </row>
    <row r="684" spans="2:7" ht="12" customHeight="1">
      <c r="F684" s="11"/>
      <c r="G684" s="11"/>
    </row>
    <row r="685" spans="2:7">
      <c r="C685" s="121"/>
      <c r="D685" s="121"/>
      <c r="E685" s="121"/>
    </row>
    <row r="686" spans="2:7">
      <c r="C686" s="121"/>
      <c r="D686" s="121"/>
      <c r="E686" s="121"/>
    </row>
    <row r="687" spans="2:7">
      <c r="C687" s="121"/>
      <c r="D687" s="121"/>
      <c r="E687" s="121"/>
    </row>
    <row r="688" spans="2:7">
      <c r="G688" s="11"/>
    </row>
    <row r="689" spans="2:7">
      <c r="B689" s="172"/>
      <c r="C689" s="121"/>
      <c r="D689" s="172"/>
      <c r="E689" s="172"/>
      <c r="F689" s="173"/>
      <c r="G689" s="173"/>
    </row>
    <row r="690" spans="2:7">
      <c r="B690" s="174" t="s">
        <v>519</v>
      </c>
      <c r="C690" s="121"/>
      <c r="D690" s="175" t="s">
        <v>520</v>
      </c>
      <c r="E690" s="175"/>
      <c r="F690" s="11"/>
      <c r="G690" s="176"/>
    </row>
    <row r="691" spans="2:7">
      <c r="B691" s="174" t="s">
        <v>521</v>
      </c>
      <c r="C691" s="121"/>
      <c r="D691" s="177" t="s">
        <v>522</v>
      </c>
      <c r="E691" s="177"/>
      <c r="F691" s="178"/>
      <c r="G691" s="178"/>
    </row>
    <row r="692" spans="2:7">
      <c r="B692" s="121"/>
      <c r="C692" s="121"/>
      <c r="D692" s="121"/>
      <c r="E692" s="121"/>
      <c r="F692" s="121"/>
      <c r="G692" s="121"/>
    </row>
    <row r="693" spans="2:7">
      <c r="B693" s="121"/>
      <c r="C693" s="121"/>
      <c r="D693" s="121"/>
      <c r="E693" s="121"/>
      <c r="F693" s="121"/>
      <c r="G693" s="121"/>
    </row>
    <row r="697" spans="2:7" ht="12.75" customHeight="1"/>
    <row r="700" spans="2:7" ht="12.75" customHeight="1"/>
  </sheetData>
  <mergeCells count="70">
    <mergeCell ref="B566:C566"/>
    <mergeCell ref="B573:F573"/>
    <mergeCell ref="D690:E690"/>
    <mergeCell ref="D691:E691"/>
    <mergeCell ref="B560:C560"/>
    <mergeCell ref="B561:C561"/>
    <mergeCell ref="B562:C562"/>
    <mergeCell ref="B563:C563"/>
    <mergeCell ref="B564:C564"/>
    <mergeCell ref="B565:C565"/>
    <mergeCell ref="B554:C554"/>
    <mergeCell ref="B555:C555"/>
    <mergeCell ref="B556:C556"/>
    <mergeCell ref="B557:C557"/>
    <mergeCell ref="B558:C558"/>
    <mergeCell ref="B559:C559"/>
    <mergeCell ref="B548:C548"/>
    <mergeCell ref="B549:C549"/>
    <mergeCell ref="B550:C550"/>
    <mergeCell ref="B551:C551"/>
    <mergeCell ref="B552:C552"/>
    <mergeCell ref="B553:C553"/>
    <mergeCell ref="B542:C542"/>
    <mergeCell ref="B543:C543"/>
    <mergeCell ref="B544:C544"/>
    <mergeCell ref="B545:C545"/>
    <mergeCell ref="B546:C546"/>
    <mergeCell ref="B547:C547"/>
    <mergeCell ref="B536:E536"/>
    <mergeCell ref="B537:C537"/>
    <mergeCell ref="B538:C538"/>
    <mergeCell ref="B539:C539"/>
    <mergeCell ref="B540:C540"/>
    <mergeCell ref="B541:C541"/>
    <mergeCell ref="B528:C528"/>
    <mergeCell ref="B529:C529"/>
    <mergeCell ref="B530:C530"/>
    <mergeCell ref="B531:C531"/>
    <mergeCell ref="B534:E534"/>
    <mergeCell ref="B535:E535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E415:G415"/>
    <mergeCell ref="E436:F436"/>
    <mergeCell ref="B511:E511"/>
    <mergeCell ref="B513:E513"/>
    <mergeCell ref="B514:E514"/>
    <mergeCell ref="B515:E515"/>
    <mergeCell ref="D234:E234"/>
    <mergeCell ref="D241:E241"/>
    <mergeCell ref="D248:E248"/>
    <mergeCell ref="D255:E255"/>
    <mergeCell ref="D288:E288"/>
    <mergeCell ref="D296:E296"/>
    <mergeCell ref="A2:L2"/>
    <mergeCell ref="A3:L3"/>
    <mergeCell ref="A4:L4"/>
    <mergeCell ref="H6:L7"/>
    <mergeCell ref="A9:L9"/>
    <mergeCell ref="D84:E84"/>
  </mergeCells>
  <dataValidations count="4">
    <dataValidation allowBlank="1" showInputMessage="1" showErrorMessage="1" prompt="Especificar origen de dicho recurso: Federal, Estatal, Municipal, Particulares." sqref="D230 D237 D244"/>
    <dataValidation allowBlank="1" showInputMessage="1" showErrorMessage="1" prompt="Características cualitativas significativas que les impacten financieramente." sqref="D180:E180 E230 E237 E244"/>
    <dataValidation allowBlank="1" showInputMessage="1" showErrorMessage="1" prompt="Corresponde al número de la cuenta de acuerdo al Plan de Cuentas emitido por el CONAC (DOF 22/11/2010)." sqref="B180"/>
    <dataValidation allowBlank="1" showInputMessage="1" showErrorMessage="1" prompt="Saldo final del periodo que corresponde la cuenta pública presentada (mensual:  enero, febrero, marzo, etc.; trimestral: 1er, 2do, 3ro. o 4to.)." sqref="C180 C230 C237 C244"/>
  </dataValidations>
  <pageMargins left="0.70866141732283472" right="0.70866141732283472" top="0.39370078740157483" bottom="0.74803149606299213" header="0.31496062992125984" footer="0.31496062992125984"/>
  <pageSetup scale="10" orientation="landscape" r:id="rId1"/>
  <headerFooter>
    <oddFooter>&amp;R&amp;P</oddFooter>
  </headerFooter>
  <rowBreaks count="3" manualBreakCount="3">
    <brk id="418" max="11" man="1"/>
    <brk id="470" max="16383" man="1"/>
    <brk id="5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 (2)</vt:lpstr>
      <vt:lpstr>'NOTAS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2017-07-11T23:45:19Z</dcterms:created>
  <dcterms:modified xsi:type="dcterms:W3CDTF">2017-07-11T23:45:38Z</dcterms:modified>
</cp:coreProperties>
</file>