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ESPALDO 01AGOSTO2018\JEFATURA DE CONTABILIDAD\PUBLICACION PORTAL CTA PUB\2021\"/>
    </mc:Choice>
  </mc:AlternateContent>
  <bookViews>
    <workbookView xWindow="0" yWindow="0" windowWidth="20460" windowHeight="5355"/>
  </bookViews>
  <sheets>
    <sheet name="NOTAS1" sheetId="1" r:id="rId1"/>
  </sheets>
  <externalReferences>
    <externalReference r:id="rId2"/>
  </externalReferences>
  <definedNames>
    <definedName name="_xlnm.Print_Area" localSheetId="0">NOTAS1!$A$1:$S$570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46" i="1" l="1"/>
  <c r="E545" i="1"/>
  <c r="H541" i="1"/>
  <c r="I537" i="1"/>
  <c r="E522" i="1"/>
  <c r="E520" i="1"/>
  <c r="E554" i="1" s="1"/>
  <c r="F554" i="1" s="1"/>
  <c r="D512" i="1"/>
  <c r="E508" i="1"/>
  <c r="E499" i="1"/>
  <c r="E514" i="1" s="1"/>
  <c r="F514" i="1" s="1"/>
  <c r="C480" i="1"/>
  <c r="D479" i="1"/>
  <c r="C476" i="1"/>
  <c r="E460" i="1"/>
  <c r="D460" i="1"/>
  <c r="C460" i="1"/>
  <c r="E435" i="1"/>
  <c r="D435" i="1"/>
  <c r="C435" i="1"/>
  <c r="E434" i="1"/>
  <c r="E397" i="1"/>
  <c r="D397" i="1"/>
  <c r="C397" i="1"/>
  <c r="D373" i="1"/>
  <c r="C373" i="1"/>
  <c r="C301" i="1"/>
  <c r="C290" i="1"/>
  <c r="C249" i="1"/>
  <c r="C242" i="1"/>
  <c r="C228" i="1"/>
  <c r="G220" i="1"/>
  <c r="F220" i="1"/>
  <c r="E220" i="1"/>
  <c r="D220" i="1"/>
  <c r="C220" i="1"/>
  <c r="C187" i="1"/>
  <c r="C178" i="1"/>
  <c r="E171" i="1"/>
  <c r="D171" i="1"/>
  <c r="C171" i="1"/>
  <c r="D161" i="1"/>
  <c r="C161" i="1"/>
  <c r="E138" i="1"/>
  <c r="E136" i="1"/>
  <c r="E135" i="1"/>
  <c r="E102" i="1"/>
  <c r="E101" i="1"/>
  <c r="E100" i="1"/>
  <c r="E161" i="1" s="1"/>
  <c r="C86" i="1"/>
  <c r="C79" i="1"/>
  <c r="C68" i="1"/>
  <c r="F56" i="1"/>
  <c r="E56" i="1"/>
  <c r="G53" i="1"/>
  <c r="G56" i="1" s="1"/>
  <c r="D53" i="1"/>
  <c r="C53" i="1"/>
  <c r="D49" i="1"/>
  <c r="C49" i="1"/>
  <c r="D46" i="1"/>
  <c r="C46" i="1"/>
  <c r="D40" i="1"/>
  <c r="D56" i="1" s="1"/>
  <c r="C40" i="1"/>
  <c r="C56" i="1" s="1"/>
  <c r="E36" i="1"/>
  <c r="D36" i="1"/>
  <c r="C36" i="1"/>
  <c r="E23" i="1"/>
  <c r="C23" i="1"/>
</calcChain>
</file>

<file path=xl/sharedStrings.xml><?xml version="1.0" encoding="utf-8"?>
<sst xmlns="http://schemas.openxmlformats.org/spreadsheetml/2006/main" count="669" uniqueCount="488">
  <si>
    <t>SISTEMA AVANZADO DE BACHILLERATO Y EDUCACIÓN SUPERIOR EN EL ESTADO DE GUANAJUATO</t>
  </si>
  <si>
    <t xml:space="preserve">NOTAS A LOS ESTADOS FINANCIEROS </t>
  </si>
  <si>
    <t>Al  31  de Marzo del 2021</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</si>
  <si>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</si>
  <si>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</si>
  <si>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</si>
  <si>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</si>
  <si>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</si>
  <si>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</si>
  <si>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</si>
  <si>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</si>
  <si>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</si>
  <si>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Financieras a Corto Plazo</t>
  </si>
  <si>
    <t>1121109001 IXE CASA BOLSA 589531</t>
  </si>
  <si>
    <t>1211 INVERSIONES A LP</t>
  </si>
  <si>
    <t>1211109001  LP IXE CASA DE BOLSA 589531</t>
  </si>
  <si>
    <t>CERTIFICADO BURSATIL</t>
  </si>
  <si>
    <t>* DERECHOS A  RECIBIR EFECTIVO Y EQUIVALENTES Y BIENES O SERVICIOS A RECIBIR</t>
  </si>
  <si>
    <t>ESF-02 INGRESOS P/RECUPERAR</t>
  </si>
  <si>
    <t>2019</t>
  </si>
  <si>
    <t>2018</t>
  </si>
  <si>
    <t>1122 CUENTAS POR COBRAR CP</t>
  </si>
  <si>
    <t>1122602001  CUENTAS POR COBRAR A ENTIDADES FED Y MPIOS</t>
  </si>
  <si>
    <t>1122302001 CTAS POR COB A GEG</t>
  </si>
  <si>
    <t>1124 INGRESOS POR RECUPERAR CP</t>
  </si>
  <si>
    <t>ESF-03 DEUDORES P/RECUPERAR</t>
  </si>
  <si>
    <t>90 DIAS</t>
  </si>
  <si>
    <t>180 DIAS</t>
  </si>
  <si>
    <t>MENOR O IGUAL A 365 DIAS</t>
  </si>
  <si>
    <t>MAYOR A 365 DIAS ***</t>
  </si>
  <si>
    <t>1123 DEUDORES PENDIENTES POR RECUPERAR</t>
  </si>
  <si>
    <t>1123101002  GASTOS A RESERVA DE COMPROBAR</t>
  </si>
  <si>
    <t>1123102001  FUNCIONARIOS Y EMPLEADOS</t>
  </si>
  <si>
    <t>1123103301  SUBSIDIO AL EMPLEO</t>
  </si>
  <si>
    <t>1123106001  OTROS DEUDORES DIVERSOS</t>
  </si>
  <si>
    <t>1125 DEUDORES POR ANTICIPOS</t>
  </si>
  <si>
    <t>1125102001  FONDO FIJO</t>
  </si>
  <si>
    <t>1131 ANTICIPO A PROVEEDORES</t>
  </si>
  <si>
    <t>11311001001 ANTICIPO A PROVEEDORES</t>
  </si>
  <si>
    <t>1134 ANTICIPO A CONTRATISTAS</t>
  </si>
  <si>
    <t>1134201002 ANTICIPO A CONTRATISTAS BIENES PROPIOS</t>
  </si>
  <si>
    <t>*** LA CUENTA DE ANTICIPOS A CONTRATISTAS CON VENCIMIENTO MAYOR A 365 DIAS, SE EBE A UNA RECISIÓN DE CONTRATOS EN LA OBRAS DEL BACHILLERATO VALLE DE JEREZ, BAJIO DE BONILLAS Y ABASOLO</t>
  </si>
  <si>
    <t>EN VIRTUD DE QUE EL CONTRATISTA INCUMPLIO CON EL CONTATO EL CUAL FUE REALIZADO POR LA SOP YA QUE EL SABES NO ES EJECUTOR DE OBRA</t>
  </si>
  <si>
    <t>* BIENES DISPONIBLES PARA SU TRANSFORMACIÓN O CONSUMO.</t>
  </si>
  <si>
    <t>ESF-05 INVENTARIO Y ALMACENES</t>
  </si>
  <si>
    <t>METODO</t>
  </si>
  <si>
    <t>1140 INVENTARIOS</t>
  </si>
  <si>
    <t>NO APLICA</t>
  </si>
  <si>
    <t>1150 ALMACENES</t>
  </si>
  <si>
    <t xml:space="preserve">* INVERSIONES FINANCIERAS. </t>
  </si>
  <si>
    <t>ESF-06 FIDEICOMISOS, MANDATOS Y CONTRATOS ANALOGOS</t>
  </si>
  <si>
    <t>CARACTERISTICAS</t>
  </si>
  <si>
    <t>NOMBRE DE FIDEICOMIS0O</t>
  </si>
  <si>
    <t>OBJETO</t>
  </si>
  <si>
    <t>1213 FIDEICOMISOS, MANDATOS Y CONTRATOS ANÁLOGOS</t>
  </si>
  <si>
    <t>ESF-07 PARTICIPACIONES Y APORTACIONES DE CAPITAL</t>
  </si>
  <si>
    <t>EMPRESA/OPDES</t>
  </si>
  <si>
    <t>1214 PARTICIPACIONES Y APORTACIONES DE CAPITAL</t>
  </si>
  <si>
    <t>* BIENES MUEBLES, INMUEBLES E INTAGIBLES</t>
  </si>
  <si>
    <t>ESF-08 BIENES MUEBLES E INMUEBLES</t>
  </si>
  <si>
    <t>SALDO INICIAL</t>
  </si>
  <si>
    <t>SALDO FINAL</t>
  </si>
  <si>
    <t>FLUJO</t>
  </si>
  <si>
    <t>CRITERIO</t>
  </si>
  <si>
    <t>1230 BIENES INMUEBLES, INFRAESTRUCTURA Y CONTRUCCIONES EN PROCESO</t>
  </si>
  <si>
    <t>1231581000 TERRENOS</t>
  </si>
  <si>
    <t>1231581001 TERRENOS A VALOR HISTORICO</t>
  </si>
  <si>
    <t>1233058300 EDIFICIOS NO HABITACIONALES</t>
  </si>
  <si>
    <t>1233583001 EDIFICIOS A VALOR HISTORICO</t>
  </si>
  <si>
    <t>1236200001 CONSTRUCCIONES EN PROCESO EN BIENES PROPIOS 10</t>
  </si>
  <si>
    <t>1236262200 EDIFICACIÓN NO HABITACIONAL</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</si>
  <si>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</si>
  <si>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</si>
  <si>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</si>
  <si>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</si>
  <si>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</si>
  <si>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</si>
  <si>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</si>
  <si>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</si>
  <si>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</si>
  <si>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1242252200  APARATOS DEPORTIVOS 2011</t>
  </si>
  <si>
    <t>1242352300  CÁMARAS FOTOGRÁFICAS Y DE VIDEO 2011</t>
  </si>
  <si>
    <t>1242952900  OTRO MOB. Y EQUIPO EDUCACIONAL Y RECREATIVO 2011</t>
  </si>
  <si>
    <t>1242952901  OTRO MOB. Y EQUIPO EDUCACIONAL Y RECREATIVO 2010</t>
  </si>
  <si>
    <t>1243153100  EQUIPO MÉDICO Y DE LABORATORIO 2011</t>
  </si>
  <si>
    <t>1243153101  EQUIPO MÉDICO Y DE LABORATORIO 2010</t>
  </si>
  <si>
    <t>1243253200  INSTRUMENTAL MÉDICO Y DE LABORATORIO 2011</t>
  </si>
  <si>
    <t>1243253201  INSTRUMENTAL MÉDICO Y DE LABORATORIO 2010</t>
  </si>
  <si>
    <t>1244154100  VEHÍCULOS Y EQUIPO TERRESTRE 2011</t>
  </si>
  <si>
    <t>1244154101  AUTOMÓVILES Y CAMIONES 2010</t>
  </si>
  <si>
    <t>1246156100  MAQUINARIA Y EQUIPO AGROPECUARIO 2011</t>
  </si>
  <si>
    <t>1246256200  MAQUINARIA Y EQUIPO INDUSTRIAL 2011</t>
  </si>
  <si>
    <t>1246256201  MAQUINARIA Y EQUIPO INDUSTRIAL 2010</t>
  </si>
  <si>
    <t>1246456400  SISTEMA DE AIRE ACONDICIONADO, CALEFACCION 2011</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</si>
  <si>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</si>
  <si>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</si>
  <si>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</si>
  <si>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</si>
  <si>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</si>
  <si>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</si>
  <si>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</si>
  <si>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</si>
  <si>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1247151300  BIENES ARTÍSTICOS, CULTURALES Y CIENTÍFICOS 2011</t>
  </si>
  <si>
    <t>1247151301  BIENES ARTÍSTICOS, CULTURALES Y CIENTÍFICOS 2010</t>
  </si>
  <si>
    <t>1260 DEPRECIACIÓN, DETERIORO Y AMORTIZACIÓN ACUMULADA DE BIENES</t>
  </si>
  <si>
    <t>120158101 DEP. ACUM. DE TERRENOS</t>
  </si>
  <si>
    <t>1261201001  D.A EDIFICIOS Y LOCALES</t>
  </si>
  <si>
    <t>ANUAL</t>
  </si>
  <si>
    <t>1261258301  DEP. ACUM. DE EDIFICIOS NO RESINDENCIALES</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</si>
  <si>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</si>
  <si>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</si>
  <si>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</si>
  <si>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</si>
  <si>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</si>
  <si>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</si>
  <si>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1263252201  APARATOS DEPORTIVOS 2010</t>
  </si>
  <si>
    <t>1263252301  CAMARAS FOTOGRAFICAS Y DE VIDEO 2010</t>
  </si>
  <si>
    <t>1263252901  OTRO MOBILIARIO Y EPO. EDUCACIONAL Y RECREATIVO 20</t>
  </si>
  <si>
    <t>1263353101  EQUIPO MÉDICO Y DE LABORATORIO 2010</t>
  </si>
  <si>
    <t>1263353201  INSTRUMENTAL MÉDICO Y DE LABORATORIO 2010</t>
  </si>
  <si>
    <t>1263454101  DEP AUTOMÓVILES Y CAMIONES</t>
  </si>
  <si>
    <t>1263454901  OTROS EQUIPOS DE TRANSPORTE 2010</t>
  </si>
  <si>
    <t>1263656101  MAQUINARIA Y EQUIPO AGROPECUARIO 2010</t>
  </si>
  <si>
    <t>1263656201  MAQUINARIA Y EQUIPO INDUSTRIAL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</si>
  <si>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</si>
  <si>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</si>
  <si>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</si>
  <si>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</si>
  <si>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</si>
  <si>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</si>
  <si>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</si>
  <si>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</si>
  <si>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</si>
  <si>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</si>
  <si>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</si>
  <si>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</si>
  <si>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 SERV.</t>
  </si>
  <si>
    <t>PASIVO</t>
  </si>
  <si>
    <t>ESF-12 CUENTAS Y DOCUMENTOS POR PAGAR</t>
  </si>
  <si>
    <t>180 DIAS ***</t>
  </si>
  <si>
    <t>365 DIAS</t>
  </si>
  <si>
    <t>OBSERVACIONES</t>
  </si>
  <si>
    <t>2110 CUENTAS POR PAGAR A CORTO PLAZO</t>
  </si>
  <si>
    <t xml:space="preserve">   </t>
  </si>
  <si>
    <t>2111102001  SUELDOS DEVENGADOS EJERCICIO ANTERIOR</t>
  </si>
  <si>
    <t>SE CUENTA CON AUTORIZACIÓN DE PRÓRROGA PARA EL PAGO POR PARTE DE LA SFIYAREPONDE A LA PRORROGA DE PASIVOS POR LAUDOS</t>
  </si>
  <si>
    <t>2111401003  APORTACION PATRONAL IMSS</t>
  </si>
  <si>
    <t>2111401004  APORTACION PATRONAL INFONAVIT</t>
  </si>
  <si>
    <t>2112102001  PROVEEDORES DEL EJERCICIO ANTERIOR</t>
  </si>
  <si>
    <t>2112199099  EM/RF</t>
  </si>
  <si>
    <t>CORREPONDE AL IMPUESTO SOBRE NOMINA POR PASIVOS CON RORROGA</t>
  </si>
  <si>
    <t>2117101003  ISR SALARIOS POR PAGAR</t>
  </si>
  <si>
    <t>2117101004  ISR ASIMILADOS POR PAGAR</t>
  </si>
  <si>
    <t>2117101015  ISR A PAGAR RETENCIÓN ARRENDAMIENTO</t>
  </si>
  <si>
    <t>2117102003  CEDULAR ARRENDAMIENTO A PAGAR</t>
  </si>
  <si>
    <t>2117202004  APORTACIÓN TRABAJADOR IMSS</t>
  </si>
  <si>
    <t>2117502102  IMPUESTO NOMINAS A PAGAR</t>
  </si>
  <si>
    <t>2117902003  FONDO DE AHORRO SABES</t>
  </si>
  <si>
    <t>2117902004  FONDO DE AHORRO EMPLEADOS</t>
  </si>
  <si>
    <t>2117903001  PENSIÓN ALIMENTICIA</t>
  </si>
  <si>
    <t>2117910001  VIVIENDA</t>
  </si>
  <si>
    <t>2117912001  OPTICAS</t>
  </si>
  <si>
    <t>2117918004  PENALIZACIONES CONTRATISTAS</t>
  </si>
  <si>
    <t>2119904003  CXP GEG POR RENDIMIENTOS</t>
  </si>
  <si>
    <t>2119904004  CXP GEG POR RECTIFICACIONES</t>
  </si>
  <si>
    <t>2119904008  CXP REMANENTE EN SOLICITUD DE REFRENDO</t>
  </si>
  <si>
    <t>Corresponde a anticipos de obras que se encuentran en recisión</t>
  </si>
  <si>
    <t>2119905001  ACREEDORES DIVERSOS</t>
  </si>
  <si>
    <t>2119905011  DEPOSITOS NO IDENTIFICADOS</t>
  </si>
  <si>
    <t xml:space="preserve">  </t>
  </si>
  <si>
    <t xml:space="preserve">*** </t>
  </si>
  <si>
    <t>ESF-13 OTROS PASIVOS DIFERIDOS A CORTO PLAZO</t>
  </si>
  <si>
    <t>NATURALEZA</t>
  </si>
  <si>
    <t>2159 OTROS PASIVOS DIFERIDOS A CORTO PLAZO</t>
  </si>
  <si>
    <t>ESF-13 FONDOS Y BIENES DE TERCEROS EN GARANTÍA Y/O ADMINISTRACIÓN A CORTO PLAZO</t>
  </si>
  <si>
    <t>2160 FONDOS Y BIENES DE TERCEROS EN GARANTÍA Y/O ADMINISTRACIÓN CP</t>
  </si>
  <si>
    <t>2161001002 DEPOSITOS EN GARANTÍA POR DEVOLVER</t>
  </si>
  <si>
    <t>ESF-13 PASIVO DIFERIDO A LARGO PLAZO</t>
  </si>
  <si>
    <t>2240 PASIVOS DIFERIDOS A LARGO PLAZO</t>
  </si>
  <si>
    <t>ESF-14 OTROS PASIVOS CIRCULANTES</t>
  </si>
  <si>
    <t>2199 OTROS PASIVOS CIRCULANTES</t>
  </si>
  <si>
    <t>2199002001 CXP GEG POR SERV. EDUCATIVOS</t>
  </si>
  <si>
    <t>II) NOTAS AL ESTADO DE ACTIVIDADES</t>
  </si>
  <si>
    <t>INGRESOS DE GESTIÓN</t>
  </si>
  <si>
    <t>ERA-01 INGRESOS</t>
  </si>
  <si>
    <t>NOTA</t>
  </si>
  <si>
    <t>4100 INGRESOS DE GESTIÓN</t>
  </si>
  <si>
    <t>4173730102  RE-INSCRIPCIÓN</t>
  </si>
  <si>
    <t>4173730104  INSCRIPCION BACHILLERATO</t>
  </si>
  <si>
    <t>4173730108  INSCRIPCIÓN MATERIA APOYO MEDIA SUPERIOR</t>
  </si>
  <si>
    <t>4173730109  INSCRIPCIÓN BACHILLERATO MIXTO</t>
  </si>
  <si>
    <t>4173730205  CURSOS DE IDIOMAS</t>
  </si>
  <si>
    <t>4173730407  EVALUACIÓN DIAGNÓSTICA</t>
  </si>
  <si>
    <t>4173730601  REPOSICIÓN CREDENCIAL ESTACIONAMIENTO</t>
  </si>
  <si>
    <t>4173730701   CUOTAS DE TITULACIÓN</t>
  </si>
  <si>
    <t>4173730901  POR CONCEPTO DE FICHAS</t>
  </si>
  <si>
    <t>4173730915  ADEUDOS ANTERIORES ALUMNOS</t>
  </si>
  <si>
    <t>4173732422  INSCRIPCIÓN LICENCIATURA SEMESTRAL, POR MATERIA</t>
  </si>
  <si>
    <t>4173732423  INSCRIPCION LICENCIATURA CUATRIMESTRAL,</t>
  </si>
  <si>
    <t>4173732424  INSCRIPCION LICENCIATURA CUATRIMESTRAL, CERESO</t>
  </si>
  <si>
    <t>4173732426  CURSO PROPEDEUTICO</t>
  </si>
  <si>
    <t>4173732427  CONSTANCIA LICENCIATURA</t>
  </si>
  <si>
    <t>4173732429  CARTA PASANTE LICENCIATURA</t>
  </si>
  <si>
    <t>4173732433  EVALUACION SUMARIA LICENCIATURA</t>
  </si>
  <si>
    <t>4173732601  EXPEDICION DE CONSTANCIAS</t>
  </si>
  <si>
    <t>4173732602  POR REALIZACION DE EXAMEN EXTRAORDINARIO</t>
  </si>
  <si>
    <t>4200 PARTICIPACIONES, APORTACIONES, TRANSFERENCIAS, ASIGNACIONES, SUBSIDIOS Y OTRAS AYUDAS</t>
  </si>
  <si>
    <t>4221911100  ESTATAL SERVICIOS PERSONALES</t>
  </si>
  <si>
    <t>4221911200  ESTATAL MATERIALES Y SUMINISTROS</t>
  </si>
  <si>
    <t>4221911300  ESTATAL SERVICIOS GENERALES</t>
  </si>
  <si>
    <t>4221911400  ESTATAL SUBSIDIOS Y AYUDAS</t>
  </si>
  <si>
    <t>4221913100  RECURSOS INTERINSTITUCIONALES</t>
  </si>
  <si>
    <t>ERA-02 OTROS INGRESOS Y BENEFICIOS</t>
  </si>
  <si>
    <t>4300 OTROS INGRESOS Y BENEFICIOS</t>
  </si>
  <si>
    <t>4399790101  INTERES NORMALES</t>
  </si>
  <si>
    <t>4399790401  GASTOS DE ADMINISTRACION</t>
  </si>
  <si>
    <t>4399790501  INDEMNIZACIONES (RECUPERACION POR SINIESTROS)</t>
  </si>
  <si>
    <t>4399790513  SANCIONES A PROVEEDORES</t>
  </si>
  <si>
    <t>4399790908  REPOSICIÓN DE TARJETA ECOVALE</t>
  </si>
  <si>
    <t>GASTOS Y OTRAS PÉRDIDAS</t>
  </si>
  <si>
    <t>ERA-03 GASTOS</t>
  </si>
  <si>
    <t>%GASTO</t>
  </si>
  <si>
    <t>EXPLICACION</t>
  </si>
  <si>
    <t>5000 GASTOS Y OTRAS PERDIDAS</t>
  </si>
  <si>
    <t>5111113000  SUELDOS BASE AL PERSONAL PERMANENTE</t>
  </si>
  <si>
    <t>Pago de nomina de maestros de bachillerato, tutores de universidad y personal administrativo</t>
  </si>
  <si>
    <t>5112121000  HONORARIOS ASIMILABLES A SALARIOS</t>
  </si>
  <si>
    <t>5113132000  PRIMAS DE VACAS., DOMINICAL Y GRATIF. FIN DE AÑO</t>
  </si>
  <si>
    <t>5113134000  COMPENSACIONES</t>
  </si>
  <si>
    <t>5114141000  APORTACIONES DE SEGURIDAD SOCIAL</t>
  </si>
  <si>
    <t>5114142000  APORTACIONES A FONDOS DE VIVIENDA</t>
  </si>
  <si>
    <t>5114143000  APORTACIONES AL SISTEMA  PARA EL RETIRO</t>
  </si>
  <si>
    <t>5115151000  CUOTAS PARA EL FONDO DE AHORRO Y FONDO DEL TRABAJO</t>
  </si>
  <si>
    <t>5115152000  INDEMNIZACIONES</t>
  </si>
  <si>
    <t>5115154000  PRESTACIONES CONTRACTUALES</t>
  </si>
  <si>
    <t>5121211000  MATERIALES Y ÚTILES DE OFICINA</t>
  </si>
  <si>
    <t>5121214000  MAT.,UTILES Y EQUIPOS MENORES DE TECNOLOGIAS DE LA</t>
  </si>
  <si>
    <t>5121215000  MATERIAL IMPRESO E INFORMACION DIGITAL</t>
  </si>
  <si>
    <t>5121216000  MATERIAL DE LIMPIEZA</t>
  </si>
  <si>
    <t>5121217000  MATERIALES Y ÚTILES DE ENSEÑANZA</t>
  </si>
  <si>
    <t>5122221000  ALIMENTACIÓN DE PERSONAS</t>
  </si>
  <si>
    <t>5122222000  PRODUCTOS ALIMENTICIOS PARA ANIMALES</t>
  </si>
  <si>
    <t>5124246000  MATERIAL ELECTRICO Y ELECTRONICO</t>
  </si>
  <si>
    <t>5124247000  ARTICULOS METALICOS PARA LA CONSTRUCCION</t>
  </si>
  <si>
    <t>5124248000  MATERIALES COMPLEMENTARIOS</t>
  </si>
  <si>
    <t>5124249000  OTROS MATERIALES Y ARTICULOS DE CONSTRUCCION Y REP</t>
  </si>
  <si>
    <t>5125253000  MEDICINAS Y PRODUCTOS FARMACÉUTICOS</t>
  </si>
  <si>
    <t>5125254000  MATERIALES, ACCESORIOS Y SUMINISTROS MÉDICOS</t>
  </si>
  <si>
    <t>5126261000  COMBUSTIBLES, LUBRICANTES Y ADITIVOS</t>
  </si>
  <si>
    <t>5127271000  VESTUARIOS Y UNIFORMES</t>
  </si>
  <si>
    <t>5127272000  PRENDAS DE PROTECCIÓN</t>
  </si>
  <si>
    <t>5127273000  ARTÍCULOS DEPORTIVOS</t>
  </si>
  <si>
    <t>5129291000  HERRAMIENTAS MENORES</t>
  </si>
  <si>
    <t>5129292000  REFACCIONES, ACCESORIOS Y HERRAM. MENORES</t>
  </si>
  <si>
    <t>5129294000  REFACCIONES Y ACCESORIOS PARA EQ. DE COMPUTO</t>
  </si>
  <si>
    <t>5129296000  REF. Y ACCESORIOS ME. DE EQ. DE TRANSPORTE</t>
  </si>
  <si>
    <t>5129299000  REF. Y ACCESORIOS ME. OTROS BIENES MUEBLES</t>
  </si>
  <si>
    <t>5131311000  SERVICIO DE ENERGÍA ELÉCTRICA</t>
  </si>
  <si>
    <t>5131313000  SERVICIO DE AGUA POTABLE</t>
  </si>
  <si>
    <t>5131314000  TELEFONÍA TRADICIONAL</t>
  </si>
  <si>
    <t>5131317000  SERV. ACCESO A INTERNET, REDES Y PROC. DE INFO.</t>
  </si>
  <si>
    <t>5131318000  SERVICIOS POSTALES Y TELEGRAFICOS</t>
  </si>
  <si>
    <t>5132322000  ARRENDAMIENTO DE EDIFICIOS</t>
  </si>
  <si>
    <t>5132323000  ARRENDA. DE MOB. Y EQ. ADMÓN., EDU. Y RECRE.</t>
  </si>
  <si>
    <t>5132325000  ARRENDAMIENTO DE EQUIPO DE TRANSPORTE</t>
  </si>
  <si>
    <t>5133331000  SERVS. LEGALES, DE CONTA., AUDITORIA Y RELACS.</t>
  </si>
  <si>
    <t>5133332000  SERVS. DE DISEÑO, ARQ., INGE. Y ACTIVS. RELACS.</t>
  </si>
  <si>
    <t>5133334000  CAPACITACIÓN</t>
  </si>
  <si>
    <t>5133336000  SERVS. APOYO ADMVO., FOTOCOPIADO E IMPRESION</t>
  </si>
  <si>
    <t>5133338000  SERVICIOS DE VIGILANCIA</t>
  </si>
  <si>
    <t>5134341000  SERVICIOS FINANCIEROS Y BANCARIOS</t>
  </si>
  <si>
    <t>5134345000  SEGUROS DE BIENES PATRIMONIALES</t>
  </si>
  <si>
    <t>5134349000  SERVS. FINANCIEROS, BANCARIOS Y COMER. INTEG.</t>
  </si>
  <si>
    <t>5135351000  CONSERV. Y MANTENIMIENTO MENOR DE INMUEBLES</t>
  </si>
  <si>
    <t>5135352000  INST., REPAR. MTTO. MOB. Y EQ. ADMON., EDU. Y REC</t>
  </si>
  <si>
    <t>5135353000  INST., REPAR. Y MTTO. EQ. COMPU. Y TECNO. DE INFO</t>
  </si>
  <si>
    <t>5135355000  REPAR. Y MTTO. DE EQUIPO DE TRANSPORTE</t>
  </si>
  <si>
    <t>5135358000  SERVICIOS DE LIMPIEZA Y MANEJO DE DESECHOS</t>
  </si>
  <si>
    <t>5135359000  SERVICIOS DE JARDINERÍA Y FUMIGACIÓN</t>
  </si>
  <si>
    <t>5137372000  PASAJES TERRESTRES</t>
  </si>
  <si>
    <t>5137375000  VIATICOS EN EL PAIS</t>
  </si>
  <si>
    <t>5139392000  OTROS IMPUESTOS Y DERECHOS</t>
  </si>
  <si>
    <t>5139396000  OTROS GASTOS POR RESPONSABILIDADES</t>
  </si>
  <si>
    <t>5139398000  IMPUESTO DE NOMINA</t>
  </si>
  <si>
    <t>5139399000  OTROS SERVICIOS GENERALES</t>
  </si>
  <si>
    <t>5241441000  AYUDAS SOCIALES A PERSONAS</t>
  </si>
  <si>
    <t>5518000001  BAJA DE ACTIVO FIJO</t>
  </si>
  <si>
    <t>III) NOTAS AL ESTADO DE VARIACIÓN A LA HACIEDA PÚBLICA</t>
  </si>
  <si>
    <t>VHP-01 PATRIMONIO CONTRIBUIDO</t>
  </si>
  <si>
    <t>MODIFICACION</t>
  </si>
  <si>
    <t>3110 HACIENDA PUBLICA/PATRIMONIO CONTRIBUIDO</t>
  </si>
  <si>
    <t>3110000001  APORTACIONES</t>
  </si>
  <si>
    <t>APORTACIONES</t>
  </si>
  <si>
    <t>PROPIO</t>
  </si>
  <si>
    <t>3110000002  BAJA DE ACTIVO FIJO</t>
  </si>
  <si>
    <t>BAJA DE ACTIVO FIJO</t>
  </si>
  <si>
    <t>3110000003  FONDOS DE CONTINGENCIA</t>
  </si>
  <si>
    <t>3110000007  APOYOS INTERINSTITUCIONALES</t>
  </si>
  <si>
    <t>OTRAS INSTITUCIONES</t>
  </si>
  <si>
    <t>3110911500  ESTATAL BIENES MUEBLES E INMUEBLES</t>
  </si>
  <si>
    <t>OTROS</t>
  </si>
  <si>
    <t>3110911600  ESTATAL OBRA PÚBLICA</t>
  </si>
  <si>
    <t>ESTATAL</t>
  </si>
  <si>
    <t>3113825405  EJE ANT FAM MEDIA SUP BIENES MUEBLES E INMUEBLES</t>
  </si>
  <si>
    <t>3113825406  EJE ANT FAM MEDIA SUP OBRA PUBLICA</t>
  </si>
  <si>
    <t>3113828005  EJE ANT FAFEF BIENES MUEBLES E INMUEBLES</t>
  </si>
  <si>
    <t>3113828006  FAFEF OBRA PUBLICA EJERCICIO ANTERIORES</t>
  </si>
  <si>
    <t>FEDERAL</t>
  </si>
  <si>
    <t>3113835000  CONVENIO BIENES MUEBLES E INMUEBLES EJER ANT</t>
  </si>
  <si>
    <t>3113836000  CONVENIO OBRA PUBLICA EJER ANT</t>
  </si>
  <si>
    <t>3113915000  ESTATALES DE EJERCICIOS ANTERIORES BIENES MUEBLES</t>
  </si>
  <si>
    <t>3113916000  ESTATALES DE EJERCICIOS ANTERIORES OBRA PUBLICA</t>
  </si>
  <si>
    <t>3113924206  MUNICIPAL OBRA EJERCICIO ANTERIORES</t>
  </si>
  <si>
    <t>MUNICIPAL</t>
  </si>
  <si>
    <t>VHP-02 PATRIMONIO GENERADO</t>
  </si>
  <si>
    <t>3210 HACIENDA PUBLICA /PATRIMONIO GENERADO</t>
  </si>
  <si>
    <t>3210000001  RESULTADO DEL EJERCICIO</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</si>
  <si>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</si>
  <si>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</si>
  <si>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</si>
  <si>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</si>
  <si>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</si>
  <si>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</si>
  <si>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</si>
  <si>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</si>
  <si>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</si>
  <si>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</si>
  <si>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</si>
  <si>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</si>
  <si>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3220000025  RESULTADO DEL EJERCICIO 2017</t>
  </si>
  <si>
    <t>3220000026  RESULTADO DEL EJERCICIO 2018</t>
  </si>
  <si>
    <t>3220000027  RESULTADO DEL EJERCICIO 2019</t>
  </si>
  <si>
    <t>3220000028  RESULTADO DEL EJERCICIO 2020</t>
  </si>
  <si>
    <t>3220001000  CAPITALIZACIÓN RECURSOS PROPIOS</t>
  </si>
  <si>
    <t>3220001001  CAPITALIZACIÓN REMANENTES</t>
  </si>
  <si>
    <t>3220690201  APLICACIÓN DE REMANENTE PROPIO</t>
  </si>
  <si>
    <t>3220690202  APLICACIÓN DE REMANENTE FEDERAL</t>
  </si>
  <si>
    <t>3220690203  APLICACIÓN DE REMANENTE INTERINSTITUCIONAL</t>
  </si>
  <si>
    <t>3220690211  APLICACIÓN DE REMANENTE PROPIO</t>
  </si>
  <si>
    <t>3220790201  APLICACIÓN DE REMANENTE PROPIO</t>
  </si>
  <si>
    <t>3220790204  APLICACIÓN DE REMANENTE MUNICIPAL</t>
  </si>
  <si>
    <t>3221791001  REMANENTE CIERRE INGRESOS EXCEDENTES</t>
  </si>
  <si>
    <t>3221792002   REMANENTE REFRENDO RECURSOS PROPIOS</t>
  </si>
  <si>
    <t>3221792003  REMANENTE DISPONIBLE RECURSOS PROPIOS</t>
  </si>
  <si>
    <t>3221792004  REMANENTE APLICADO RECURSOS PROPIOS</t>
  </si>
  <si>
    <t>3221793002   REMANENTE REFRENDO ESTATAL LIBRE DISPOSICIÃ“N</t>
  </si>
  <si>
    <t>3221793004  REMANENTE APLICADO ESTATAL LIBRE DISPOSICION</t>
  </si>
  <si>
    <t>3221797002  REMANENTE REFRENDO REC INTERINSTITUCIONAL</t>
  </si>
  <si>
    <t>3231002001  REVALÚO DE BIENES INMUEBLES</t>
  </si>
  <si>
    <t>IV) NOTAS AL ESTADO DE FLUJO DE EFECTIVO</t>
  </si>
  <si>
    <t>EFE-01 FLUJO DE EFECTIVO</t>
  </si>
  <si>
    <t>1110 EFECTIVO Y EQUIVALENTES</t>
  </si>
  <si>
    <t>1112102002  BBVA BANCOMER 448673780</t>
  </si>
  <si>
    <t>1112102004  BBVA BANCOMER 0155440149</t>
  </si>
  <si>
    <t>1112102008  BBVA  0190511609 INGRESOS PROPIOS</t>
  </si>
  <si>
    <t>1112104001  BITAL CHEQUES (HSBC)</t>
  </si>
  <si>
    <t>1112104011  HSBC 4054251939 INFRAESTRUCTURA REC. ESTATAL</t>
  </si>
  <si>
    <t>1112104017  HSBC PROPIO 4057424905 CHEQUES</t>
  </si>
  <si>
    <t>1112104020  HSBC 4063038582 REMANENTE FAM 2019</t>
  </si>
  <si>
    <t>1112104021  HSBC 4063038954 BURBUJA ESTATAL</t>
  </si>
  <si>
    <t>1112106002  BAJIO PROPIO 5254446 CHEQUES CLIENTE 11380730</t>
  </si>
  <si>
    <t>1112106004  BAJIO 14209027 0101 ESTATAL</t>
  </si>
  <si>
    <t>1112106016  BAJIO 290318950101 FONDO DE AHORRO 2020-2021</t>
  </si>
  <si>
    <t>1112107002  SANTANDER 65-50431462-6  NÓMINA</t>
  </si>
  <si>
    <t>1112107003  SANTANDER  PROPIO 65-50445089-5 CHEQUES</t>
  </si>
  <si>
    <t>1112107006  SANTANDER 18000152646 FAM 2020</t>
  </si>
  <si>
    <t>1112107007  SANTANDER 18000152694 REMANENTE FAM 2020</t>
  </si>
  <si>
    <t>EFE-02 ADQ. BIENES MUEBLES E INMUEBLES</t>
  </si>
  <si>
    <t>SUBSIDIO</t>
  </si>
  <si>
    <t>1231581001  TERRENOS A VALOR HISTORICO</t>
  </si>
  <si>
    <t>1233058300  EDIFICIOS NO HABITACIONALES</t>
  </si>
  <si>
    <t>1236262200  Edificación no habitacional</t>
  </si>
  <si>
    <t>EFE-03 CONCILIACIÓN FLUJO DE EFECTIVO</t>
  </si>
  <si>
    <t>5500  OTROS GASTOS Y PÉRDIDAS EXTRAORDINARIAS</t>
  </si>
  <si>
    <t>5510  Estimaciones, depreciaciones, deterioros, obsolescencia y amortizaciones</t>
  </si>
  <si>
    <t>5511  Estimaciones por pérdida o deterioro de activos circulantes</t>
  </si>
  <si>
    <t>5512  Estimaciones por pérdida o deterioro de activos no circulantes</t>
  </si>
  <si>
    <t>5513  Depreciación de bienes inmuebles</t>
  </si>
  <si>
    <t>5514  Depreciación de infraestructura</t>
  </si>
  <si>
    <t>5515  Depreciación de bienes muebles</t>
  </si>
  <si>
    <t>5516  Deterioro de los activos biológicos</t>
  </si>
  <si>
    <t>5517  Amortización de activos intangibles</t>
  </si>
  <si>
    <t>5518  Disminución de Bienes por pérdida, obsolescencia y deterioro</t>
  </si>
  <si>
    <t xml:space="preserve">IV) CONCILIACIÓN DE LOS INGRESOS PRESUPUESTARIOS Y CONTABLES, ASI COMO ENTRE LOS EGRESOS </t>
  </si>
  <si>
    <t>PRESUPUESTARIOS Y LOS GASTOS</t>
  </si>
  <si>
    <t>Conciliación entre los Ingresos Presupuestarios y Contables</t>
  </si>
  <si>
    <t>Correspondiente del 1 de Enero al 31 de Marzo 2021</t>
  </si>
  <si>
    <t>(Cifras en pesos)</t>
  </si>
  <si>
    <t>1. Ingresos Presupuestarios</t>
  </si>
  <si>
    <t>730102  RE-INSCRIPCION</t>
  </si>
  <si>
    <t>730104  INSCRIPCION BACHILLERATO</t>
  </si>
  <si>
    <t>2. Más ingresos contables no presupuestarios</t>
  </si>
  <si>
    <t>730106  INSCRIPCION CERESO</t>
  </si>
  <si>
    <t>Incremento por variación de inventarios</t>
  </si>
  <si>
    <t>730108  INSCRIPCI USO DE LAB</t>
  </si>
  <si>
    <t>Disminución del exceso de estimaciones por pérdida o deterioro u obsolescencia</t>
  </si>
  <si>
    <t>730109  INS.BACHILLERATO MIX</t>
  </si>
  <si>
    <t>Disminución del exceso de provisiones</t>
  </si>
  <si>
    <t>730205  CURSOS DE IDIOMAS</t>
  </si>
  <si>
    <t>Otros ingresos y beneficios varios</t>
  </si>
  <si>
    <t>730207  EDUCACION CONTINUA</t>
  </si>
  <si>
    <t>Otros ingresos contables no presupuestarios</t>
  </si>
  <si>
    <t>730407  EVALUACION DIAGNOSTICA</t>
  </si>
  <si>
    <t>730601  REPOSICIO CRED ESTAC</t>
  </si>
  <si>
    <t>3. Menos ingresos presupuestarios no contables</t>
  </si>
  <si>
    <t>730701  CUOTAS DE TITULACION</t>
  </si>
  <si>
    <t>Productos de capital</t>
  </si>
  <si>
    <t>730901  POR CONCEPTO DE FICHAS</t>
  </si>
  <si>
    <t>Aprovechamientos capital</t>
  </si>
  <si>
    <t>730903  BIBL DIG ECEST BIDIG</t>
  </si>
  <si>
    <t>Ingresos derivados de financiamientos</t>
  </si>
  <si>
    <t>730915  ADEUDOS ANTERIO ALUM</t>
  </si>
  <si>
    <t>Otros Ingresos presupuestarios no contables</t>
  </si>
  <si>
    <t>732422  INSCRI LIC SEM P MAT</t>
  </si>
  <si>
    <t>732423  INSCRI LIC CUA P MAT</t>
  </si>
  <si>
    <t>4. Ingresos Contables (4 = 1 + 2 - 3)</t>
  </si>
  <si>
    <t>732424  INS LIC CUA MAT CER</t>
  </si>
  <si>
    <t>732426  CURSO PROPEDEUTICO</t>
  </si>
  <si>
    <t>732427  CONSTANCIA LICENCIATURA</t>
  </si>
  <si>
    <t>Conciliación entre los Egresos Presupuestarios y los Gastos Contables</t>
  </si>
  <si>
    <t>732429  CARTA PASANTE LICENC</t>
  </si>
  <si>
    <t>732431  EXAMENES EXTRAORDINARIOS</t>
  </si>
  <si>
    <t>732433  EVALUACION SUM LIC</t>
  </si>
  <si>
    <t>1. Total de egresos (presupuestarios)</t>
  </si>
  <si>
    <t>732437  EXPEDICI DE CERT LIC</t>
  </si>
  <si>
    <t>732601  EXPEDICION DE CONSTANCIAS</t>
  </si>
  <si>
    <t>2. Menos egresos presupuestarios no contables</t>
  </si>
  <si>
    <t>732602  POR REAL DE EXA EXT</t>
  </si>
  <si>
    <t>5110  MUEBLES DE OFICINA Y</t>
  </si>
  <si>
    <t>732603  EXPEDICION DE CERTIF</t>
  </si>
  <si>
    <t>5120  MUEBLES, EXCEPTO DE</t>
  </si>
  <si>
    <t>790101  INTERES NORMALES</t>
  </si>
  <si>
    <t>5150  EQUIPO DE COMPUTO Y</t>
  </si>
  <si>
    <t>790201  REMANENTE RECURSO PROPIO</t>
  </si>
  <si>
    <t>5190  OTROS MOBILIARIOS Y</t>
  </si>
  <si>
    <t>790202  REMANENTE RECURSO FEDERAL</t>
  </si>
  <si>
    <t>5210  EQUIPO Y APARATOS AU</t>
  </si>
  <si>
    <t>790203  REMANENTE RECURSO IN</t>
  </si>
  <si>
    <t>5230  CAMARAS FOTOGRAFICAS</t>
  </si>
  <si>
    <t>790401  GASTOS DE ADMINISTRACION</t>
  </si>
  <si>
    <t>5290  OTRO MOBILIARIO Y EQ</t>
  </si>
  <si>
    <t>790501  INDEMNIZACIONES (REC</t>
  </si>
  <si>
    <t>5310  EQUIPO MEDICO Y DE L</t>
  </si>
  <si>
    <t>790513  SANCIONES A PROVEEDORES</t>
  </si>
  <si>
    <t>5320 INSTRUMENTAL MEDIOCO Y LABORAROTOIO</t>
  </si>
  <si>
    <t>790613  CAFET ESCOL CONCES</t>
  </si>
  <si>
    <t>5410  AUTOMOVILES Y CAMIONES</t>
  </si>
  <si>
    <t>790908  REP DE TARJ ECOVALE</t>
  </si>
  <si>
    <t>5490  OTROS EQUIPOS DE TRA</t>
  </si>
  <si>
    <t>792002  REM REFRENDO DE REC</t>
  </si>
  <si>
    <t>5610  MAQUINARIA Y EQUIPO</t>
  </si>
  <si>
    <t>793002  REM REFRENDO ESTATAL</t>
  </si>
  <si>
    <t>5620  MAQUINARIA Y EQUIPO</t>
  </si>
  <si>
    <t>797002  REM REFRENDO RECURSO</t>
  </si>
  <si>
    <t>5640  SISTEMAS DE AIRE ACO</t>
  </si>
  <si>
    <t>911100  ESTATAL SERV PERS</t>
  </si>
  <si>
    <t>5650  EQUIPO DE COMUNICACI</t>
  </si>
  <si>
    <t>911200  ESTATAL MATE Y SUM</t>
  </si>
  <si>
    <t>5660  EQUIPOS DE GENERACIO</t>
  </si>
  <si>
    <t>911300  ESTATAL SERV GRALES</t>
  </si>
  <si>
    <t>5670  HERRAMIENTAS Y MAQUI</t>
  </si>
  <si>
    <t>911400  ESTATAL SUB Y AYUDA</t>
  </si>
  <si>
    <t>5690  OTROS EQUIPOS</t>
  </si>
  <si>
    <t>913100  REC INTERINSTITUCION</t>
  </si>
  <si>
    <t>6220  EDIFICACION NO HABITACIONAL</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</si>
  <si>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</si>
  <si>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</si>
  <si>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</si>
  <si>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</si>
  <si>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</si>
  <si>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</si>
  <si>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</si>
  <si>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</si>
  <si>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</si>
  <si>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r>
      <t>Otros Gastos Contables No Presupuestales (</t>
    </r>
    <r>
      <rPr>
        <b/>
        <sz val="10"/>
        <color rgb="FF000000"/>
        <rFont val="Calibri"/>
        <family val="2"/>
        <scheme val="minor"/>
      </rPr>
      <t>Saldo en EMRF</t>
    </r>
    <r>
      <rPr>
        <sz val="10"/>
        <color rgb="FF000000"/>
        <rFont val="Calibri"/>
        <family val="2"/>
        <scheme val="minor"/>
      </rPr>
      <t>)</t>
    </r>
  </si>
  <si>
    <t>4. Total de Gasto Contable (4 = 1 - 2 + 3)</t>
  </si>
  <si>
    <t>NOTAS DE MEMORIA</t>
  </si>
  <si>
    <t>NOTAS DE MEMORIA.</t>
  </si>
  <si>
    <t>7110000263  DONATIVOS EN BIENES Y SERVICIOS</t>
  </si>
  <si>
    <t>7120000263  BIENES Y SERVICIOS DONADOS</t>
  </si>
  <si>
    <t>0</t>
  </si>
  <si>
    <t>Bajo protesta de decir verdad declaramos que los Estados Financieros y sus Notas son razonablemente correctos y responsabilidad del emisor</t>
  </si>
  <si>
    <t xml:space="preserve">                                                      </t>
  </si>
  <si>
    <t>___________________________________</t>
  </si>
  <si>
    <t>Mtro. Juan Luis Saldaña López</t>
  </si>
  <si>
    <t>C.P. Adriana Margarita Orozco Jiménez</t>
  </si>
  <si>
    <t>Director General del SABES</t>
  </si>
  <si>
    <t>Directora de Administración y Finanzas del SABES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</si>
</sst>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00;&quot; &quot;"/>
    <numFmt numFmtId="165" formatCode="#,##0;\-#,##0;&quot; &quot;"/>
    <numFmt numFmtId="166" formatCode="_(* #,##0.00_);_(* \(#,##0.00\);_(* &quot;-&quot;??_);_(@_)"/>
    <numFmt numFmtId="167" formatCode="_-* #,##0_-;\-* #,##0_-;_-* &quot;-&quot;??_-;_-@_-"/>
    <numFmt numFmtId="168" formatCode="#,##0.000000000000"/>
    <numFmt numFmtId="169" formatCode="_(* #,##0_);_(* \(#,##0\);_(* &quot;-&quot;??_);_(@_)"/>
    <numFmt numFmtId="170" formatCode="#,##0.000000000"/>
  </numFmts>
  <fonts count="35">
    <font>
      <sz val="11"/>
      <color theme="1"/>
      <name val="Calibri"/>
      <family val="2"/>
      <scheme val="minor"/>
    </font>
    <font>
      <sz val="11"/>
      <color theme="1"/>
      <name val="Calibri"/>
      <family val="2"/>
      <scheme val="minor"/>
    </font>
    <font>
      <sz val="11"/>
      <color theme="0"/>
      <name val="Calibri"/>
      <family val="2"/>
      <scheme val="minor"/>
    </font>
    <font>
      <b/>
      <sz val="10"/>
      <name val="Arial"/>
      <family val="2"/>
    </font>
    <font>
      <b/>
      <sz val="10"/>
      <color theme="0"/>
      <name val="Arial"/>
      <family val="2"/>
    </font>
    <font>
      <sz val="10"/>
      <color indexed="8"/>
      <name val="Arial"/>
      <family val="2"/>
    </font>
    <font>
      <b/>
      <sz val="11"/>
      <color indexed="56"/>
      <name val="Arial"/>
      <family val="2"/>
    </font>
    <font>
      <b/>
      <sz val="11"/>
      <color theme="0"/>
      <name val="Arial"/>
      <family val="2"/>
    </font>
    <font>
      <b/>
      <sz val="10"/>
      <color indexed="30"/>
      <name val="Arial"/>
      <family val="2"/>
    </font>
    <font>
      <sz val="10"/>
      <color theme="0"/>
      <name val="Arial"/>
      <family val="2"/>
    </font>
    <font>
      <b/>
      <sz val="10"/>
      <color indexed="56"/>
      <name val="Arial"/>
      <family val="2"/>
    </font>
    <font>
      <b/>
      <sz val="10"/>
      <color indexed="8"/>
      <name val="Arial"/>
      <family val="2"/>
    </font>
    <font>
      <sz val="10"/>
      <color indexed="8"/>
      <name val="Calibri"/>
      <family val="2"/>
    </font>
    <font>
      <b/>
      <u/>
      <sz val="10"/>
      <color indexed="8"/>
      <name val="Arial"/>
      <family val="2"/>
    </font>
    <font>
      <sz val="8"/>
      <color indexed="8"/>
      <name val="Arial"/>
      <family val="2"/>
    </font>
    <font>
      <sz val="10"/>
      <name val="Arial"/>
      <family val="2"/>
    </font>
    <font>
      <sz val="11"/>
      <color indexed="8"/>
      <name val="Calibri"/>
      <family val="2"/>
    </font>
    <font>
      <u/>
      <sz val="10"/>
      <color indexed="8"/>
      <name val="Arial"/>
      <family val="2"/>
    </font>
    <font>
      <sz val="8"/>
      <color theme="0"/>
      <name val="Arial"/>
      <family val="2"/>
    </font>
    <font>
      <sz val="10"/>
      <color theme="0"/>
      <name val="Calibri"/>
      <family val="2"/>
    </font>
    <font>
      <sz val="10"/>
      <color rgb="FFFF0000"/>
      <name val="Arial"/>
      <family val="2"/>
    </font>
    <font>
      <sz val="8"/>
      <color theme="1"/>
      <name val="Arial"/>
      <family val="2"/>
    </font>
    <font>
      <b/>
      <sz val="10"/>
      <color rgb="FFFF0000"/>
      <name val="Arial"/>
      <family val="2"/>
    </font>
    <font>
      <b/>
      <sz val="10"/>
      <color indexed="8"/>
      <name val="Soberana Sans Light"/>
    </font>
    <font>
      <b/>
      <sz val="10"/>
      <color rgb="FF000000"/>
      <name val="Arial"/>
      <family val="2"/>
    </font>
    <font>
      <sz val="11"/>
      <color rgb="FF000000"/>
      <name val="Calibri"/>
      <family val="2"/>
      <scheme val="minor"/>
    </font>
    <font>
      <sz val="10"/>
      <color rgb="FF000000"/>
      <name val="Arial"/>
      <family val="2"/>
    </font>
    <font>
      <sz val="10"/>
      <color rgb="FF000000"/>
      <name val="Calibri"/>
      <family val="2"/>
      <scheme val="minor"/>
    </font>
    <font>
      <b/>
      <sz val="8"/>
      <name val="Arial"/>
      <family val="2"/>
    </font>
    <font>
      <b/>
      <sz val="11"/>
      <color rgb="FF000000"/>
      <name val="Calibri"/>
      <family val="2"/>
      <scheme val="minor"/>
    </font>
    <font>
      <sz val="8"/>
      <name val="Arial"/>
      <family val="2"/>
    </font>
    <font>
      <b/>
      <sz val="10"/>
      <color rgb="FF000000"/>
      <name val="Calibri"/>
      <family val="2"/>
      <scheme val="minor"/>
    </font>
    <font>
      <b/>
      <sz val="8"/>
      <color theme="0" tint="-4.9989318521683403E-2"/>
      <name val="Arial"/>
      <family val="2"/>
    </font>
    <font>
      <sz val="10"/>
      <color theme="0" tint="-4.9989318521683403E-2"/>
      <name val="Arial"/>
      <family val="2"/>
    </font>
    <font>
      <sz val="10"/>
      <color rgb="FFFF0000"/>
      <name val="Segoe UI"/>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rgb="FF000000"/>
      </patternFill>
    </fill>
    <fill>
      <patternFill patternType="solid">
        <fgColor rgb="FFFFFFFF"/>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thin">
        <color indexed="64"/>
      </top>
      <bottom/>
      <diagonal/>
    </border>
    <border>
      <left/>
      <right/>
      <top/>
      <bottom style="thin">
        <color indexed="64"/>
      </bottom>
      <diagonal/>
    </border>
  </borders>
  <cellStyleXfs count="11">
    <xf numFmtId="0" fontId="0" fillId="0" borderId="0"/>
    <xf numFmtId="9"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1" fillId="0" borderId="0"/>
    <xf numFmtId="166" fontId="16" fillId="0" borderId="0" applyFont="0" applyFill="0" applyBorder="0" applyAlignment="0" applyProtection="0"/>
    <xf numFmtId="0" fontId="15" fillId="0" borderId="0"/>
    <xf numFmtId="9" fontId="1" fillId="0" borderId="0" applyFont="0" applyFill="0" applyBorder="0" applyAlignment="0" applyProtection="0"/>
    <xf numFmtId="9" fontId="16" fillId="0" borderId="0" applyFont="0" applyFill="0" applyBorder="0" applyAlignment="0" applyProtection="0"/>
    <xf numFmtId="166" fontId="16" fillId="0" borderId="0" applyFont="0" applyFill="0" applyBorder="0" applyAlignment="0" applyProtection="0"/>
    <xf numFmtId="166" fontId="1" fillId="0" borderId="0" applyFont="0" applyFill="0" applyBorder="0" applyAlignment="0" applyProtection="0"/>
  </cellStyleXfs>
  <cellXfs count="285">
    <xf numFmtId="0" fontId="0" fillId="0" borderId="0" xfId="0"/>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4" fillId="2" borderId="0" xfId="0" applyFont="1" applyFill="1" applyBorder="1" applyAlignment="1">
      <alignment vertical="center"/>
    </xf>
    <xf numFmtId="0" fontId="5" fillId="3" borderId="0" xfId="0" applyFont="1" applyFill="1"/>
    <xf numFmtId="0" fontId="6" fillId="0" borderId="0" xfId="0" applyFont="1" applyBorder="1" applyAlignment="1"/>
    <xf numFmtId="0" fontId="6" fillId="0" borderId="0" xfId="0" applyFont="1" applyBorder="1" applyAlignment="1">
      <alignment horizontal="center"/>
    </xf>
    <xf numFmtId="0" fontId="7" fillId="0" borderId="0" xfId="0" applyFont="1" applyBorder="1" applyAlignment="1"/>
    <xf numFmtId="0" fontId="8" fillId="3" borderId="0" xfId="0" applyFont="1" applyFill="1" applyBorder="1" applyAlignment="1">
      <alignment horizontal="right"/>
    </xf>
    <xf numFmtId="0" fontId="3" fillId="3" borderId="0" xfId="0" applyFont="1" applyFill="1" applyBorder="1" applyAlignment="1"/>
    <xf numFmtId="0" fontId="3" fillId="3" borderId="0" xfId="0" applyNumberFormat="1" applyFont="1" applyFill="1" applyBorder="1" applyAlignment="1" applyProtection="1">
      <protection locked="0"/>
    </xf>
    <xf numFmtId="0" fontId="5" fillId="3" borderId="0" xfId="0" applyFont="1" applyFill="1" applyBorder="1"/>
    <xf numFmtId="0" fontId="9" fillId="3" borderId="0" xfId="0" applyFont="1" applyFill="1" applyBorder="1"/>
    <xf numFmtId="0" fontId="9" fillId="3" borderId="0" xfId="0" applyFont="1" applyFill="1"/>
    <xf numFmtId="0" fontId="10" fillId="0" borderId="0" xfId="0" applyFont="1" applyAlignment="1">
      <alignment horizontal="left"/>
    </xf>
    <xf numFmtId="0" fontId="11" fillId="0" borderId="0" xfId="0" applyFont="1" applyAlignment="1">
      <alignment horizontal="justify"/>
    </xf>
    <xf numFmtId="0" fontId="3" fillId="3" borderId="0" xfId="0" applyFont="1" applyFill="1" applyBorder="1" applyAlignment="1">
      <alignment horizontal="left" vertical="center"/>
    </xf>
    <xf numFmtId="0" fontId="4" fillId="3" borderId="0" xfId="0" applyFont="1" applyFill="1" applyBorder="1" applyAlignment="1">
      <alignment horizontal="left" vertical="center"/>
    </xf>
    <xf numFmtId="0" fontId="10" fillId="0" borderId="0" xfId="0" applyFont="1" applyAlignment="1">
      <alignment horizontal="justify"/>
    </xf>
    <xf numFmtId="0" fontId="12" fillId="0" borderId="0" xfId="0" applyFont="1"/>
    <xf numFmtId="0" fontId="10" fillId="0" borderId="0" xfId="0" applyFont="1" applyBorder="1" applyAlignment="1">
      <alignment horizontal="left"/>
    </xf>
    <xf numFmtId="0" fontId="13" fillId="3" borderId="0" xfId="0" applyFont="1" applyFill="1" applyBorder="1"/>
    <xf numFmtId="0" fontId="11" fillId="3" borderId="0" xfId="0" applyFont="1" applyFill="1" applyBorder="1"/>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3" borderId="2" xfId="0" applyNumberFormat="1" applyFont="1" applyFill="1" applyBorder="1" applyAlignment="1">
      <alignment horizontal="left"/>
    </xf>
    <xf numFmtId="164" fontId="12" fillId="3" borderId="3" xfId="0" applyNumberFormat="1" applyFont="1" applyFill="1" applyBorder="1"/>
    <xf numFmtId="164" fontId="12" fillId="3" borderId="4" xfId="0" applyNumberFormat="1" applyFont="1" applyFill="1" applyBorder="1"/>
    <xf numFmtId="164" fontId="12" fillId="0" borderId="0" xfId="0" applyNumberFormat="1" applyFont="1" applyFill="1" applyBorder="1"/>
    <xf numFmtId="49" fontId="3" fillId="3" borderId="5" xfId="0" applyNumberFormat="1" applyFont="1" applyFill="1" applyBorder="1" applyAlignment="1">
      <alignment horizontal="left"/>
    </xf>
    <xf numFmtId="164" fontId="12" fillId="3" borderId="6" xfId="0" applyNumberFormat="1" applyFont="1" applyFill="1" applyBorder="1"/>
    <xf numFmtId="164" fontId="12" fillId="3" borderId="7" xfId="0" applyNumberFormat="1" applyFont="1" applyFill="1" applyBorder="1"/>
    <xf numFmtId="4" fontId="14" fillId="0" borderId="6" xfId="0" applyNumberFormat="1" applyFont="1" applyFill="1" applyBorder="1" applyAlignment="1">
      <alignment wrapText="1"/>
    </xf>
    <xf numFmtId="49" fontId="15" fillId="3" borderId="5" xfId="0" applyNumberFormat="1" applyFont="1" applyFill="1" applyBorder="1" applyAlignment="1">
      <alignment horizontal="left"/>
    </xf>
    <xf numFmtId="165" fontId="12" fillId="3" borderId="6" xfId="0" applyNumberFormat="1" applyFont="1" applyFill="1" applyBorder="1"/>
    <xf numFmtId="49" fontId="3" fillId="3" borderId="8" xfId="0" applyNumberFormat="1" applyFont="1" applyFill="1" applyBorder="1" applyAlignment="1">
      <alignment horizontal="left"/>
    </xf>
    <xf numFmtId="165" fontId="12" fillId="3" borderId="9" xfId="0" applyNumberFormat="1" applyFont="1" applyFill="1" applyBorder="1"/>
    <xf numFmtId="164" fontId="12" fillId="3" borderId="10" xfId="0" applyNumberFormat="1" applyFont="1" applyFill="1" applyBorder="1"/>
    <xf numFmtId="164" fontId="12" fillId="3" borderId="9" xfId="0" applyNumberFormat="1" applyFont="1" applyFill="1" applyBorder="1"/>
    <xf numFmtId="167" fontId="3" fillId="2" borderId="1" xfId="2" applyNumberFormat="1" applyFont="1" applyFill="1" applyBorder="1" applyAlignment="1">
      <alignment horizontal="center" vertical="center"/>
    </xf>
    <xf numFmtId="0" fontId="5" fillId="0" borderId="0" xfId="0" applyFont="1" applyFill="1"/>
    <xf numFmtId="0" fontId="11" fillId="0" borderId="0" xfId="0" applyFont="1" applyFill="1" applyBorder="1"/>
    <xf numFmtId="0" fontId="5" fillId="0" borderId="0" xfId="0" applyFont="1" applyFill="1" applyBorder="1"/>
    <xf numFmtId="0" fontId="9" fillId="0" borderId="0" xfId="0" applyFont="1" applyFill="1"/>
    <xf numFmtId="0" fontId="13" fillId="0" borderId="0" xfId="0" applyFont="1" applyFill="1" applyBorder="1"/>
    <xf numFmtId="0" fontId="17" fillId="0" borderId="0" xfId="0" applyFont="1" applyFill="1" applyBorder="1"/>
    <xf numFmtId="49" fontId="3" fillId="4" borderId="1" xfId="0" applyNumberFormat="1" applyFont="1" applyFill="1" applyBorder="1" applyAlignment="1">
      <alignment horizontal="left" vertical="center"/>
    </xf>
    <xf numFmtId="49" fontId="3" fillId="4" borderId="1" xfId="0" applyNumberFormat="1" applyFont="1" applyFill="1" applyBorder="1" applyAlignment="1">
      <alignment horizontal="center" vertical="center"/>
    </xf>
    <xf numFmtId="49" fontId="3" fillId="0" borderId="6" xfId="0" applyNumberFormat="1" applyFont="1" applyFill="1" applyBorder="1" applyAlignment="1">
      <alignment horizontal="left"/>
    </xf>
    <xf numFmtId="164" fontId="5" fillId="0" borderId="6" xfId="0" applyNumberFormat="1" applyFont="1" applyFill="1" applyBorder="1"/>
    <xf numFmtId="165" fontId="5" fillId="0" borderId="6" xfId="0" applyNumberFormat="1" applyFont="1" applyFill="1" applyBorder="1"/>
    <xf numFmtId="165" fontId="5" fillId="0" borderId="0" xfId="0" applyNumberFormat="1" applyFont="1" applyFill="1" applyBorder="1"/>
    <xf numFmtId="49" fontId="3" fillId="0" borderId="5" xfId="0" applyNumberFormat="1" applyFont="1" applyFill="1" applyBorder="1" applyAlignment="1">
      <alignment horizontal="left"/>
    </xf>
    <xf numFmtId="164" fontId="5" fillId="0" borderId="0" xfId="0" applyNumberFormat="1" applyFont="1" applyFill="1" applyBorder="1"/>
    <xf numFmtId="49" fontId="3" fillId="0" borderId="9" xfId="0" applyNumberFormat="1" applyFont="1" applyFill="1" applyBorder="1" applyAlignment="1">
      <alignment horizontal="left"/>
    </xf>
    <xf numFmtId="164" fontId="5" fillId="0" borderId="9" xfId="0" applyNumberFormat="1" applyFont="1" applyFill="1" applyBorder="1"/>
    <xf numFmtId="166" fontId="3" fillId="0" borderId="1" xfId="2" applyFont="1" applyFill="1" applyBorder="1" applyAlignment="1">
      <alignment horizontal="center" vertical="center"/>
    </xf>
    <xf numFmtId="49" fontId="3" fillId="0"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3" fillId="3" borderId="6" xfId="0" applyNumberFormat="1" applyFont="1" applyFill="1" applyBorder="1" applyAlignment="1">
      <alignment horizontal="left"/>
    </xf>
    <xf numFmtId="164" fontId="11" fillId="3" borderId="6" xfId="0" applyNumberFormat="1" applyFont="1" applyFill="1" applyBorder="1"/>
    <xf numFmtId="164" fontId="5" fillId="3" borderId="6" xfId="0" applyNumberFormat="1" applyFont="1" applyFill="1" applyBorder="1"/>
    <xf numFmtId="164" fontId="9" fillId="3" borderId="6" xfId="0" applyNumberFormat="1" applyFont="1" applyFill="1" applyBorder="1"/>
    <xf numFmtId="49" fontId="18" fillId="0" borderId="0" xfId="0" applyNumberFormat="1" applyFont="1" applyFill="1" applyBorder="1" applyAlignment="1">
      <alignment wrapText="1"/>
    </xf>
    <xf numFmtId="4" fontId="14" fillId="0" borderId="0" xfId="0" applyNumberFormat="1" applyFont="1" applyFill="1" applyBorder="1" applyAlignment="1">
      <alignment wrapText="1"/>
    </xf>
    <xf numFmtId="4" fontId="14" fillId="0" borderId="0" xfId="3" applyNumberFormat="1" applyFont="1" applyBorder="1" applyAlignment="1">
      <alignment wrapText="1"/>
    </xf>
    <xf numFmtId="49" fontId="15" fillId="3" borderId="6" xfId="0" applyNumberFormat="1" applyFont="1" applyFill="1" applyBorder="1" applyAlignment="1">
      <alignment horizontal="left"/>
    </xf>
    <xf numFmtId="165" fontId="5" fillId="3" borderId="6" xfId="0" applyNumberFormat="1" applyFont="1" applyFill="1" applyBorder="1"/>
    <xf numFmtId="165" fontId="9" fillId="3" borderId="6" xfId="0" applyNumberFormat="1" applyFont="1" applyFill="1" applyBorder="1"/>
    <xf numFmtId="4" fontId="14" fillId="0" borderId="0" xfId="4" applyNumberFormat="1" applyFont="1" applyFill="1" applyBorder="1" applyAlignment="1">
      <alignment wrapText="1"/>
    </xf>
    <xf numFmtId="165" fontId="11" fillId="0" borderId="6" xfId="0" applyNumberFormat="1" applyFont="1" applyFill="1" applyBorder="1"/>
    <xf numFmtId="165" fontId="11" fillId="3" borderId="6" xfId="0" applyNumberFormat="1" applyFont="1" applyFill="1" applyBorder="1"/>
    <xf numFmtId="49" fontId="15" fillId="0" borderId="6" xfId="0" applyNumberFormat="1" applyFont="1" applyFill="1" applyBorder="1" applyAlignment="1">
      <alignment horizontal="left"/>
    </xf>
    <xf numFmtId="4" fontId="9" fillId="0" borderId="0" xfId="0" applyNumberFormat="1" applyFont="1" applyFill="1"/>
    <xf numFmtId="49" fontId="3" fillId="3" borderId="9" xfId="0" applyNumberFormat="1" applyFont="1" applyFill="1" applyBorder="1" applyAlignment="1">
      <alignment horizontal="left"/>
    </xf>
    <xf numFmtId="164" fontId="5" fillId="3" borderId="9" xfId="0" applyNumberFormat="1" applyFont="1" applyFill="1" applyBorder="1"/>
    <xf numFmtId="164" fontId="9" fillId="3" borderId="9" xfId="0" applyNumberFormat="1" applyFont="1" applyFill="1" applyBorder="1"/>
    <xf numFmtId="4" fontId="9" fillId="3" borderId="0" xfId="0" applyNumberFormat="1" applyFont="1" applyFill="1"/>
    <xf numFmtId="4" fontId="5" fillId="3" borderId="0" xfId="0" applyNumberFormat="1" applyFont="1" applyFill="1"/>
    <xf numFmtId="0" fontId="11" fillId="3" borderId="0" xfId="0" applyFont="1" applyFill="1"/>
    <xf numFmtId="49" fontId="3" fillId="3" borderId="3" xfId="0" applyNumberFormat="1" applyFont="1" applyFill="1" applyBorder="1" applyAlignment="1">
      <alignment horizontal="left"/>
    </xf>
    <xf numFmtId="49" fontId="3" fillId="3" borderId="6" xfId="0" applyNumberFormat="1" applyFont="1" applyFill="1" applyBorder="1" applyAlignment="1">
      <alignment horizontal="right"/>
    </xf>
    <xf numFmtId="49" fontId="3" fillId="3" borderId="0" xfId="0" applyNumberFormat="1" applyFont="1" applyFill="1" applyBorder="1" applyAlignment="1">
      <alignment horizontal="left"/>
    </xf>
    <xf numFmtId="164" fontId="12" fillId="3" borderId="0" xfId="0" applyNumberFormat="1" applyFont="1" applyFill="1" applyBorder="1"/>
    <xf numFmtId="49" fontId="4" fillId="2" borderId="1" xfId="0" applyNumberFormat="1" applyFont="1" applyFill="1" applyBorder="1" applyAlignment="1">
      <alignment horizontal="center" vertical="center" wrapText="1"/>
    </xf>
    <xf numFmtId="164" fontId="19" fillId="3" borderId="3" xfId="0" applyNumberFormat="1" applyFont="1" applyFill="1" applyBorder="1"/>
    <xf numFmtId="164" fontId="19" fillId="3" borderId="7" xfId="0" applyNumberFormat="1" applyFont="1" applyFill="1" applyBorder="1"/>
    <xf numFmtId="164" fontId="19" fillId="3" borderId="6" xfId="0" applyNumberFormat="1" applyFont="1" applyFill="1" applyBorder="1"/>
    <xf numFmtId="164" fontId="19" fillId="3" borderId="9" xfId="0" applyNumberFormat="1" applyFont="1" applyFill="1" applyBorder="1"/>
    <xf numFmtId="164" fontId="19" fillId="3" borderId="10" xfId="0" applyNumberFormat="1" applyFont="1" applyFill="1" applyBorder="1"/>
    <xf numFmtId="164" fontId="3" fillId="2" borderId="11" xfId="0" applyNumberFormat="1" applyFont="1" applyFill="1" applyBorder="1"/>
    <xf numFmtId="164" fontId="3" fillId="2" borderId="12" xfId="0" applyNumberFormat="1" applyFont="1" applyFill="1" applyBorder="1"/>
    <xf numFmtId="164" fontId="4" fillId="2" borderId="12" xfId="0" applyNumberFormat="1" applyFont="1" applyFill="1" applyBorder="1"/>
    <xf numFmtId="164" fontId="4" fillId="2" borderId="13" xfId="0" applyNumberFormat="1" applyFont="1" applyFill="1" applyBorder="1"/>
    <xf numFmtId="164" fontId="3" fillId="3" borderId="0" xfId="0" applyNumberFormat="1" applyFont="1" applyFill="1" applyBorder="1"/>
    <xf numFmtId="164" fontId="4" fillId="3" borderId="0" xfId="0" applyNumberFormat="1" applyFont="1" applyFill="1" applyBorder="1"/>
    <xf numFmtId="49" fontId="3" fillId="3" borderId="9" xfId="0" applyNumberFormat="1" applyFont="1" applyFill="1" applyBorder="1" applyAlignment="1">
      <alignment horizontal="right"/>
    </xf>
    <xf numFmtId="49" fontId="3" fillId="2" borderId="11"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165" fontId="5" fillId="3" borderId="3" xfId="0" applyNumberFormat="1" applyFont="1" applyFill="1" applyBorder="1"/>
    <xf numFmtId="164" fontId="5" fillId="3" borderId="3" xfId="0" applyNumberFormat="1" applyFont="1" applyFill="1" applyBorder="1"/>
    <xf numFmtId="164" fontId="9" fillId="3" borderId="3" xfId="0" applyNumberFormat="1" applyFont="1" applyFill="1" applyBorder="1"/>
    <xf numFmtId="166" fontId="5" fillId="3" borderId="6" xfId="3" applyFont="1" applyFill="1" applyBorder="1"/>
    <xf numFmtId="0" fontId="0" fillId="0" borderId="6" xfId="0" applyBorder="1"/>
    <xf numFmtId="0" fontId="20" fillId="3" borderId="0" xfId="0" applyFont="1" applyFill="1"/>
    <xf numFmtId="166" fontId="5" fillId="0" borderId="6" xfId="5" applyFont="1" applyFill="1" applyBorder="1"/>
    <xf numFmtId="0" fontId="0" fillId="0" borderId="9" xfId="0" applyBorder="1"/>
    <xf numFmtId="165" fontId="5" fillId="3" borderId="9" xfId="0" applyNumberFormat="1" applyFont="1" applyFill="1" applyBorder="1"/>
    <xf numFmtId="0" fontId="9" fillId="2" borderId="1" xfId="0" applyFont="1" applyFill="1" applyBorder="1"/>
    <xf numFmtId="165" fontId="5" fillId="3" borderId="0" xfId="0" applyNumberFormat="1" applyFont="1" applyFill="1"/>
    <xf numFmtId="0" fontId="11" fillId="2" borderId="3" xfId="6" applyFont="1" applyFill="1" applyBorder="1" applyAlignment="1">
      <alignment horizontal="left" vertical="center" wrapText="1"/>
    </xf>
    <xf numFmtId="4" fontId="11" fillId="2" borderId="3" xfId="2" applyNumberFormat="1" applyFont="1" applyFill="1" applyBorder="1" applyAlignment="1">
      <alignment horizontal="center" vertical="center" wrapText="1"/>
    </xf>
    <xf numFmtId="0" fontId="11" fillId="2" borderId="14" xfId="0" applyFont="1" applyFill="1" applyBorder="1" applyAlignment="1">
      <alignment horizontal="center" vertical="center" wrapText="1"/>
    </xf>
    <xf numFmtId="0" fontId="5" fillId="0" borderId="2" xfId="0" applyFont="1" applyFill="1" applyBorder="1" applyAlignment="1">
      <alignment wrapText="1"/>
    </xf>
    <xf numFmtId="0" fontId="5" fillId="0" borderId="3" xfId="0" applyFont="1" applyFill="1" applyBorder="1" applyAlignment="1">
      <alignment wrapText="1"/>
    </xf>
    <xf numFmtId="4" fontId="5" fillId="0" borderId="3" xfId="0" applyNumberFormat="1" applyFont="1" applyBorder="1" applyAlignment="1"/>
    <xf numFmtId="0" fontId="5" fillId="0" borderId="5" xfId="0" applyFont="1" applyFill="1" applyBorder="1" applyAlignment="1">
      <alignment wrapText="1"/>
    </xf>
    <xf numFmtId="4" fontId="5" fillId="0" borderId="6" xfId="0" applyNumberFormat="1" applyFont="1" applyFill="1" applyBorder="1" applyAlignment="1">
      <alignment wrapText="1"/>
    </xf>
    <xf numFmtId="4" fontId="5" fillId="0" borderId="6" xfId="2" applyNumberFormat="1" applyFont="1" applyBorder="1" applyAlignment="1"/>
    <xf numFmtId="0" fontId="5" fillId="3" borderId="6" xfId="0" applyFont="1" applyFill="1" applyBorder="1"/>
    <xf numFmtId="0" fontId="5" fillId="3" borderId="5" xfId="0" applyFont="1" applyFill="1" applyBorder="1"/>
    <xf numFmtId="0" fontId="5" fillId="3" borderId="8" xfId="0" applyFont="1" applyFill="1" applyBorder="1"/>
    <xf numFmtId="0" fontId="5" fillId="3" borderId="9" xfId="0" applyFont="1" applyFill="1" applyBorder="1"/>
    <xf numFmtId="4" fontId="3" fillId="2" borderId="1" xfId="0" applyNumberFormat="1" applyFont="1" applyFill="1" applyBorder="1" applyAlignment="1">
      <alignment horizontal="center" vertical="center"/>
    </xf>
    <xf numFmtId="165" fontId="21" fillId="3" borderId="6" xfId="0" applyNumberFormat="1" applyFont="1" applyFill="1" applyBorder="1" applyAlignment="1">
      <alignment wrapText="1"/>
    </xf>
    <xf numFmtId="165" fontId="9" fillId="3" borderId="6" xfId="0" applyNumberFormat="1" applyFont="1" applyFill="1" applyBorder="1" applyAlignment="1">
      <alignment wrapText="1"/>
    </xf>
    <xf numFmtId="165" fontId="9" fillId="3" borderId="9" xfId="0" applyNumberFormat="1" applyFont="1" applyFill="1" applyBorder="1"/>
    <xf numFmtId="165" fontId="3" fillId="2" borderId="1" xfId="0" applyNumberFormat="1" applyFont="1" applyFill="1" applyBorder="1" applyAlignment="1">
      <alignment horizontal="center" vertical="center"/>
    </xf>
    <xf numFmtId="165" fontId="4" fillId="2" borderId="1" xfId="0" applyNumberFormat="1" applyFont="1" applyFill="1" applyBorder="1" applyAlignment="1">
      <alignment horizontal="center" vertical="center"/>
    </xf>
    <xf numFmtId="168" fontId="5" fillId="3" borderId="0" xfId="0" applyNumberFormat="1" applyFont="1" applyFill="1"/>
    <xf numFmtId="49" fontId="5" fillId="0" borderId="3" xfId="0" applyNumberFormat="1" applyFont="1" applyFill="1" applyBorder="1" applyAlignment="1">
      <alignment wrapText="1"/>
    </xf>
    <xf numFmtId="4" fontId="5" fillId="0" borderId="15" xfId="2" applyNumberFormat="1" applyFont="1" applyFill="1" applyBorder="1" applyAlignment="1">
      <alignment wrapText="1"/>
    </xf>
    <xf numFmtId="4" fontId="5" fillId="0" borderId="3" xfId="2" applyNumberFormat="1" applyFont="1" applyFill="1" applyBorder="1" applyAlignment="1">
      <alignment wrapText="1"/>
    </xf>
    <xf numFmtId="4" fontId="5" fillId="0" borderId="0" xfId="2" applyNumberFormat="1" applyFont="1" applyFill="1" applyBorder="1" applyAlignment="1">
      <alignment wrapText="1"/>
    </xf>
    <xf numFmtId="49" fontId="5" fillId="0" borderId="5" xfId="0" applyNumberFormat="1" applyFont="1" applyFill="1" applyBorder="1" applyAlignment="1">
      <alignment horizontal="right" wrapText="1"/>
    </xf>
    <xf numFmtId="49" fontId="5" fillId="0" borderId="6" xfId="0" applyNumberFormat="1" applyFont="1" applyFill="1" applyBorder="1" applyAlignment="1">
      <alignment wrapText="1"/>
    </xf>
    <xf numFmtId="4" fontId="5" fillId="0" borderId="6" xfId="2" applyNumberFormat="1" applyFont="1" applyFill="1" applyBorder="1" applyAlignment="1">
      <alignment wrapText="1"/>
    </xf>
    <xf numFmtId="49" fontId="5" fillId="0" borderId="8" xfId="0" applyNumberFormat="1" applyFont="1" applyFill="1" applyBorder="1" applyAlignment="1">
      <alignment wrapText="1"/>
    </xf>
    <xf numFmtId="49" fontId="5" fillId="0" borderId="9" xfId="0" applyNumberFormat="1" applyFont="1" applyFill="1" applyBorder="1" applyAlignment="1">
      <alignment wrapText="1"/>
    </xf>
    <xf numFmtId="4" fontId="5" fillId="0" borderId="16" xfId="2" applyNumberFormat="1" applyFont="1" applyFill="1" applyBorder="1" applyAlignment="1">
      <alignment wrapText="1"/>
    </xf>
    <xf numFmtId="4" fontId="5" fillId="0" borderId="9" xfId="2" applyNumberFormat="1" applyFont="1" applyFill="1" applyBorder="1" applyAlignment="1">
      <alignment wrapText="1"/>
    </xf>
    <xf numFmtId="0" fontId="5" fillId="2" borderId="11" xfId="0" applyFont="1" applyFill="1" applyBorder="1" applyAlignment="1">
      <alignment horizontal="center"/>
    </xf>
    <xf numFmtId="0" fontId="5" fillId="2" borderId="13" xfId="0" applyFont="1" applyFill="1" applyBorder="1" applyAlignment="1">
      <alignment horizontal="center"/>
    </xf>
    <xf numFmtId="0" fontId="5" fillId="0" borderId="0" xfId="0" applyFont="1" applyFill="1" applyBorder="1" applyAlignment="1">
      <alignment horizontal="center"/>
    </xf>
    <xf numFmtId="0" fontId="11" fillId="2" borderId="11" xfId="6" applyFont="1" applyFill="1" applyBorder="1" applyAlignment="1">
      <alignment horizontal="left" vertical="center" wrapText="1"/>
    </xf>
    <xf numFmtId="4" fontId="11" fillId="2" borderId="11" xfId="2"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xf>
    <xf numFmtId="49" fontId="5" fillId="0" borderId="5" xfId="0" applyNumberFormat="1" applyFont="1" applyFill="1" applyBorder="1" applyAlignment="1">
      <alignment wrapText="1"/>
    </xf>
    <xf numFmtId="4" fontId="5" fillId="0" borderId="7" xfId="2" applyNumberFormat="1" applyFont="1" applyFill="1" applyBorder="1" applyAlignment="1">
      <alignment wrapText="1"/>
    </xf>
    <xf numFmtId="166" fontId="5" fillId="0" borderId="5" xfId="2" applyFont="1" applyFill="1" applyBorder="1" applyAlignment="1">
      <alignment horizontal="right" wrapText="1"/>
    </xf>
    <xf numFmtId="4" fontId="5" fillId="0" borderId="10" xfId="2" applyNumberFormat="1" applyFont="1" applyFill="1" applyBorder="1" applyAlignment="1">
      <alignment wrapText="1"/>
    </xf>
    <xf numFmtId="0" fontId="5" fillId="0" borderId="8" xfId="0" applyFont="1" applyFill="1" applyBorder="1" applyAlignment="1">
      <alignment horizontal="center"/>
    </xf>
    <xf numFmtId="0" fontId="5" fillId="0" borderId="10" xfId="0" applyFont="1" applyFill="1" applyBorder="1" applyAlignment="1">
      <alignment horizontal="center"/>
    </xf>
    <xf numFmtId="49" fontId="3" fillId="2" borderId="3" xfId="0" applyNumberFormat="1" applyFont="1" applyFill="1" applyBorder="1" applyAlignment="1">
      <alignment horizontal="center" vertical="center"/>
    </xf>
    <xf numFmtId="164" fontId="3" fillId="3" borderId="9" xfId="0" applyNumberFormat="1" applyFont="1" applyFill="1" applyBorder="1"/>
    <xf numFmtId="164" fontId="3" fillId="0" borderId="0" xfId="0" applyNumberFormat="1" applyFont="1" applyFill="1" applyBorder="1"/>
    <xf numFmtId="0" fontId="11" fillId="2" borderId="1" xfId="6" applyFont="1" applyFill="1" applyBorder="1" applyAlignment="1">
      <alignment horizontal="left" vertical="center" wrapText="1"/>
    </xf>
    <xf numFmtId="4" fontId="11" fillId="2" borderId="1" xfId="2" applyNumberFormat="1" applyFont="1" applyFill="1" applyBorder="1" applyAlignment="1">
      <alignment horizontal="center" vertical="center" wrapText="1"/>
    </xf>
    <xf numFmtId="164" fontId="5" fillId="3" borderId="0" xfId="0" applyNumberFormat="1" applyFont="1" applyFill="1" applyBorder="1"/>
    <xf numFmtId="49" fontId="3" fillId="3" borderId="6" xfId="0" applyNumberFormat="1" applyFont="1" applyFill="1" applyBorder="1" applyAlignment="1">
      <alignment horizontal="left" wrapText="1"/>
    </xf>
    <xf numFmtId="49" fontId="3" fillId="3" borderId="3" xfId="0" applyNumberFormat="1" applyFont="1" applyFill="1" applyBorder="1" applyAlignment="1">
      <alignment horizontal="left" vertical="center" wrapText="1"/>
    </xf>
    <xf numFmtId="49" fontId="15" fillId="3" borderId="6" xfId="0" applyNumberFormat="1" applyFont="1" applyFill="1" applyBorder="1" applyAlignment="1">
      <alignment horizontal="left" wrapText="1"/>
    </xf>
    <xf numFmtId="166" fontId="3" fillId="2" borderId="1" xfId="2" applyFont="1" applyFill="1" applyBorder="1" applyAlignment="1">
      <alignment horizontal="center" vertical="center"/>
    </xf>
    <xf numFmtId="49" fontId="15" fillId="3" borderId="6" xfId="0" applyNumberFormat="1" applyFont="1" applyFill="1" applyBorder="1" applyAlignment="1">
      <alignment horizontal="left" vertical="center"/>
    </xf>
    <xf numFmtId="165" fontId="5" fillId="3" borderId="5" xfId="0" applyNumberFormat="1" applyFont="1" applyFill="1" applyBorder="1" applyAlignment="1">
      <alignment vertical="center"/>
    </xf>
    <xf numFmtId="10" fontId="21" fillId="0" borderId="6" xfId="7" applyNumberFormat="1" applyFont="1" applyFill="1" applyBorder="1" applyAlignment="1">
      <alignment vertical="center" wrapText="1"/>
    </xf>
    <xf numFmtId="164" fontId="5" fillId="3" borderId="7" xfId="0" applyNumberFormat="1" applyFont="1" applyFill="1" applyBorder="1" applyAlignment="1">
      <alignment horizontal="center" wrapText="1"/>
    </xf>
    <xf numFmtId="164" fontId="5" fillId="3" borderId="0" xfId="0" applyNumberFormat="1" applyFont="1" applyFill="1" applyBorder="1" applyAlignment="1">
      <alignment horizontal="center" wrapText="1"/>
    </xf>
    <xf numFmtId="10" fontId="21" fillId="0" borderId="6" xfId="7" applyNumberFormat="1" applyFont="1" applyFill="1" applyBorder="1" applyAlignment="1">
      <alignment wrapText="1"/>
    </xf>
    <xf numFmtId="164" fontId="5" fillId="3" borderId="8" xfId="0" applyNumberFormat="1" applyFont="1" applyFill="1" applyBorder="1"/>
    <xf numFmtId="164" fontId="5" fillId="3" borderId="10" xfId="0" applyNumberFormat="1" applyFont="1" applyFill="1" applyBorder="1"/>
    <xf numFmtId="9" fontId="3" fillId="2" borderId="1" xfId="8" applyFont="1" applyFill="1" applyBorder="1" applyAlignment="1">
      <alignment horizontal="center" vertical="center"/>
    </xf>
    <xf numFmtId="0" fontId="22" fillId="3" borderId="0" xfId="0" applyFont="1" applyFill="1"/>
    <xf numFmtId="0" fontId="4" fillId="2" borderId="3" xfId="6" applyFont="1" applyFill="1" applyBorder="1" applyAlignment="1">
      <alignment horizontal="center" vertical="center" wrapText="1"/>
    </xf>
    <xf numFmtId="4" fontId="4" fillId="2" borderId="3" xfId="2" applyNumberFormat="1" applyFont="1" applyFill="1" applyBorder="1" applyAlignment="1">
      <alignment horizontal="center" vertical="center" wrapText="1"/>
    </xf>
    <xf numFmtId="164" fontId="19" fillId="3" borderId="4" xfId="0" applyNumberFormat="1" applyFont="1" applyFill="1" applyBorder="1"/>
    <xf numFmtId="165" fontId="19" fillId="0" borderId="6" xfId="0" applyNumberFormat="1" applyFont="1" applyFill="1" applyBorder="1"/>
    <xf numFmtId="165" fontId="19" fillId="0" borderId="7" xfId="0" applyNumberFormat="1" applyFont="1" applyFill="1" applyBorder="1"/>
    <xf numFmtId="49" fontId="15" fillId="3" borderId="9" xfId="0" applyNumberFormat="1" applyFont="1" applyFill="1" applyBorder="1" applyAlignment="1">
      <alignment horizontal="left"/>
    </xf>
    <xf numFmtId="165" fontId="19" fillId="3" borderId="7" xfId="0" applyNumberFormat="1" applyFont="1" applyFill="1" applyBorder="1"/>
    <xf numFmtId="165" fontId="3" fillId="2" borderId="12" xfId="0" applyNumberFormat="1" applyFont="1" applyFill="1" applyBorder="1" applyAlignment="1">
      <alignment vertical="center"/>
    </xf>
    <xf numFmtId="165" fontId="4" fillId="2" borderId="12" xfId="0" applyNumberFormat="1" applyFont="1" applyFill="1" applyBorder="1" applyAlignment="1">
      <alignment vertical="center"/>
    </xf>
    <xf numFmtId="165" fontId="4" fillId="2" borderId="13" xfId="0" applyNumberFormat="1" applyFont="1" applyFill="1" applyBorder="1" applyAlignment="1">
      <alignment vertical="center"/>
    </xf>
    <xf numFmtId="0" fontId="12" fillId="3" borderId="0" xfId="0" applyFont="1" applyFill="1"/>
    <xf numFmtId="0" fontId="19" fillId="3" borderId="0" xfId="0" applyFont="1" applyFill="1"/>
    <xf numFmtId="0" fontId="4" fillId="2" borderId="1" xfId="6" applyFont="1" applyFill="1" applyBorder="1" applyAlignment="1">
      <alignment horizontal="center" vertical="center" wrapText="1"/>
    </xf>
    <xf numFmtId="165" fontId="12" fillId="0" borderId="6" xfId="0" applyNumberFormat="1" applyFont="1" applyFill="1" applyBorder="1"/>
    <xf numFmtId="165" fontId="19" fillId="3" borderId="6" xfId="0" applyNumberFormat="1" applyFont="1" applyFill="1" applyBorder="1"/>
    <xf numFmtId="165" fontId="19" fillId="3" borderId="9" xfId="0" applyNumberFormat="1" applyFont="1" applyFill="1" applyBorder="1"/>
    <xf numFmtId="165" fontId="3" fillId="2" borderId="13" xfId="0" applyNumberFormat="1" applyFont="1" applyFill="1" applyBorder="1" applyAlignment="1">
      <alignment horizontal="center" vertical="center"/>
    </xf>
    <xf numFmtId="165" fontId="9" fillId="3" borderId="0" xfId="0" applyNumberFormat="1" applyFont="1" applyFill="1"/>
    <xf numFmtId="165" fontId="12" fillId="3" borderId="0" xfId="0" applyNumberFormat="1" applyFont="1" applyFill="1" applyBorder="1"/>
    <xf numFmtId="165" fontId="3" fillId="0" borderId="0" xfId="0" applyNumberFormat="1" applyFont="1" applyFill="1" applyBorder="1" applyAlignment="1">
      <alignment horizontal="center" vertical="center"/>
    </xf>
    <xf numFmtId="165" fontId="12" fillId="0" borderId="7" xfId="0" applyNumberFormat="1" applyFont="1" applyFill="1" applyBorder="1"/>
    <xf numFmtId="10" fontId="15" fillId="3" borderId="6" xfId="1" applyNumberFormat="1" applyFont="1" applyFill="1" applyBorder="1" applyAlignment="1">
      <alignment horizontal="center"/>
    </xf>
    <xf numFmtId="165" fontId="12" fillId="3" borderId="7" xfId="0" applyNumberFormat="1" applyFont="1" applyFill="1" applyBorder="1"/>
    <xf numFmtId="165" fontId="3" fillId="2" borderId="1" xfId="2" applyNumberFormat="1" applyFont="1" applyFill="1" applyBorder="1" applyAlignment="1">
      <alignment horizontal="center" vertical="center"/>
    </xf>
    <xf numFmtId="9" fontId="3" fillId="2" borderId="1" xfId="0" applyNumberFormat="1" applyFont="1" applyFill="1" applyBorder="1" applyAlignment="1">
      <alignment horizontal="center" vertical="center"/>
    </xf>
    <xf numFmtId="164" fontId="12" fillId="0" borderId="6" xfId="0" applyNumberFormat="1" applyFont="1" applyFill="1" applyBorder="1"/>
    <xf numFmtId="169" fontId="12" fillId="3" borderId="6" xfId="9" applyNumberFormat="1" applyFont="1" applyFill="1" applyBorder="1"/>
    <xf numFmtId="166" fontId="5" fillId="3" borderId="0" xfId="5" applyFont="1" applyFill="1"/>
    <xf numFmtId="0" fontId="10" fillId="5" borderId="0" xfId="0" applyFont="1" applyFill="1" applyAlignment="1">
      <alignment horizontal="left"/>
    </xf>
    <xf numFmtId="166" fontId="5" fillId="3" borderId="0" xfId="0" applyNumberFormat="1" applyFont="1" applyFill="1"/>
    <xf numFmtId="0" fontId="23" fillId="0" borderId="0" xfId="0" applyFont="1" applyAlignment="1">
      <alignment horizontal="center" wrapText="1"/>
    </xf>
    <xf numFmtId="0" fontId="23" fillId="0" borderId="0" xfId="0" applyFont="1" applyAlignment="1">
      <alignment horizontal="center" wrapText="1"/>
    </xf>
    <xf numFmtId="0" fontId="5" fillId="0" borderId="0" xfId="0" applyFont="1"/>
    <xf numFmtId="0" fontId="24" fillId="6" borderId="2" xfId="0" applyFont="1" applyFill="1" applyBorder="1" applyAlignment="1">
      <alignment horizontal="center" vertical="center" wrapText="1"/>
    </xf>
    <xf numFmtId="0" fontId="24" fillId="6" borderId="1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24" fillId="6" borderId="5" xfId="0" applyFont="1" applyFill="1" applyBorder="1" applyAlignment="1">
      <alignment horizontal="center" vertical="center"/>
    </xf>
    <xf numFmtId="0" fontId="24" fillId="6" borderId="0" xfId="0" applyFont="1" applyFill="1" applyBorder="1" applyAlignment="1">
      <alignment horizontal="center" vertical="center"/>
    </xf>
    <xf numFmtId="0" fontId="11" fillId="0" borderId="0" xfId="0" applyFont="1" applyFill="1" applyBorder="1" applyAlignment="1">
      <alignment horizontal="center" vertical="center"/>
    </xf>
    <xf numFmtId="4" fontId="9" fillId="3" borderId="0" xfId="0" applyNumberFormat="1" applyFont="1" applyFill="1" applyBorder="1"/>
    <xf numFmtId="0" fontId="24" fillId="6" borderId="8" xfId="0" applyFont="1" applyFill="1" applyBorder="1" applyAlignment="1">
      <alignment horizontal="center" vertical="center"/>
    </xf>
    <xf numFmtId="0" fontId="24" fillId="6" borderId="16" xfId="0" applyFont="1" applyFill="1" applyBorder="1" applyAlignment="1">
      <alignment horizontal="center" vertical="center"/>
    </xf>
    <xf numFmtId="0" fontId="20" fillId="3" borderId="0" xfId="0" applyFont="1" applyFill="1" applyBorder="1"/>
    <xf numFmtId="4" fontId="20" fillId="3" borderId="0" xfId="0" applyNumberFormat="1" applyFont="1" applyFill="1" applyBorder="1"/>
    <xf numFmtId="0" fontId="25" fillId="0" borderId="11" xfId="0" applyFont="1" applyBorder="1"/>
    <xf numFmtId="0" fontId="25" fillId="0" borderId="13" xfId="0" applyFont="1" applyBorder="1"/>
    <xf numFmtId="0" fontId="26" fillId="7" borderId="1" xfId="0" applyFont="1" applyFill="1" applyBorder="1"/>
    <xf numFmtId="4" fontId="3" fillId="6" borderId="13" xfId="0" applyNumberFormat="1" applyFont="1" applyFill="1" applyBorder="1" applyAlignment="1">
      <alignment horizontal="center" vertical="center"/>
    </xf>
    <xf numFmtId="166" fontId="11" fillId="0" borderId="0" xfId="2" applyFont="1" applyFill="1" applyBorder="1" applyAlignment="1">
      <alignment horizontal="center" vertical="center"/>
    </xf>
    <xf numFmtId="0" fontId="2" fillId="0" borderId="0" xfId="0" applyFont="1" applyFill="1"/>
    <xf numFmtId="0" fontId="26" fillId="7" borderId="0" xfId="0" applyFont="1" applyFill="1"/>
    <xf numFmtId="0" fontId="26" fillId="0" borderId="13" xfId="0" applyFont="1" applyBorder="1"/>
    <xf numFmtId="0" fontId="26" fillId="0" borderId="1" xfId="0" applyFont="1" applyBorder="1" applyAlignment="1">
      <alignment horizontal="center" vertical="center"/>
    </xf>
    <xf numFmtId="0" fontId="5" fillId="0" borderId="0" xfId="0" applyFont="1" applyFill="1" applyAlignment="1">
      <alignment vertical="center"/>
    </xf>
    <xf numFmtId="4" fontId="9" fillId="0" borderId="0" xfId="0" applyNumberFormat="1" applyFont="1" applyFill="1" applyBorder="1"/>
    <xf numFmtId="0" fontId="27" fillId="0" borderId="13" xfId="0" applyFont="1" applyBorder="1" applyAlignment="1">
      <alignment horizontal="center" vertical="center"/>
    </xf>
    <xf numFmtId="0" fontId="26" fillId="0" borderId="0" xfId="0" applyFont="1" applyAlignment="1">
      <alignment vertical="center"/>
    </xf>
    <xf numFmtId="4" fontId="2" fillId="0" borderId="0" xfId="0" applyNumberFormat="1" applyFont="1" applyFill="1"/>
    <xf numFmtId="0" fontId="26" fillId="0" borderId="0" xfId="0" applyFont="1"/>
    <xf numFmtId="4" fontId="27" fillId="0" borderId="1" xfId="0" applyNumberFormat="1" applyFont="1" applyBorder="1" applyAlignment="1">
      <alignment horizontal="right" vertical="center"/>
    </xf>
    <xf numFmtId="167" fontId="5" fillId="0" borderId="0" xfId="2" applyNumberFormat="1" applyFont="1" applyFill="1" applyBorder="1" applyAlignment="1">
      <alignment horizontal="center" vertical="center"/>
    </xf>
    <xf numFmtId="4" fontId="27" fillId="0" borderId="13" xfId="0" applyNumberFormat="1" applyFont="1" applyBorder="1" applyAlignment="1">
      <alignment horizontal="center" vertical="center"/>
    </xf>
    <xf numFmtId="0" fontId="26" fillId="0" borderId="0" xfId="0" applyFont="1" applyAlignment="1">
      <alignment horizontal="center" vertical="center"/>
    </xf>
    <xf numFmtId="0" fontId="5" fillId="0" borderId="0" xfId="0" applyFont="1" applyFill="1" applyAlignment="1">
      <alignment horizontal="center" vertical="center"/>
    </xf>
    <xf numFmtId="3" fontId="24" fillId="6" borderId="1" xfId="0" applyNumberFormat="1" applyFont="1" applyFill="1" applyBorder="1" applyAlignment="1">
      <alignment horizontal="center" vertical="center"/>
    </xf>
    <xf numFmtId="166" fontId="28" fillId="0" borderId="0" xfId="2" applyFont="1" applyFill="1" applyBorder="1" applyAlignment="1" applyProtection="1">
      <alignment vertical="top" wrapText="1"/>
      <protection locked="0"/>
    </xf>
    <xf numFmtId="0" fontId="29" fillId="0" borderId="0" xfId="0" applyFont="1"/>
    <xf numFmtId="4" fontId="5" fillId="0" borderId="0" xfId="0" applyNumberFormat="1" applyFont="1"/>
    <xf numFmtId="166" fontId="5" fillId="0" borderId="0" xfId="0" applyNumberFormat="1" applyFont="1"/>
    <xf numFmtId="4" fontId="28" fillId="0" borderId="13" xfId="0" applyNumberFormat="1" applyFont="1" applyBorder="1"/>
    <xf numFmtId="167" fontId="11" fillId="0" borderId="0" xfId="0" applyNumberFormat="1" applyFont="1" applyFill="1" applyBorder="1" applyAlignment="1">
      <alignment horizontal="right" vertical="center"/>
    </xf>
    <xf numFmtId="0" fontId="26" fillId="0" borderId="1" xfId="0" applyFont="1" applyBorder="1"/>
    <xf numFmtId="3" fontId="24" fillId="0" borderId="13" xfId="0" applyNumberFormat="1" applyFont="1" applyBorder="1" applyAlignment="1">
      <alignment horizontal="center" vertical="center"/>
    </xf>
    <xf numFmtId="167" fontId="11" fillId="0" borderId="0" xfId="2" applyNumberFormat="1" applyFont="1" applyBorder="1" applyAlignment="1">
      <alignment horizontal="center" vertical="center"/>
    </xf>
    <xf numFmtId="0" fontId="27" fillId="0" borderId="11" xfId="0" applyFont="1" applyBorder="1" applyAlignment="1">
      <alignment horizontal="left" vertical="center"/>
    </xf>
    <xf numFmtId="166" fontId="27" fillId="0" borderId="1" xfId="3" applyFont="1" applyBorder="1" applyAlignment="1">
      <alignment horizontal="center" vertical="center"/>
    </xf>
    <xf numFmtId="0" fontId="26" fillId="7" borderId="0" xfId="0" applyFont="1" applyFill="1" applyAlignment="1">
      <alignment vertical="center" wrapText="1"/>
    </xf>
    <xf numFmtId="0" fontId="5" fillId="3" borderId="0" xfId="0" applyFont="1" applyFill="1" applyAlignment="1">
      <alignment vertical="center" wrapText="1"/>
    </xf>
    <xf numFmtId="0" fontId="12" fillId="0" borderId="11" xfId="0" applyFont="1" applyBorder="1" applyAlignment="1">
      <alignment horizontal="left" vertical="center"/>
    </xf>
    <xf numFmtId="166" fontId="2" fillId="0" borderId="0" xfId="5" applyFont="1" applyFill="1"/>
    <xf numFmtId="0" fontId="9" fillId="0" borderId="0" xfId="0" applyFont="1" applyFill="1" applyBorder="1"/>
    <xf numFmtId="4" fontId="9" fillId="0" borderId="0" xfId="0" applyNumberFormat="1" applyFont="1" applyFill="1" applyAlignment="1">
      <alignment horizontal="center"/>
    </xf>
    <xf numFmtId="0" fontId="27" fillId="0" borderId="12" xfId="0" applyFont="1" applyBorder="1" applyAlignment="1">
      <alignment horizontal="left" vertical="center"/>
    </xf>
    <xf numFmtId="4" fontId="20" fillId="0" borderId="0" xfId="0" applyNumberFormat="1" applyFont="1" applyFill="1"/>
    <xf numFmtId="0" fontId="0" fillId="0" borderId="0" xfId="0" applyFill="1"/>
    <xf numFmtId="3" fontId="24" fillId="0" borderId="1" xfId="0" applyNumberFormat="1" applyFont="1" applyBorder="1" applyAlignment="1">
      <alignment horizontal="center" vertical="center"/>
    </xf>
    <xf numFmtId="166" fontId="27" fillId="0" borderId="13" xfId="3" applyFont="1" applyBorder="1" applyAlignment="1">
      <alignment horizontal="center" vertical="center"/>
    </xf>
    <xf numFmtId="166" fontId="30" fillId="0" borderId="0" xfId="3" applyFont="1"/>
    <xf numFmtId="4" fontId="20" fillId="0" borderId="0" xfId="0" applyNumberFormat="1" applyFont="1" applyFill="1" applyBorder="1"/>
    <xf numFmtId="0" fontId="20" fillId="0" borderId="0" xfId="0" applyFont="1" applyFill="1"/>
    <xf numFmtId="4" fontId="32" fillId="0" borderId="0" xfId="10" applyNumberFormat="1" applyFont="1" applyFill="1" applyBorder="1" applyAlignment="1" applyProtection="1">
      <alignment vertical="top" wrapText="1"/>
      <protection locked="0"/>
    </xf>
    <xf numFmtId="0" fontId="25" fillId="0" borderId="15" xfId="0" applyFont="1" applyBorder="1"/>
    <xf numFmtId="167" fontId="33" fillId="3" borderId="0" xfId="0" applyNumberFormat="1" applyFont="1" applyFill="1"/>
    <xf numFmtId="0" fontId="20" fillId="0" borderId="0" xfId="0" applyFont="1" applyFill="1" applyBorder="1"/>
    <xf numFmtId="0" fontId="24" fillId="6" borderId="1" xfId="0" applyFont="1" applyFill="1" applyBorder="1" applyAlignment="1">
      <alignment vertical="center"/>
    </xf>
    <xf numFmtId="4" fontId="24" fillId="6" borderId="1" xfId="0" applyNumberFormat="1" applyFont="1" applyFill="1" applyBorder="1" applyAlignment="1">
      <alignment horizontal="center" vertical="center"/>
    </xf>
    <xf numFmtId="166" fontId="15" fillId="5" borderId="0" xfId="0" applyNumberFormat="1" applyFont="1" applyFill="1"/>
    <xf numFmtId="166" fontId="5" fillId="3" borderId="0" xfId="2" applyFont="1" applyFill="1"/>
    <xf numFmtId="0" fontId="33" fillId="3" borderId="0" xfId="0" applyFont="1" applyFill="1"/>
    <xf numFmtId="4" fontId="34" fillId="0" borderId="0" xfId="0" applyNumberFormat="1" applyFont="1" applyAlignment="1">
      <alignment vertical="center"/>
    </xf>
    <xf numFmtId="170" fontId="20" fillId="3" borderId="0" xfId="0" applyNumberFormat="1" applyFont="1" applyFill="1" applyBorder="1"/>
    <xf numFmtId="170" fontId="9" fillId="3" borderId="0" xfId="0" applyNumberFormat="1" applyFont="1" applyFill="1" applyBorder="1"/>
    <xf numFmtId="0" fontId="10" fillId="0" borderId="0" xfId="0" applyFont="1" applyBorder="1" applyAlignment="1">
      <alignment horizontal="center"/>
    </xf>
    <xf numFmtId="0" fontId="10" fillId="0" borderId="0" xfId="0" applyFont="1" applyBorder="1" applyAlignment="1">
      <alignment horizontal="center"/>
    </xf>
    <xf numFmtId="0" fontId="4" fillId="0" borderId="0" xfId="0" applyFont="1" applyBorder="1" applyAlignment="1">
      <alignment horizontal="center"/>
    </xf>
    <xf numFmtId="4" fontId="0" fillId="0" borderId="0" xfId="0" applyNumberFormat="1" applyFill="1"/>
    <xf numFmtId="0" fontId="14" fillId="3" borderId="0" xfId="0" applyFont="1" applyFill="1"/>
    <xf numFmtId="0" fontId="17" fillId="0" borderId="0" xfId="0" applyFont="1" applyBorder="1" applyAlignment="1">
      <alignment horizontal="center"/>
    </xf>
    <xf numFmtId="0" fontId="5" fillId="0" borderId="0" xfId="0" applyFont="1" applyBorder="1" applyAlignment="1">
      <alignment horizontal="center"/>
    </xf>
    <xf numFmtId="0" fontId="5" fillId="0" borderId="0" xfId="0" applyFont="1" applyAlignment="1">
      <alignment horizontal="center"/>
    </xf>
    <xf numFmtId="0" fontId="9" fillId="0" borderId="0" xfId="0" applyFont="1"/>
  </cellXfs>
  <cellStyles count="11">
    <cellStyle name="Millares 2 16 3" xfId="5"/>
    <cellStyle name="Millares 2 16 4" xfId="3"/>
    <cellStyle name="Millares 2 16 4 2" xfId="9"/>
    <cellStyle name="Millares 2 2 19" xfId="2"/>
    <cellStyle name="Millares 2 41 2" xfId="10"/>
    <cellStyle name="Normal" xfId="0" builtinId="0"/>
    <cellStyle name="Normal 2 2" xfId="6"/>
    <cellStyle name="Normal 56" xfId="4"/>
    <cellStyle name="Porcentaje" xfId="1" builtinId="5"/>
    <cellStyle name="Porcentaje 2 2" xfId="7"/>
    <cellStyle name="Porcentaje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2001AGOSTO2018/JEFATURA%20DE%20CONTABILIDAD/CONTABILIDAD%202021/ESTADOS%20FINANCIEROS%201ER%20TRIM2021/Estados%20Fros%20y%20Pptales%202020%201er%20TRIM%202021%20Sr&#237;a%20Finanzas%20revisados%20V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 DE VALIDAC"/>
      <sheetName val="ESF"/>
      <sheetName val="EA"/>
      <sheetName val="EVHP"/>
      <sheetName val="EFE"/>
      <sheetName val="ECSF"/>
      <sheetName val="PT_ESF_ECSF"/>
      <sheetName val="EAA"/>
      <sheetName val="EADOP"/>
      <sheetName val="PC"/>
      <sheetName val="NOTAS"/>
      <sheetName val="IPF (2)"/>
      <sheetName val="NOTAS1"/>
      <sheetName val="R"/>
      <sheetName val="CFF R"/>
      <sheetName val="CA"/>
      <sheetName val="COG "/>
      <sheetName val="CE"/>
      <sheetName val="CFG"/>
      <sheetName val="EN "/>
      <sheetName val="ID "/>
      <sheetName val="FF"/>
      <sheetName val="IPF "/>
      <sheetName val="GCP "/>
      <sheetName val="PPI "/>
      <sheetName val="IR "/>
      <sheetName val="ANX EB"/>
      <sheetName val="ANX RCBPE"/>
      <sheetName val="ANX MPAS "/>
      <sheetName val="ANX DGF"/>
      <sheetName val="Muebles_Contable"/>
      <sheetName val="Inmuebles_Contable"/>
      <sheetName val="ANX RMB"/>
      <sheetName val="ANX RBI"/>
      <sheetName val="ANX OTL"/>
    </sheetNames>
    <sheetDataSet>
      <sheetData sheetId="0"/>
      <sheetData sheetId="1"/>
      <sheetData sheetId="2">
        <row r="22">
          <cell r="D22">
            <v>252502806.92999998</v>
          </cell>
        </row>
        <row r="49">
          <cell r="D49">
            <v>6830</v>
          </cell>
        </row>
        <row r="59">
          <cell r="D59">
            <v>193182294.90000001</v>
          </cell>
        </row>
      </sheetData>
      <sheetData sheetId="3"/>
      <sheetData sheetId="4"/>
      <sheetData sheetId="5"/>
      <sheetData sheetId="6"/>
      <sheetData sheetId="7"/>
      <sheetData sheetId="8"/>
      <sheetData sheetId="9"/>
      <sheetData sheetId="10"/>
      <sheetData sheetId="11"/>
      <sheetData sheetId="12"/>
      <sheetData sheetId="13">
        <row r="16">
          <cell r="H16">
            <v>252502806.93000001</v>
          </cell>
        </row>
      </sheetData>
      <sheetData sheetId="14"/>
      <sheetData sheetId="15">
        <row r="23">
          <cell r="G23">
            <v>194391767.31000006</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S585"/>
  <sheetViews>
    <sheetView showGridLines="0" tabSelected="1" view="pageBreakPreview" topLeftCell="A515" zoomScale="86" zoomScaleNormal="96" zoomScaleSheetLayoutView="86" workbookViewId="0">
      <selection activeCell="E580" sqref="E580"/>
    </sheetView>
  </sheetViews>
  <sheetFormatPr baseColWidth="10" defaultRowHeight="12.75"/>
  <cols>
    <col min="1" max="1" width="11.42578125" style="4"/>
    <col min="2" max="2" width="67.140625" style="4" customWidth="1"/>
    <col min="3" max="6" width="26.7109375" style="4" customWidth="1"/>
    <col min="7" max="7" width="30.5703125" style="13" customWidth="1"/>
    <col min="8" max="8" width="18.42578125" style="13" bestFit="1" customWidth="1"/>
    <col min="9" max="9" width="19.85546875" style="13" customWidth="1"/>
    <col min="10" max="10" width="14" style="4" customWidth="1"/>
    <col min="11" max="11" width="21.42578125" style="4" customWidth="1"/>
    <col min="12" max="12" width="13.5703125" style="4" customWidth="1"/>
    <col min="13" max="13" width="21.140625" style="4" customWidth="1"/>
    <col min="14" max="14" width="12.140625" style="4" bestFit="1" customWidth="1"/>
    <col min="15" max="17" width="11.42578125" style="4"/>
    <col min="18" max="18" width="14.28515625" style="4" customWidth="1"/>
    <col min="19" max="19" width="12.7109375" style="4" bestFit="1" customWidth="1"/>
    <col min="20" max="16384" width="11.42578125" style="4"/>
  </cols>
  <sheetData>
    <row r="1" spans="1:12" ht="15" customHeight="1">
      <c r="A1" s="1"/>
      <c r="B1" s="2" t="s">
        <v>0</v>
      </c>
      <c r="C1" s="2"/>
      <c r="D1" s="2"/>
      <c r="E1" s="2"/>
      <c r="F1" s="2"/>
      <c r="G1" s="2"/>
      <c r="H1" s="2"/>
      <c r="I1" s="3"/>
      <c r="J1" s="1"/>
      <c r="K1" s="1"/>
      <c r="L1" s="1"/>
    </row>
    <row r="2" spans="1:12" ht="15" customHeight="1">
      <c r="A2" s="1"/>
      <c r="B2" s="2" t="s">
        <v>1</v>
      </c>
      <c r="C2" s="2"/>
      <c r="D2" s="2"/>
      <c r="E2" s="2"/>
      <c r="F2" s="2"/>
      <c r="G2" s="2"/>
      <c r="H2" s="2"/>
      <c r="I2" s="3"/>
      <c r="J2" s="1"/>
      <c r="K2" s="1"/>
      <c r="L2" s="1"/>
    </row>
    <row r="3" spans="1:12" ht="15.75" customHeight="1">
      <c r="A3" s="1"/>
      <c r="B3" s="2" t="s">
        <v>2</v>
      </c>
      <c r="C3" s="2"/>
      <c r="D3" s="2"/>
      <c r="E3" s="2"/>
      <c r="F3" s="2"/>
      <c r="G3" s="2"/>
      <c r="H3" s="2"/>
      <c r="I3" s="3"/>
      <c r="J3" s="1"/>
      <c r="K3" s="1"/>
      <c r="L3" s="1"/>
    </row>
    <row r="5" spans="1:12" ht="22.5" customHeight="1">
      <c r="A5" s="5"/>
      <c r="B5" s="6" t="s">
        <v>3</v>
      </c>
      <c r="C5" s="6"/>
      <c r="D5" s="6"/>
      <c r="E5" s="6"/>
      <c r="F5" s="6"/>
      <c r="G5" s="6"/>
      <c r="H5" s="6"/>
      <c r="I5" s="7"/>
      <c r="J5" s="5"/>
      <c r="K5" s="5"/>
      <c r="L5" s="5"/>
    </row>
    <row r="6" spans="1:12" ht="12" customHeight="1">
      <c r="B6" s="8"/>
      <c r="C6" s="9"/>
      <c r="D6" s="10"/>
      <c r="E6" s="11"/>
      <c r="F6" s="11"/>
      <c r="G6" s="12"/>
    </row>
    <row r="7" spans="1:12" ht="12" customHeight="1">
      <c r="B7" s="14" t="s">
        <v>4</v>
      </c>
      <c r="C7" s="15"/>
      <c r="D7" s="16"/>
      <c r="E7" s="16"/>
      <c r="F7" s="16"/>
      <c r="G7" s="17"/>
    </row>
    <row r="8" spans="1:12" ht="12" customHeight="1">
      <c r="B8" s="18"/>
      <c r="C8" s="19"/>
      <c r="D8" s="16"/>
      <c r="E8" s="16"/>
      <c r="F8" s="16"/>
      <c r="G8" s="17"/>
    </row>
    <row r="9" spans="1:12" ht="12" customHeight="1">
      <c r="B9" s="20" t="s">
        <v>5</v>
      </c>
      <c r="C9" s="19"/>
      <c r="D9" s="16"/>
      <c r="E9" s="16"/>
      <c r="F9" s="16"/>
      <c r="G9" s="17"/>
    </row>
    <row r="10" spans="1:12" ht="12" customHeight="1">
      <c r="C10" s="19"/>
    </row>
    <row r="11" spans="1:12" ht="12" customHeight="1">
      <c r="B11" s="21" t="s">
        <v>6</v>
      </c>
      <c r="C11" s="11"/>
      <c r="D11" s="11"/>
      <c r="E11" s="11"/>
      <c r="F11" s="11"/>
    </row>
    <row r="12" spans="1:12" ht="12" customHeight="1">
      <c r="B12" s="22"/>
      <c r="C12" s="11"/>
      <c r="D12" s="11"/>
      <c r="E12" s="11"/>
      <c r="F12" s="11"/>
    </row>
    <row r="13" spans="1:12" ht="12" customHeight="1">
      <c r="B13" s="23" t="s">
        <v>7</v>
      </c>
      <c r="C13" s="24" t="s">
        <v>8</v>
      </c>
      <c r="D13" s="24" t="s">
        <v>9</v>
      </c>
      <c r="E13" s="24" t="s">
        <v>10</v>
      </c>
      <c r="F13" s="25"/>
    </row>
    <row r="14" spans="1:12" ht="12" customHeight="1">
      <c r="B14" s="26" t="s">
        <v>11</v>
      </c>
      <c r="C14" s="27"/>
      <c r="D14" s="28"/>
      <c r="E14" s="27">
        <v>0</v>
      </c>
      <c r="F14" s="29"/>
    </row>
    <row r="15" spans="1:12" ht="12" customHeight="1">
      <c r="B15" s="30"/>
      <c r="C15" s="31"/>
      <c r="D15" s="32">
        <v>0</v>
      </c>
      <c r="E15" s="31">
        <v>0</v>
      </c>
      <c r="F15" s="29"/>
    </row>
    <row r="16" spans="1:12" ht="12" customHeight="1">
      <c r="B16" s="30" t="s">
        <v>12</v>
      </c>
      <c r="C16" s="31"/>
      <c r="D16" s="32"/>
      <c r="E16" s="31">
        <v>0</v>
      </c>
      <c r="F16" s="29"/>
    </row>
    <row r="17" spans="1:7" ht="12" customHeight="1">
      <c r="B17" s="30"/>
      <c r="C17" s="33"/>
      <c r="E17" s="31"/>
      <c r="F17" s="29"/>
    </row>
    <row r="18" spans="1:7" ht="12" customHeight="1">
      <c r="B18" s="34" t="s">
        <v>13</v>
      </c>
      <c r="C18" s="33">
        <v>398285.89</v>
      </c>
      <c r="E18" s="31"/>
      <c r="F18" s="29"/>
    </row>
    <row r="19" spans="1:7" ht="12" customHeight="1">
      <c r="B19" s="30"/>
      <c r="C19" s="35"/>
      <c r="D19" s="32">
        <v>0</v>
      </c>
      <c r="E19" s="31">
        <v>0</v>
      </c>
      <c r="F19" s="29"/>
    </row>
    <row r="20" spans="1:7" ht="12" customHeight="1">
      <c r="B20" s="30" t="s">
        <v>14</v>
      </c>
      <c r="C20" s="35"/>
      <c r="D20" s="32"/>
      <c r="E20" s="31"/>
      <c r="F20" s="29"/>
    </row>
    <row r="21" spans="1:7" ht="12" customHeight="1">
      <c r="B21" s="34" t="s">
        <v>15</v>
      </c>
      <c r="C21" s="33">
        <v>434453.71</v>
      </c>
      <c r="D21" s="32" t="s">
        <v>16</v>
      </c>
      <c r="E21" s="31"/>
      <c r="F21" s="29"/>
    </row>
    <row r="22" spans="1:7" ht="12" customHeight="1">
      <c r="B22" s="36"/>
      <c r="C22" s="37"/>
      <c r="D22" s="38">
        <v>0</v>
      </c>
      <c r="E22" s="39">
        <v>0</v>
      </c>
      <c r="F22" s="29"/>
    </row>
    <row r="23" spans="1:7" ht="12" customHeight="1">
      <c r="B23" s="22"/>
      <c r="C23" s="40">
        <f>SUM(C14:C22)</f>
        <v>832739.60000000009</v>
      </c>
      <c r="D23" s="24"/>
      <c r="E23" s="24">
        <f>SUM(E14:E22)</f>
        <v>0</v>
      </c>
      <c r="F23" s="25"/>
    </row>
    <row r="24" spans="1:7" ht="12" customHeight="1">
      <c r="B24" s="22"/>
      <c r="C24" s="11"/>
      <c r="D24" s="11"/>
      <c r="E24" s="11"/>
      <c r="F24" s="11"/>
    </row>
    <row r="25" spans="1:7" ht="12" customHeight="1">
      <c r="B25" s="22"/>
      <c r="C25" s="11"/>
      <c r="D25" s="11"/>
      <c r="E25" s="11"/>
      <c r="F25" s="11"/>
    </row>
    <row r="26" spans="1:7" ht="12" customHeight="1">
      <c r="A26" s="41"/>
      <c r="B26" s="42"/>
      <c r="C26" s="43"/>
      <c r="D26" s="43"/>
      <c r="E26" s="43"/>
      <c r="F26" s="43"/>
      <c r="G26" s="44"/>
    </row>
    <row r="27" spans="1:7" ht="12" customHeight="1">
      <c r="A27" s="41"/>
      <c r="B27" s="45" t="s">
        <v>17</v>
      </c>
      <c r="C27" s="46"/>
      <c r="D27" s="43"/>
      <c r="E27" s="43"/>
      <c r="F27" s="43"/>
      <c r="G27" s="44"/>
    </row>
    <row r="28" spans="1:7">
      <c r="A28" s="41"/>
      <c r="B28" s="41"/>
      <c r="C28" s="41"/>
      <c r="D28" s="41"/>
      <c r="E28" s="41"/>
      <c r="F28" s="41"/>
      <c r="G28" s="44"/>
    </row>
    <row r="29" spans="1:7" ht="12" customHeight="1">
      <c r="A29" s="41"/>
      <c r="B29" s="47" t="s">
        <v>18</v>
      </c>
      <c r="C29" s="48" t="s">
        <v>8</v>
      </c>
      <c r="D29" s="48" t="s">
        <v>19</v>
      </c>
      <c r="E29" s="48" t="s">
        <v>20</v>
      </c>
      <c r="F29" s="25"/>
      <c r="G29" s="44"/>
    </row>
    <row r="30" spans="1:7" ht="12" customHeight="1">
      <c r="A30" s="41"/>
      <c r="B30" s="49" t="s">
        <v>21</v>
      </c>
      <c r="C30" s="50"/>
      <c r="D30" s="50"/>
      <c r="E30" s="51"/>
      <c r="F30" s="52"/>
      <c r="G30" s="44"/>
    </row>
    <row r="31" spans="1:7" ht="12" customHeight="1">
      <c r="A31" s="41"/>
      <c r="B31" s="53" t="s">
        <v>22</v>
      </c>
      <c r="C31" s="33">
        <v>0</v>
      </c>
      <c r="D31" s="33">
        <v>0</v>
      </c>
      <c r="E31" s="33">
        <v>0</v>
      </c>
      <c r="F31" s="54"/>
      <c r="G31" s="44"/>
    </row>
    <row r="32" spans="1:7" ht="12" customHeight="1">
      <c r="A32" s="41"/>
      <c r="B32" s="53" t="s">
        <v>23</v>
      </c>
      <c r="C32" s="33">
        <v>0</v>
      </c>
      <c r="D32" s="33"/>
      <c r="E32" s="33"/>
      <c r="F32" s="54"/>
      <c r="G32" s="44"/>
    </row>
    <row r="33" spans="1:11" ht="12" customHeight="1">
      <c r="A33" s="41"/>
      <c r="B33" s="49" t="s">
        <v>24</v>
      </c>
      <c r="C33" s="50"/>
      <c r="D33" s="50"/>
      <c r="E33" s="50"/>
      <c r="F33" s="54"/>
      <c r="G33" s="44"/>
    </row>
    <row r="34" spans="1:11" ht="12" customHeight="1">
      <c r="A34" s="41"/>
      <c r="B34" s="49"/>
      <c r="C34" s="50"/>
      <c r="D34" s="50"/>
      <c r="E34" s="50"/>
      <c r="F34" s="54"/>
      <c r="G34" s="44"/>
    </row>
    <row r="35" spans="1:11" ht="12" customHeight="1">
      <c r="A35" s="41"/>
      <c r="B35" s="55"/>
      <c r="C35" s="56"/>
      <c r="D35" s="56"/>
      <c r="E35" s="56"/>
      <c r="F35" s="54"/>
      <c r="G35" s="44"/>
    </row>
    <row r="36" spans="1:11" ht="12" customHeight="1">
      <c r="A36" s="41"/>
      <c r="B36" s="41"/>
      <c r="C36" s="57">
        <f>SUM(C30:C35)</f>
        <v>0</v>
      </c>
      <c r="D36" s="57">
        <f>SUM(D30:D35)</f>
        <v>0</v>
      </c>
      <c r="E36" s="58">
        <f>SUM(E30:E35)</f>
        <v>0</v>
      </c>
      <c r="F36" s="25"/>
      <c r="G36" s="44"/>
    </row>
    <row r="37" spans="1:11" ht="12" customHeight="1">
      <c r="A37" s="41"/>
      <c r="B37" s="41"/>
      <c r="C37" s="25"/>
      <c r="D37" s="25"/>
      <c r="E37" s="25"/>
      <c r="F37" s="25"/>
      <c r="G37" s="44"/>
      <c r="I37" s="12"/>
      <c r="J37" s="11"/>
      <c r="K37" s="11"/>
    </row>
    <row r="38" spans="1:11" ht="12" customHeight="1">
      <c r="I38" s="12"/>
      <c r="J38" s="11"/>
      <c r="K38" s="11"/>
    </row>
    <row r="39" spans="1:11" ht="12" customHeight="1">
      <c r="B39" s="23" t="s">
        <v>25</v>
      </c>
      <c r="C39" s="24" t="s">
        <v>8</v>
      </c>
      <c r="D39" s="24" t="s">
        <v>26</v>
      </c>
      <c r="E39" s="24" t="s">
        <v>27</v>
      </c>
      <c r="F39" s="24" t="s">
        <v>28</v>
      </c>
      <c r="G39" s="59" t="s">
        <v>29</v>
      </c>
      <c r="I39" s="12"/>
      <c r="J39" s="11"/>
      <c r="K39" s="11"/>
    </row>
    <row r="40" spans="1:11" ht="12" customHeight="1">
      <c r="B40" s="60" t="s">
        <v>30</v>
      </c>
      <c r="C40" s="61">
        <f>SUM(C41:C45)</f>
        <v>367610.14</v>
      </c>
      <c r="D40" s="61">
        <f>SUM(D41:D45)</f>
        <v>367610.14</v>
      </c>
      <c r="E40" s="62"/>
      <c r="F40" s="62"/>
      <c r="G40" s="63"/>
      <c r="I40" s="64"/>
      <c r="J40" s="65"/>
      <c r="K40" s="66"/>
    </row>
    <row r="41" spans="1:11" ht="12" customHeight="1">
      <c r="B41" s="67" t="s">
        <v>31</v>
      </c>
      <c r="C41" s="51">
        <v>0</v>
      </c>
      <c r="D41" s="68"/>
      <c r="E41" s="68"/>
      <c r="F41" s="68"/>
      <c r="G41" s="69"/>
      <c r="I41" s="64"/>
      <c r="J41" s="70"/>
      <c r="K41" s="66"/>
    </row>
    <row r="42" spans="1:11" ht="12" customHeight="1">
      <c r="B42" s="67" t="s">
        <v>32</v>
      </c>
      <c r="C42" s="51">
        <v>216391.06</v>
      </c>
      <c r="D42" s="51">
        <v>216391.06</v>
      </c>
      <c r="E42" s="68"/>
      <c r="F42" s="68"/>
      <c r="G42" s="69"/>
      <c r="I42" s="64"/>
      <c r="J42" s="70"/>
      <c r="K42" s="66"/>
    </row>
    <row r="43" spans="1:11" ht="12" customHeight="1">
      <c r="B43" s="67" t="s">
        <v>33</v>
      </c>
      <c r="C43" s="51">
        <v>6065.78</v>
      </c>
      <c r="D43" s="51">
        <v>6065.78</v>
      </c>
      <c r="E43" s="68"/>
      <c r="F43" s="68"/>
      <c r="G43" s="69"/>
      <c r="I43" s="64"/>
      <c r="J43" s="70"/>
      <c r="K43" s="66"/>
    </row>
    <row r="44" spans="1:11" ht="12" customHeight="1">
      <c r="B44" s="67" t="s">
        <v>34</v>
      </c>
      <c r="C44" s="51">
        <v>145153.29999999999</v>
      </c>
      <c r="D44" s="51">
        <v>145153.29999999999</v>
      </c>
      <c r="E44" s="68"/>
      <c r="F44" s="68"/>
      <c r="G44" s="69"/>
      <c r="I44" s="64"/>
      <c r="J44" s="70"/>
      <c r="K44" s="66"/>
    </row>
    <row r="45" spans="1:11" ht="12" customHeight="1">
      <c r="B45" s="67"/>
      <c r="C45" s="51"/>
      <c r="D45" s="68"/>
      <c r="E45" s="68"/>
      <c r="F45" s="68"/>
      <c r="G45" s="69"/>
      <c r="I45" s="12"/>
      <c r="J45" s="11"/>
      <c r="K45" s="11"/>
    </row>
    <row r="46" spans="1:11" ht="12" customHeight="1">
      <c r="B46" s="60" t="s">
        <v>35</v>
      </c>
      <c r="C46" s="71">
        <f>SUM(C47)</f>
        <v>168000</v>
      </c>
      <c r="D46" s="71">
        <f>SUM(D47)</f>
        <v>168000</v>
      </c>
      <c r="E46" s="68"/>
      <c r="F46" s="68"/>
      <c r="G46" s="69"/>
      <c r="I46" s="12"/>
      <c r="J46" s="11"/>
      <c r="K46" s="11"/>
    </row>
    <row r="47" spans="1:11" ht="12" customHeight="1">
      <c r="B47" s="67" t="s">
        <v>36</v>
      </c>
      <c r="C47" s="68">
        <v>168000</v>
      </c>
      <c r="D47" s="68">
        <v>168000</v>
      </c>
      <c r="E47" s="68"/>
      <c r="F47" s="68"/>
      <c r="G47" s="69"/>
    </row>
    <row r="48" spans="1:11" ht="12" customHeight="1">
      <c r="B48" s="67"/>
      <c r="C48" s="68"/>
      <c r="D48" s="68"/>
      <c r="E48" s="68"/>
      <c r="F48" s="68"/>
      <c r="G48" s="69"/>
    </row>
    <row r="49" spans="2:9" ht="12" customHeight="1">
      <c r="B49" s="60" t="s">
        <v>37</v>
      </c>
      <c r="C49" s="72">
        <f>SUM(C50)</f>
        <v>343040.97</v>
      </c>
      <c r="D49" s="72">
        <f>SUM(D50)</f>
        <v>343041</v>
      </c>
      <c r="E49" s="68"/>
      <c r="F49" s="68"/>
      <c r="G49" s="69"/>
    </row>
    <row r="50" spans="2:9" ht="12" customHeight="1">
      <c r="B50" s="67" t="s">
        <v>38</v>
      </c>
      <c r="C50" s="68">
        <v>343040.97</v>
      </c>
      <c r="D50" s="68">
        <v>343041</v>
      </c>
      <c r="E50" s="68"/>
      <c r="F50" s="68"/>
      <c r="G50" s="69"/>
    </row>
    <row r="51" spans="2:9" ht="12" customHeight="1">
      <c r="B51" s="60"/>
      <c r="C51" s="72"/>
      <c r="D51" s="72"/>
      <c r="E51" s="68"/>
      <c r="F51" s="68"/>
      <c r="G51" s="69"/>
    </row>
    <row r="52" spans="2:9" ht="12" customHeight="1">
      <c r="B52" s="67"/>
      <c r="C52" s="68"/>
      <c r="D52" s="68"/>
      <c r="E52" s="68"/>
      <c r="F52" s="68"/>
      <c r="G52" s="69"/>
    </row>
    <row r="53" spans="2:9" ht="12" customHeight="1">
      <c r="B53" s="60" t="s">
        <v>39</v>
      </c>
      <c r="C53" s="72">
        <f>+C54</f>
        <v>2527971.12</v>
      </c>
      <c r="D53" s="72">
        <f>+D54</f>
        <v>0</v>
      </c>
      <c r="E53" s="68"/>
      <c r="F53" s="68"/>
      <c r="G53" s="72">
        <f>+G54</f>
        <v>2527971.12</v>
      </c>
    </row>
    <row r="54" spans="2:9" s="41" customFormat="1" ht="12" customHeight="1">
      <c r="B54" s="73" t="s">
        <v>40</v>
      </c>
      <c r="C54" s="51">
        <v>2527971.12</v>
      </c>
      <c r="D54" s="51">
        <v>0</v>
      </c>
      <c r="E54" s="51"/>
      <c r="F54" s="51"/>
      <c r="G54" s="51">
        <v>2527971.12</v>
      </c>
      <c r="H54" s="74"/>
      <c r="I54" s="44"/>
    </row>
    <row r="55" spans="2:9" ht="12" customHeight="1">
      <c r="B55" s="75"/>
      <c r="C55" s="76"/>
      <c r="D55" s="76"/>
      <c r="E55" s="76"/>
      <c r="F55" s="76"/>
      <c r="G55" s="77"/>
      <c r="H55" s="78"/>
    </row>
    <row r="56" spans="2:9" ht="12" customHeight="1">
      <c r="C56" s="40">
        <f>+C40+C46+C49+C53</f>
        <v>3406622.23</v>
      </c>
      <c r="D56" s="40">
        <f>+D40+D46+D49+D53</f>
        <v>878651.14</v>
      </c>
      <c r="E56" s="40">
        <f>SUM(E39:E55)</f>
        <v>0</v>
      </c>
      <c r="F56" s="40">
        <f>SUM(F39:F55)</f>
        <v>0</v>
      </c>
      <c r="G56" s="40">
        <f>+G40+G46+G49+G53</f>
        <v>2527971.12</v>
      </c>
      <c r="H56" s="78"/>
    </row>
    <row r="57" spans="2:9" ht="12" customHeight="1">
      <c r="C57" s="79"/>
    </row>
    <row r="58" spans="2:9" ht="12" customHeight="1">
      <c r="B58" s="4" t="s">
        <v>41</v>
      </c>
    </row>
    <row r="59" spans="2:9" ht="12" customHeight="1">
      <c r="B59" s="4" t="s">
        <v>42</v>
      </c>
    </row>
    <row r="60" spans="2:9" ht="12" customHeight="1"/>
    <row r="61" spans="2:9" ht="12" customHeight="1">
      <c r="B61" s="21" t="s">
        <v>43</v>
      </c>
    </row>
    <row r="62" spans="2:9" ht="12.75" customHeight="1">
      <c r="B62" s="80"/>
    </row>
    <row r="63" spans="2:9">
      <c r="B63" s="23" t="s">
        <v>44</v>
      </c>
      <c r="C63" s="24" t="s">
        <v>8</v>
      </c>
      <c r="D63" s="24" t="s">
        <v>45</v>
      </c>
    </row>
    <row r="64" spans="2:9">
      <c r="B64" s="81" t="s">
        <v>46</v>
      </c>
      <c r="C64" s="27"/>
      <c r="D64" s="27">
        <v>0</v>
      </c>
    </row>
    <row r="65" spans="2:8">
      <c r="B65" s="82" t="s">
        <v>47</v>
      </c>
      <c r="C65" s="31"/>
      <c r="D65" s="31">
        <v>0</v>
      </c>
    </row>
    <row r="66" spans="2:8">
      <c r="B66" s="60" t="s">
        <v>48</v>
      </c>
      <c r="C66" s="31"/>
      <c r="D66" s="31"/>
    </row>
    <row r="67" spans="2:8">
      <c r="B67" s="75"/>
      <c r="C67" s="39"/>
      <c r="D67" s="39">
        <v>0</v>
      </c>
    </row>
    <row r="68" spans="2:8">
      <c r="B68" s="83"/>
      <c r="C68" s="24">
        <f>SUM(C63:C67)</f>
        <v>0</v>
      </c>
      <c r="D68" s="24"/>
    </row>
    <row r="69" spans="2:8">
      <c r="B69" s="83"/>
      <c r="C69" s="84"/>
      <c r="D69" s="84"/>
    </row>
    <row r="70" spans="2:8" ht="12" customHeight="1">
      <c r="B70" s="83"/>
      <c r="C70" s="84"/>
      <c r="D70" s="84"/>
    </row>
    <row r="71" spans="2:8" ht="14.25" customHeight="1"/>
    <row r="72" spans="2:8">
      <c r="B72" s="21" t="s">
        <v>49</v>
      </c>
    </row>
    <row r="73" spans="2:8">
      <c r="B73" s="80"/>
    </row>
    <row r="74" spans="2:8">
      <c r="B74" s="23" t="s">
        <v>50</v>
      </c>
      <c r="C74" s="24" t="s">
        <v>8</v>
      </c>
      <c r="D74" s="24" t="s">
        <v>9</v>
      </c>
      <c r="E74" s="24" t="s">
        <v>51</v>
      </c>
      <c r="F74" s="24"/>
      <c r="G74" s="85" t="s">
        <v>52</v>
      </c>
      <c r="H74" s="59" t="s">
        <v>53</v>
      </c>
    </row>
    <row r="75" spans="2:8">
      <c r="B75" s="30" t="s">
        <v>54</v>
      </c>
      <c r="C75" s="27"/>
      <c r="D75" s="27">
        <v>0</v>
      </c>
      <c r="E75" s="27">
        <v>0</v>
      </c>
      <c r="F75" s="27"/>
      <c r="G75" s="86">
        <v>0</v>
      </c>
      <c r="H75" s="87">
        <v>0</v>
      </c>
    </row>
    <row r="76" spans="2:8">
      <c r="B76" s="82" t="s">
        <v>47</v>
      </c>
      <c r="C76" s="31"/>
      <c r="D76" s="31">
        <v>0</v>
      </c>
      <c r="E76" s="31">
        <v>0</v>
      </c>
      <c r="F76" s="31"/>
      <c r="G76" s="88">
        <v>0</v>
      </c>
      <c r="H76" s="87">
        <v>0</v>
      </c>
    </row>
    <row r="77" spans="2:8">
      <c r="B77" s="30"/>
      <c r="C77" s="31"/>
      <c r="D77" s="31">
        <v>0</v>
      </c>
      <c r="E77" s="31">
        <v>0</v>
      </c>
      <c r="F77" s="31"/>
      <c r="G77" s="88">
        <v>0</v>
      </c>
      <c r="H77" s="87">
        <v>0</v>
      </c>
    </row>
    <row r="78" spans="2:8">
      <c r="B78" s="36"/>
      <c r="C78" s="39"/>
      <c r="D78" s="39">
        <v>0</v>
      </c>
      <c r="E78" s="39">
        <v>0</v>
      </c>
      <c r="F78" s="39"/>
      <c r="G78" s="89">
        <v>0</v>
      </c>
      <c r="H78" s="90">
        <v>0</v>
      </c>
    </row>
    <row r="79" spans="2:8">
      <c r="B79" s="83"/>
      <c r="C79" s="24">
        <f>SUM(C74:C78)</f>
        <v>0</v>
      </c>
      <c r="D79" s="91">
        <v>0</v>
      </c>
      <c r="E79" s="92">
        <v>0</v>
      </c>
      <c r="F79" s="92"/>
      <c r="G79" s="93">
        <v>0</v>
      </c>
      <c r="H79" s="94">
        <v>0</v>
      </c>
    </row>
    <row r="80" spans="2:8">
      <c r="B80" s="83"/>
      <c r="C80" s="95"/>
      <c r="D80" s="95"/>
      <c r="E80" s="95"/>
      <c r="F80" s="95"/>
      <c r="G80" s="96"/>
      <c r="H80" s="96"/>
    </row>
    <row r="81" spans="2:8">
      <c r="B81" s="83"/>
      <c r="C81" s="95"/>
      <c r="D81" s="95"/>
      <c r="E81" s="95"/>
      <c r="F81" s="95"/>
      <c r="G81" s="96"/>
      <c r="H81" s="96"/>
    </row>
    <row r="82" spans="2:8">
      <c r="B82" s="83"/>
      <c r="C82" s="95"/>
      <c r="D82" s="95"/>
      <c r="E82" s="95"/>
      <c r="F82" s="95"/>
      <c r="G82" s="96"/>
      <c r="H82" s="96"/>
    </row>
    <row r="83" spans="2:8">
      <c r="B83" s="23" t="s">
        <v>55</v>
      </c>
      <c r="C83" s="24" t="s">
        <v>8</v>
      </c>
      <c r="D83" s="24" t="s">
        <v>9</v>
      </c>
      <c r="E83" s="24" t="s">
        <v>56</v>
      </c>
      <c r="F83" s="95"/>
      <c r="G83" s="96"/>
      <c r="H83" s="96"/>
    </row>
    <row r="84" spans="2:8">
      <c r="B84" s="81" t="s">
        <v>57</v>
      </c>
      <c r="C84" s="32"/>
      <c r="D84" s="31">
        <v>0</v>
      </c>
      <c r="E84" s="31">
        <v>0</v>
      </c>
      <c r="F84" s="95"/>
      <c r="G84" s="96"/>
      <c r="H84" s="96"/>
    </row>
    <row r="85" spans="2:8">
      <c r="B85" s="97" t="s">
        <v>47</v>
      </c>
      <c r="C85" s="32"/>
      <c r="D85" s="31">
        <v>0</v>
      </c>
      <c r="E85" s="31">
        <v>0</v>
      </c>
      <c r="F85" s="95"/>
      <c r="G85" s="96"/>
      <c r="H85" s="96"/>
    </row>
    <row r="86" spans="2:8">
      <c r="B86" s="83"/>
      <c r="C86" s="24">
        <f>SUM(C84:C85)</f>
        <v>0</v>
      </c>
      <c r="D86" s="98"/>
      <c r="E86" s="99"/>
      <c r="F86" s="95"/>
      <c r="G86" s="96"/>
      <c r="H86" s="96"/>
    </row>
    <row r="87" spans="2:8">
      <c r="B87" s="83"/>
      <c r="C87" s="95"/>
      <c r="D87" s="95"/>
      <c r="E87" s="95"/>
      <c r="F87" s="95"/>
      <c r="G87" s="96"/>
      <c r="H87" s="96"/>
    </row>
    <row r="88" spans="2:8">
      <c r="B88" s="80"/>
      <c r="F88" s="95"/>
    </row>
    <row r="89" spans="2:8">
      <c r="B89" s="21" t="s">
        <v>58</v>
      </c>
    </row>
    <row r="91" spans="2:8">
      <c r="B91" s="80"/>
    </row>
    <row r="92" spans="2:8">
      <c r="B92" s="23" t="s">
        <v>59</v>
      </c>
      <c r="C92" s="24" t="s">
        <v>60</v>
      </c>
      <c r="D92" s="24" t="s">
        <v>61</v>
      </c>
      <c r="E92" s="24" t="s">
        <v>62</v>
      </c>
      <c r="F92" s="24"/>
      <c r="G92" s="59" t="s">
        <v>63</v>
      </c>
    </row>
    <row r="93" spans="2:8">
      <c r="B93" s="81" t="s">
        <v>64</v>
      </c>
      <c r="C93" s="100"/>
      <c r="D93" s="101"/>
      <c r="E93" s="101"/>
      <c r="F93" s="101"/>
      <c r="G93" s="102">
        <v>0</v>
      </c>
    </row>
    <row r="94" spans="2:8">
      <c r="B94" s="67" t="s">
        <v>65</v>
      </c>
      <c r="C94" s="68">
        <v>79400</v>
      </c>
      <c r="D94" s="62">
        <v>79400</v>
      </c>
      <c r="E94" s="62">
        <v>0</v>
      </c>
      <c r="F94" s="62"/>
      <c r="G94" s="63"/>
    </row>
    <row r="95" spans="2:8">
      <c r="B95" s="67" t="s">
        <v>66</v>
      </c>
      <c r="C95" s="51">
        <v>162863619.88</v>
      </c>
      <c r="D95" s="51">
        <v>162863619.88</v>
      </c>
      <c r="E95" s="68">
        <v>0</v>
      </c>
      <c r="F95" s="68"/>
      <c r="G95" s="63"/>
    </row>
    <row r="96" spans="2:8">
      <c r="B96" s="67" t="s">
        <v>67</v>
      </c>
      <c r="C96" s="51">
        <v>711438013.28999996</v>
      </c>
      <c r="D96" s="51">
        <v>711971995.25999999</v>
      </c>
      <c r="E96" s="68">
        <v>533981.97</v>
      </c>
      <c r="F96" s="68"/>
      <c r="G96" s="63"/>
    </row>
    <row r="97" spans="1:7">
      <c r="B97" s="67" t="s">
        <v>68</v>
      </c>
      <c r="C97" s="51">
        <v>39059871.039999999</v>
      </c>
      <c r="D97" s="51">
        <v>39059871.039999999</v>
      </c>
      <c r="E97" s="103">
        <v>0</v>
      </c>
      <c r="F97" s="68"/>
      <c r="G97" s="63"/>
    </row>
    <row r="98" spans="1:7">
      <c r="B98" s="67" t="s">
        <v>69</v>
      </c>
      <c r="C98" s="51">
        <v>61767.87</v>
      </c>
      <c r="D98" s="51">
        <v>61767.87</v>
      </c>
      <c r="E98" s="103">
        <v>0</v>
      </c>
      <c r="F98" s="68"/>
      <c r="G98" s="63"/>
    </row>
    <row r="99" spans="1:7">
      <c r="B99" s="67" t="s">
        <v>70</v>
      </c>
      <c r="C99" s="51">
        <v>10391199.619999999</v>
      </c>
      <c r="D99" s="51">
        <v>8398399.3699999992</v>
      </c>
      <c r="E99" s="68">
        <v>-1992800.25</v>
      </c>
      <c r="F99" s="68"/>
      <c r="G99" s="63"/>
    </row>
    <row r="100" spans="1:7">
      <c r="B100" s="67"/>
      <c r="C100" s="51"/>
      <c r="D100" s="51">
        <v>0</v>
      </c>
      <c r="E100" s="68">
        <f t="shared" ref="E100:E138" si="0">+D100-C100</f>
        <v>0</v>
      </c>
      <c r="F100" s="68"/>
      <c r="G100" s="63"/>
    </row>
    <row r="101" spans="1:7" ht="15">
      <c r="B101" s="104"/>
      <c r="C101" s="51"/>
      <c r="D101" s="51"/>
      <c r="E101" s="68">
        <f t="shared" si="0"/>
        <v>0</v>
      </c>
      <c r="F101" s="68"/>
      <c r="G101" s="63">
        <v>0</v>
      </c>
    </row>
    <row r="102" spans="1:7">
      <c r="A102" s="105"/>
      <c r="B102" s="60" t="s">
        <v>71</v>
      </c>
      <c r="C102" s="51"/>
      <c r="D102" s="51"/>
      <c r="E102" s="68">
        <f t="shared" si="0"/>
        <v>0</v>
      </c>
      <c r="F102" s="68"/>
      <c r="G102" s="63">
        <v>0</v>
      </c>
    </row>
    <row r="103" spans="1:7">
      <c r="B103" s="67" t="s">
        <v>72</v>
      </c>
      <c r="C103" s="51">
        <v>47554475.450000003</v>
      </c>
      <c r="D103" s="51">
        <v>47622161.450000003</v>
      </c>
      <c r="E103" s="68">
        <v>67686</v>
      </c>
      <c r="F103" s="68"/>
      <c r="G103" s="63"/>
    </row>
    <row r="104" spans="1:7">
      <c r="B104" s="67" t="s">
        <v>73</v>
      </c>
      <c r="C104" s="51">
        <v>27416450.539999999</v>
      </c>
      <c r="D104" s="51">
        <v>27416450.539999999</v>
      </c>
      <c r="E104" s="103">
        <v>0</v>
      </c>
      <c r="F104" s="68"/>
      <c r="G104" s="63"/>
    </row>
    <row r="105" spans="1:7">
      <c r="B105" s="67" t="s">
        <v>74</v>
      </c>
      <c r="C105" s="51">
        <v>3870341.79</v>
      </c>
      <c r="D105" s="51">
        <v>3870341.79</v>
      </c>
      <c r="E105" s="103">
        <v>0</v>
      </c>
      <c r="F105" s="68"/>
      <c r="G105" s="63"/>
    </row>
    <row r="106" spans="1:7">
      <c r="B106" s="67" t="s">
        <v>75</v>
      </c>
      <c r="C106" s="51">
        <v>138257498.16999999</v>
      </c>
      <c r="D106" s="51">
        <v>138352449.97</v>
      </c>
      <c r="E106" s="68">
        <v>94951.8</v>
      </c>
      <c r="F106" s="68"/>
      <c r="G106" s="63"/>
    </row>
    <row r="107" spans="1:7">
      <c r="B107" s="67" t="s">
        <v>76</v>
      </c>
      <c r="C107" s="51">
        <v>47998555.640000001</v>
      </c>
      <c r="D107" s="51">
        <v>47998555.640000001</v>
      </c>
      <c r="E107" s="68">
        <v>0</v>
      </c>
      <c r="F107" s="68"/>
      <c r="G107" s="63"/>
    </row>
    <row r="108" spans="1:7">
      <c r="B108" s="67" t="s">
        <v>77</v>
      </c>
      <c r="C108" s="51">
        <v>11028453.4</v>
      </c>
      <c r="D108" s="51">
        <v>11249804.6</v>
      </c>
      <c r="E108" s="68">
        <v>221351.2</v>
      </c>
      <c r="F108" s="68"/>
      <c r="G108" s="63"/>
    </row>
    <row r="109" spans="1:7">
      <c r="B109" s="67" t="s">
        <v>78</v>
      </c>
      <c r="C109" s="51">
        <v>4739817.3899999997</v>
      </c>
      <c r="D109" s="51">
        <v>4739817.3899999997</v>
      </c>
      <c r="E109" s="68">
        <v>0</v>
      </c>
      <c r="F109" s="68"/>
      <c r="G109" s="63"/>
    </row>
    <row r="110" spans="1:7">
      <c r="B110" s="67" t="s">
        <v>79</v>
      </c>
      <c r="C110" s="51">
        <v>17265469.039999999</v>
      </c>
      <c r="D110" s="51">
        <v>17255979.079999998</v>
      </c>
      <c r="E110" s="68">
        <v>-9489.9599999999991</v>
      </c>
      <c r="F110" s="68"/>
      <c r="G110" s="63"/>
    </row>
    <row r="111" spans="1:7">
      <c r="B111" s="67" t="s">
        <v>80</v>
      </c>
      <c r="C111" s="51">
        <v>30342.86</v>
      </c>
      <c r="D111" s="51">
        <v>30342.86</v>
      </c>
      <c r="E111" s="68">
        <v>0</v>
      </c>
      <c r="F111" s="68"/>
      <c r="G111" s="63"/>
    </row>
    <row r="112" spans="1:7">
      <c r="B112" s="67" t="s">
        <v>81</v>
      </c>
      <c r="C112" s="51">
        <v>2867420.48</v>
      </c>
      <c r="D112" s="51">
        <v>3272767.16</v>
      </c>
      <c r="E112" s="68">
        <v>405346.68</v>
      </c>
      <c r="F112" s="68"/>
      <c r="G112" s="63"/>
    </row>
    <row r="113" spans="2:7">
      <c r="B113" s="67" t="s">
        <v>82</v>
      </c>
      <c r="C113" s="51">
        <v>79313860.409999996</v>
      </c>
      <c r="D113" s="51">
        <v>79313860.409999996</v>
      </c>
      <c r="E113" s="68">
        <v>0</v>
      </c>
      <c r="F113" s="68"/>
      <c r="G113" s="63"/>
    </row>
    <row r="114" spans="2:7">
      <c r="B114" s="67" t="s">
        <v>83</v>
      </c>
      <c r="C114" s="51">
        <v>23182399.84</v>
      </c>
      <c r="D114" s="51">
        <v>23182399.84</v>
      </c>
      <c r="E114" s="68">
        <v>0</v>
      </c>
      <c r="F114" s="68"/>
      <c r="G114" s="63"/>
    </row>
    <row r="115" spans="2:7">
      <c r="B115" s="67" t="s">
        <v>84</v>
      </c>
      <c r="C115" s="51">
        <v>5623813.71</v>
      </c>
      <c r="D115" s="51">
        <v>5623813.71</v>
      </c>
      <c r="E115" s="68">
        <v>0</v>
      </c>
      <c r="F115" s="68"/>
      <c r="G115" s="63"/>
    </row>
    <row r="116" spans="2:7">
      <c r="B116" s="67" t="s">
        <v>85</v>
      </c>
      <c r="C116" s="51">
        <v>4535.66</v>
      </c>
      <c r="D116" s="51">
        <v>4535.66</v>
      </c>
      <c r="E116" s="68">
        <v>0</v>
      </c>
      <c r="F116" s="68"/>
      <c r="G116" s="63"/>
    </row>
    <row r="117" spans="2:7">
      <c r="B117" s="67" t="s">
        <v>86</v>
      </c>
      <c r="C117" s="51">
        <v>17348194.809999999</v>
      </c>
      <c r="D117" s="51">
        <v>17437925.91</v>
      </c>
      <c r="E117" s="68">
        <v>89731.1</v>
      </c>
      <c r="F117" s="68"/>
      <c r="G117" s="63"/>
    </row>
    <row r="118" spans="2:7">
      <c r="B118" s="67" t="s">
        <v>87</v>
      </c>
      <c r="C118" s="51">
        <v>2288409.33</v>
      </c>
      <c r="D118" s="51">
        <v>2288409.33</v>
      </c>
      <c r="E118" s="68">
        <v>0</v>
      </c>
      <c r="F118" s="68"/>
      <c r="G118" s="63"/>
    </row>
    <row r="119" spans="2:7">
      <c r="B119" s="67" t="s">
        <v>88</v>
      </c>
      <c r="C119" s="51">
        <v>17714398.399999999</v>
      </c>
      <c r="D119" s="51">
        <v>17714398.399999999</v>
      </c>
      <c r="E119" s="68">
        <v>0</v>
      </c>
      <c r="F119" s="68"/>
      <c r="G119" s="63"/>
    </row>
    <row r="120" spans="2:7">
      <c r="B120" s="67" t="s">
        <v>89</v>
      </c>
      <c r="C120" s="51">
        <v>5505857</v>
      </c>
      <c r="D120" s="51">
        <v>5505857</v>
      </c>
      <c r="E120" s="68">
        <v>0</v>
      </c>
      <c r="F120" s="68"/>
      <c r="G120" s="63"/>
    </row>
    <row r="121" spans="2:7">
      <c r="B121" s="67" t="s">
        <v>90</v>
      </c>
      <c r="C121" s="51">
        <v>97811.09</v>
      </c>
      <c r="D121" s="51">
        <v>97811.09</v>
      </c>
      <c r="E121" s="68">
        <v>0</v>
      </c>
      <c r="F121" s="68"/>
      <c r="G121" s="63"/>
    </row>
    <row r="122" spans="2:7">
      <c r="B122" s="67" t="s">
        <v>91</v>
      </c>
      <c r="C122" s="51">
        <v>11381614.029999999</v>
      </c>
      <c r="D122" s="51">
        <v>11733471.029999999</v>
      </c>
      <c r="E122" s="68">
        <v>351857</v>
      </c>
      <c r="F122" s="68"/>
      <c r="G122" s="63"/>
    </row>
    <row r="123" spans="2:7">
      <c r="B123" s="67" t="s">
        <v>92</v>
      </c>
      <c r="C123" s="51">
        <v>10253389.699999999</v>
      </c>
      <c r="D123" s="51">
        <v>10253389.699999999</v>
      </c>
      <c r="E123" s="68">
        <v>0</v>
      </c>
      <c r="F123" s="68"/>
      <c r="G123" s="63"/>
    </row>
    <row r="124" spans="2:7">
      <c r="B124" s="67" t="s">
        <v>93</v>
      </c>
      <c r="C124" s="51">
        <v>411933.94</v>
      </c>
      <c r="D124" s="51">
        <v>411933.94</v>
      </c>
      <c r="E124" s="68">
        <v>0</v>
      </c>
      <c r="F124" s="68"/>
      <c r="G124" s="63"/>
    </row>
    <row r="125" spans="2:7">
      <c r="B125" s="67" t="s">
        <v>94</v>
      </c>
      <c r="C125" s="51">
        <v>1027647.6</v>
      </c>
      <c r="D125" s="51">
        <v>1027647.6</v>
      </c>
      <c r="E125" s="68">
        <v>0</v>
      </c>
      <c r="F125" s="68"/>
      <c r="G125" s="63"/>
    </row>
    <row r="126" spans="2:7">
      <c r="B126" s="67" t="s">
        <v>95</v>
      </c>
      <c r="C126" s="51">
        <v>795097.67</v>
      </c>
      <c r="D126" s="51">
        <v>795097.67</v>
      </c>
      <c r="E126" s="68">
        <v>0</v>
      </c>
      <c r="F126" s="68"/>
      <c r="G126" s="63"/>
    </row>
    <row r="127" spans="2:7">
      <c r="B127" s="67" t="s">
        <v>96</v>
      </c>
      <c r="C127" s="51">
        <v>4841388.1500000004</v>
      </c>
      <c r="D127" s="51">
        <v>4844962.1100000003</v>
      </c>
      <c r="E127" s="68">
        <v>3573.96</v>
      </c>
      <c r="F127" s="68"/>
      <c r="G127" s="63"/>
    </row>
    <row r="128" spans="2:7">
      <c r="B128" s="67" t="s">
        <v>97</v>
      </c>
      <c r="C128" s="51">
        <v>145542.47</v>
      </c>
      <c r="D128" s="51">
        <v>145542.47</v>
      </c>
      <c r="E128" s="68">
        <v>0</v>
      </c>
      <c r="F128" s="68"/>
      <c r="G128" s="63"/>
    </row>
    <row r="129" spans="1:8">
      <c r="B129" s="67" t="s">
        <v>98</v>
      </c>
      <c r="C129" s="51">
        <v>14539175.630000001</v>
      </c>
      <c r="D129" s="51">
        <v>14539175.630000001</v>
      </c>
      <c r="E129" s="68">
        <v>0</v>
      </c>
      <c r="F129" s="68"/>
      <c r="G129" s="63"/>
    </row>
    <row r="130" spans="1:8">
      <c r="B130" s="67" t="s">
        <v>99</v>
      </c>
      <c r="C130" s="51">
        <v>614231.32999999996</v>
      </c>
      <c r="D130" s="51">
        <v>614231.32999999996</v>
      </c>
      <c r="E130" s="68">
        <v>0</v>
      </c>
      <c r="F130" s="68"/>
      <c r="G130" s="63"/>
    </row>
    <row r="131" spans="1:8">
      <c r="B131" s="67" t="s">
        <v>100</v>
      </c>
      <c r="C131" s="51">
        <v>2868047.38</v>
      </c>
      <c r="D131" s="51">
        <v>2868047.38</v>
      </c>
      <c r="E131" s="68">
        <v>0</v>
      </c>
      <c r="F131" s="68"/>
      <c r="G131" s="63"/>
    </row>
    <row r="132" spans="1:8">
      <c r="B132" s="67" t="s">
        <v>101</v>
      </c>
      <c r="C132" s="51">
        <v>3852675.94</v>
      </c>
      <c r="D132" s="51">
        <v>3852675.94</v>
      </c>
      <c r="E132" s="68">
        <v>0</v>
      </c>
      <c r="F132" s="68"/>
      <c r="G132" s="63"/>
    </row>
    <row r="133" spans="1:8">
      <c r="B133" s="67" t="s">
        <v>102</v>
      </c>
      <c r="C133" s="51">
        <v>14047.03</v>
      </c>
      <c r="D133" s="51">
        <v>14047.03</v>
      </c>
      <c r="E133" s="68">
        <v>0</v>
      </c>
      <c r="F133" s="68"/>
      <c r="G133" s="63"/>
    </row>
    <row r="134" spans="1:8">
      <c r="B134" s="67" t="s">
        <v>103</v>
      </c>
      <c r="C134" s="51">
        <v>754674.92</v>
      </c>
      <c r="D134" s="51">
        <v>754674.92</v>
      </c>
      <c r="E134" s="68">
        <v>0</v>
      </c>
      <c r="F134" s="68"/>
      <c r="G134" s="63"/>
    </row>
    <row r="135" spans="1:8">
      <c r="B135" s="67"/>
      <c r="C135" s="51"/>
      <c r="D135" s="51"/>
      <c r="E135" s="68">
        <f t="shared" si="0"/>
        <v>0</v>
      </c>
      <c r="F135" s="68"/>
      <c r="G135" s="63"/>
    </row>
    <row r="136" spans="1:8">
      <c r="A136" s="105"/>
      <c r="B136" s="60" t="s">
        <v>104</v>
      </c>
      <c r="C136" s="51"/>
      <c r="D136" s="51"/>
      <c r="E136" s="68">
        <f t="shared" si="0"/>
        <v>0</v>
      </c>
      <c r="F136" s="68"/>
      <c r="G136" s="63">
        <v>0</v>
      </c>
    </row>
    <row r="137" spans="1:8">
      <c r="A137" s="105"/>
      <c r="B137" s="67" t="s">
        <v>105</v>
      </c>
      <c r="C137" s="51">
        <v>-3639</v>
      </c>
      <c r="D137" s="51">
        <v>-3639</v>
      </c>
      <c r="E137" s="68">
        <v>0</v>
      </c>
      <c r="F137" s="68"/>
      <c r="G137" s="63"/>
    </row>
    <row r="138" spans="1:8">
      <c r="B138" s="67" t="s">
        <v>106</v>
      </c>
      <c r="C138" s="106">
        <v>0</v>
      </c>
      <c r="D138" s="106">
        <v>0</v>
      </c>
      <c r="E138" s="68">
        <f t="shared" si="0"/>
        <v>0</v>
      </c>
      <c r="F138" s="68"/>
      <c r="G138" s="63" t="s">
        <v>107</v>
      </c>
    </row>
    <row r="139" spans="1:8">
      <c r="B139" s="67" t="s">
        <v>108</v>
      </c>
      <c r="C139" s="51">
        <v>-222750694.71000001</v>
      </c>
      <c r="D139" s="51">
        <v>-222750694.71000001</v>
      </c>
      <c r="E139" s="68">
        <v>0</v>
      </c>
      <c r="F139" s="68"/>
      <c r="G139" s="63" t="s">
        <v>107</v>
      </c>
      <c r="H139" s="78"/>
    </row>
    <row r="140" spans="1:8">
      <c r="B140" s="67" t="s">
        <v>109</v>
      </c>
      <c r="C140" s="51">
        <v>-28350107.32</v>
      </c>
      <c r="D140" s="51">
        <v>-28350107.32</v>
      </c>
      <c r="E140" s="68">
        <v>0</v>
      </c>
      <c r="F140" s="68"/>
      <c r="G140" s="63" t="s">
        <v>107</v>
      </c>
      <c r="H140" s="78"/>
    </row>
    <row r="141" spans="1:8">
      <c r="B141" s="67" t="s">
        <v>110</v>
      </c>
      <c r="C141" s="51">
        <v>-1435697</v>
      </c>
      <c r="D141" s="51">
        <v>-1435697</v>
      </c>
      <c r="E141" s="68">
        <v>0</v>
      </c>
      <c r="F141" s="68"/>
      <c r="G141" s="63" t="s">
        <v>107</v>
      </c>
      <c r="H141" s="78"/>
    </row>
    <row r="142" spans="1:8">
      <c r="B142" s="67" t="s">
        <v>111</v>
      </c>
      <c r="C142" s="51">
        <v>-706841.37</v>
      </c>
      <c r="D142" s="51">
        <v>-706841.37</v>
      </c>
      <c r="E142" s="68">
        <v>0</v>
      </c>
      <c r="F142" s="68"/>
      <c r="G142" s="63" t="s">
        <v>107</v>
      </c>
      <c r="H142" s="78"/>
    </row>
    <row r="143" spans="1:8">
      <c r="B143" s="67" t="s">
        <v>112</v>
      </c>
      <c r="C143" s="51">
        <v>-143766090.18000001</v>
      </c>
      <c r="D143" s="51">
        <v>-143766090.18000001</v>
      </c>
      <c r="E143" s="68">
        <v>0</v>
      </c>
      <c r="F143" s="68"/>
      <c r="G143" s="63" t="s">
        <v>107</v>
      </c>
      <c r="H143" s="78"/>
    </row>
    <row r="144" spans="1:8">
      <c r="B144" s="67" t="s">
        <v>113</v>
      </c>
      <c r="C144" s="51">
        <v>-9506894.8300000001</v>
      </c>
      <c r="D144" s="51">
        <v>-9506894.8300000001</v>
      </c>
      <c r="E144" s="68">
        <v>0</v>
      </c>
      <c r="F144" s="68"/>
      <c r="G144" s="63" t="s">
        <v>107</v>
      </c>
      <c r="H144" s="78"/>
    </row>
    <row r="145" spans="2:8">
      <c r="B145" s="67" t="s">
        <v>114</v>
      </c>
      <c r="C145" s="51">
        <v>-8250499.0700000003</v>
      </c>
      <c r="D145" s="51">
        <v>-8247336.0700000003</v>
      </c>
      <c r="E145" s="68">
        <v>3163</v>
      </c>
      <c r="F145" s="68"/>
      <c r="G145" s="63" t="s">
        <v>107</v>
      </c>
      <c r="H145" s="78"/>
    </row>
    <row r="146" spans="2:8">
      <c r="B146" s="67" t="s">
        <v>115</v>
      </c>
      <c r="C146" s="51">
        <v>-13019</v>
      </c>
      <c r="D146" s="51">
        <v>-13019</v>
      </c>
      <c r="E146" s="68">
        <v>0</v>
      </c>
      <c r="F146" s="68"/>
      <c r="G146" s="63" t="s">
        <v>107</v>
      </c>
      <c r="H146" s="78"/>
    </row>
    <row r="147" spans="2:8">
      <c r="B147" s="67" t="s">
        <v>116</v>
      </c>
      <c r="C147" s="51">
        <v>-1083770</v>
      </c>
      <c r="D147" s="51">
        <v>-1083770</v>
      </c>
      <c r="E147" s="68">
        <v>0</v>
      </c>
      <c r="F147" s="68"/>
      <c r="G147" s="63" t="s">
        <v>107</v>
      </c>
      <c r="H147" s="78"/>
    </row>
    <row r="148" spans="2:8">
      <c r="B148" s="67" t="s">
        <v>117</v>
      </c>
      <c r="C148" s="51">
        <v>-60409470.229999997</v>
      </c>
      <c r="D148" s="51">
        <v>-60409470.229999997</v>
      </c>
      <c r="E148" s="68">
        <v>0</v>
      </c>
      <c r="F148" s="68"/>
      <c r="G148" s="63" t="s">
        <v>107</v>
      </c>
      <c r="H148" s="78"/>
    </row>
    <row r="149" spans="2:8">
      <c r="B149" s="67" t="s">
        <v>118</v>
      </c>
      <c r="C149" s="51">
        <v>-1685665.65</v>
      </c>
      <c r="D149" s="51">
        <v>-1685665.65</v>
      </c>
      <c r="E149" s="68">
        <v>0</v>
      </c>
      <c r="F149" s="68"/>
      <c r="G149" s="63" t="s">
        <v>107</v>
      </c>
      <c r="H149" s="78"/>
    </row>
    <row r="150" spans="2:8">
      <c r="B150" s="67" t="s">
        <v>119</v>
      </c>
      <c r="C150" s="51">
        <v>-17661895.16</v>
      </c>
      <c r="D150" s="51">
        <v>-17661895.16</v>
      </c>
      <c r="E150" s="68">
        <v>0</v>
      </c>
      <c r="F150" s="68"/>
      <c r="G150" s="63" t="s">
        <v>107</v>
      </c>
      <c r="H150" s="78"/>
    </row>
    <row r="151" spans="2:8">
      <c r="B151" s="67" t="s">
        <v>120</v>
      </c>
      <c r="C151" s="51">
        <v>-19419490.66</v>
      </c>
      <c r="D151" s="51">
        <v>-19419490.66</v>
      </c>
      <c r="E151" s="68">
        <v>0</v>
      </c>
      <c r="F151" s="68"/>
      <c r="G151" s="63" t="s">
        <v>107</v>
      </c>
      <c r="H151" s="78"/>
    </row>
    <row r="152" spans="2:8">
      <c r="B152" s="67" t="s">
        <v>121</v>
      </c>
      <c r="C152" s="51">
        <v>-16339</v>
      </c>
      <c r="D152" s="51">
        <v>-16339</v>
      </c>
      <c r="E152" s="68">
        <v>0</v>
      </c>
      <c r="F152" s="68"/>
      <c r="G152" s="63" t="s">
        <v>107</v>
      </c>
      <c r="H152" s="78"/>
    </row>
    <row r="153" spans="2:8">
      <c r="B153" s="67" t="s">
        <v>122</v>
      </c>
      <c r="C153" s="51">
        <v>-40864.79</v>
      </c>
      <c r="D153" s="51">
        <v>-40864.79</v>
      </c>
      <c r="E153" s="68">
        <v>0</v>
      </c>
      <c r="F153" s="68"/>
      <c r="G153" s="63" t="s">
        <v>107</v>
      </c>
      <c r="H153" s="78"/>
    </row>
    <row r="154" spans="2:8">
      <c r="B154" s="67" t="s">
        <v>123</v>
      </c>
      <c r="C154" s="51">
        <v>-12088596.57</v>
      </c>
      <c r="D154" s="51">
        <v>-12088596.57</v>
      </c>
      <c r="E154" s="68">
        <v>0</v>
      </c>
      <c r="F154" s="68"/>
      <c r="G154" s="63" t="s">
        <v>107</v>
      </c>
      <c r="H154" s="78"/>
    </row>
    <row r="155" spans="2:8">
      <c r="B155" s="67" t="s">
        <v>124</v>
      </c>
      <c r="C155" s="51">
        <v>-97807</v>
      </c>
      <c r="D155" s="51">
        <v>-97807</v>
      </c>
      <c r="E155" s="68">
        <v>0</v>
      </c>
      <c r="F155" s="68"/>
      <c r="G155" s="63" t="s">
        <v>107</v>
      </c>
      <c r="H155" s="78"/>
    </row>
    <row r="156" spans="2:8">
      <c r="B156" s="67" t="s">
        <v>125</v>
      </c>
      <c r="C156" s="51">
        <v>-1297350.33</v>
      </c>
      <c r="D156" s="51">
        <v>-1297350.33</v>
      </c>
      <c r="E156" s="68">
        <v>0</v>
      </c>
      <c r="F156" s="68"/>
      <c r="G156" s="63" t="s">
        <v>107</v>
      </c>
      <c r="H156" s="78"/>
    </row>
    <row r="157" spans="2:8">
      <c r="B157" s="67" t="s">
        <v>126</v>
      </c>
      <c r="C157" s="51">
        <v>-1452041.12</v>
      </c>
      <c r="D157" s="51">
        <v>-1451942.12</v>
      </c>
      <c r="E157" s="68">
        <v>99</v>
      </c>
      <c r="F157" s="68"/>
      <c r="G157" s="63" t="s">
        <v>107</v>
      </c>
      <c r="H157" s="78"/>
    </row>
    <row r="158" spans="2:8">
      <c r="B158" s="67" t="s">
        <v>127</v>
      </c>
      <c r="C158" s="51">
        <v>-5177892.1100000003</v>
      </c>
      <c r="D158" s="51">
        <v>-5177892.1100000003</v>
      </c>
      <c r="E158" s="68">
        <v>0</v>
      </c>
      <c r="F158" s="68"/>
      <c r="G158" s="63" t="s">
        <v>107</v>
      </c>
      <c r="H158" s="78"/>
    </row>
    <row r="159" spans="2:8">
      <c r="B159" s="67" t="s">
        <v>128</v>
      </c>
      <c r="C159" s="51">
        <v>-4379553.5</v>
      </c>
      <c r="D159" s="51">
        <v>-4379553.5</v>
      </c>
      <c r="E159" s="68">
        <v>0</v>
      </c>
      <c r="F159" s="68"/>
      <c r="G159" s="63" t="s">
        <v>107</v>
      </c>
      <c r="H159" s="78"/>
    </row>
    <row r="160" spans="2:8" ht="15">
      <c r="B160" s="107"/>
      <c r="C160" s="76"/>
      <c r="D160" s="108"/>
      <c r="E160" s="108"/>
      <c r="F160" s="108"/>
      <c r="G160" s="77">
        <v>0</v>
      </c>
    </row>
    <row r="161" spans="2:7">
      <c r="C161" s="40">
        <f>SUM(C93:C160)</f>
        <v>887907223.90000045</v>
      </c>
      <c r="D161" s="40">
        <f>SUM(D93:D160)</f>
        <v>887676675.40000021</v>
      </c>
      <c r="E161" s="40">
        <f>SUM(E93:E160)</f>
        <v>-230548.50000000009</v>
      </c>
      <c r="F161" s="40"/>
      <c r="G161" s="109"/>
    </row>
    <row r="162" spans="2:7">
      <c r="D162" s="110"/>
      <c r="E162" s="110"/>
      <c r="F162" s="110"/>
    </row>
    <row r="163" spans="2:7">
      <c r="D163" s="110"/>
      <c r="E163" s="110"/>
      <c r="F163" s="110"/>
    </row>
    <row r="164" spans="2:7">
      <c r="B164" s="23" t="s">
        <v>129</v>
      </c>
      <c r="C164" s="24" t="s">
        <v>60</v>
      </c>
      <c r="D164" s="24" t="s">
        <v>61</v>
      </c>
      <c r="E164" s="24" t="s">
        <v>62</v>
      </c>
      <c r="F164" s="24"/>
      <c r="G164" s="59" t="s">
        <v>63</v>
      </c>
    </row>
    <row r="165" spans="2:7">
      <c r="B165" s="81" t="s">
        <v>130</v>
      </c>
      <c r="C165" s="27"/>
      <c r="D165" s="27"/>
      <c r="E165" s="27"/>
      <c r="F165" s="27"/>
      <c r="G165" s="86"/>
    </row>
    <row r="166" spans="2:7">
      <c r="B166" s="82" t="s">
        <v>47</v>
      </c>
      <c r="C166" s="31"/>
      <c r="D166" s="31"/>
      <c r="E166" s="31"/>
      <c r="F166" s="31"/>
      <c r="G166" s="88"/>
    </row>
    <row r="167" spans="2:7">
      <c r="B167" s="60" t="s">
        <v>131</v>
      </c>
      <c r="C167" s="31"/>
      <c r="D167" s="31"/>
      <c r="E167" s="31"/>
      <c r="F167" s="31"/>
      <c r="G167" s="88"/>
    </row>
    <row r="168" spans="2:7">
      <c r="B168" s="60"/>
      <c r="C168" s="31"/>
      <c r="D168" s="31"/>
      <c r="E168" s="31"/>
      <c r="F168" s="31"/>
      <c r="G168" s="88"/>
    </row>
    <row r="169" spans="2:7">
      <c r="B169" s="60"/>
      <c r="C169" s="31"/>
      <c r="D169" s="31"/>
      <c r="E169" s="31"/>
      <c r="F169" s="31"/>
      <c r="G169" s="88"/>
    </row>
    <row r="170" spans="2:7" ht="15">
      <c r="B170" s="107"/>
      <c r="C170" s="39"/>
      <c r="D170" s="39"/>
      <c r="E170" s="39"/>
      <c r="F170" s="39"/>
      <c r="G170" s="89"/>
    </row>
    <row r="171" spans="2:7">
      <c r="C171" s="24">
        <f>SUM(C169:C170)</f>
        <v>0</v>
      </c>
      <c r="D171" s="24">
        <f>SUM(D169:D170)</f>
        <v>0</v>
      </c>
      <c r="E171" s="24">
        <f>SUM(E169:E170)</f>
        <v>0</v>
      </c>
      <c r="F171" s="24"/>
      <c r="G171" s="109"/>
    </row>
    <row r="174" spans="2:7">
      <c r="B174" s="23" t="s">
        <v>132</v>
      </c>
      <c r="C174" s="24" t="s">
        <v>8</v>
      </c>
    </row>
    <row r="175" spans="2:7">
      <c r="B175" s="81" t="s">
        <v>133</v>
      </c>
      <c r="C175" s="27"/>
    </row>
    <row r="176" spans="2:7">
      <c r="B176" s="60"/>
      <c r="C176" s="31"/>
    </row>
    <row r="177" spans="2:4">
      <c r="B177" s="75"/>
      <c r="C177" s="39"/>
    </row>
    <row r="178" spans="2:4">
      <c r="C178" s="24">
        <f>SUM(C176:C177)</f>
        <v>0</v>
      </c>
    </row>
    <row r="179" spans="2:4" ht="15">
      <c r="B179"/>
    </row>
    <row r="181" spans="2:4">
      <c r="B181" s="111" t="s">
        <v>134</v>
      </c>
      <c r="C181" s="112" t="s">
        <v>8</v>
      </c>
      <c r="D181" s="113" t="s">
        <v>135</v>
      </c>
    </row>
    <row r="182" spans="2:4">
      <c r="B182" s="114"/>
      <c r="C182" s="115"/>
      <c r="D182" s="116"/>
    </row>
    <row r="183" spans="2:4">
      <c r="B183" s="117" t="s">
        <v>136</v>
      </c>
      <c r="C183" s="118">
        <v>76124.009999999995</v>
      </c>
      <c r="D183" s="119"/>
    </row>
    <row r="184" spans="2:4">
      <c r="B184" s="82"/>
      <c r="C184" s="120"/>
      <c r="D184" s="120"/>
    </row>
    <row r="185" spans="2:4">
      <c r="B185" s="121"/>
      <c r="C185" s="120"/>
      <c r="D185" s="120"/>
    </row>
    <row r="186" spans="2:4">
      <c r="B186" s="122"/>
      <c r="C186" s="123"/>
      <c r="D186" s="123"/>
    </row>
    <row r="187" spans="2:4">
      <c r="C187" s="124">
        <f>SUM(C183:C186)</f>
        <v>76124.009999999995</v>
      </c>
      <c r="D187" s="24"/>
    </row>
    <row r="191" spans="2:4">
      <c r="B191" s="14" t="s">
        <v>137</v>
      </c>
    </row>
    <row r="193" spans="2:15">
      <c r="B193" s="111" t="s">
        <v>138</v>
      </c>
      <c r="C193" s="112" t="s">
        <v>8</v>
      </c>
      <c r="D193" s="24" t="s">
        <v>26</v>
      </c>
      <c r="E193" s="24" t="s">
        <v>139</v>
      </c>
      <c r="F193" s="24" t="s">
        <v>140</v>
      </c>
      <c r="G193" s="59" t="s">
        <v>141</v>
      </c>
    </row>
    <row r="194" spans="2:15">
      <c r="B194" s="81" t="s">
        <v>142</v>
      </c>
      <c r="C194" s="101"/>
      <c r="D194" s="101"/>
      <c r="E194" s="101"/>
      <c r="F194" s="101"/>
      <c r="G194" s="102"/>
      <c r="H194" s="13" t="s">
        <v>143</v>
      </c>
      <c r="I194" s="64"/>
      <c r="J194" s="11"/>
      <c r="K194" s="11"/>
      <c r="L194" s="11"/>
      <c r="M194" s="11"/>
      <c r="N194" s="11"/>
      <c r="O194" s="11"/>
    </row>
    <row r="195" spans="2:15" ht="45">
      <c r="B195" s="67" t="s">
        <v>144</v>
      </c>
      <c r="C195" s="68">
        <v>7813772.3499999996</v>
      </c>
      <c r="D195" s="68"/>
      <c r="E195" s="68"/>
      <c r="F195" s="68">
        <v>7813772.3499999996</v>
      </c>
      <c r="G195" s="125" t="s">
        <v>145</v>
      </c>
      <c r="I195" s="64"/>
      <c r="J195" s="11"/>
      <c r="K195" s="11"/>
      <c r="L195" s="11"/>
      <c r="M195" s="11"/>
      <c r="N195" s="11"/>
      <c r="O195" s="11"/>
    </row>
    <row r="196" spans="2:15">
      <c r="B196" s="67" t="s">
        <v>146</v>
      </c>
      <c r="C196" s="68">
        <v>8176324.04</v>
      </c>
      <c r="D196" s="68">
        <v>8176324.04</v>
      </c>
      <c r="E196" s="68"/>
      <c r="F196" s="68"/>
      <c r="G196" s="69"/>
      <c r="I196" s="64"/>
      <c r="J196" s="11"/>
      <c r="K196" s="11"/>
      <c r="L196" s="11"/>
      <c r="M196" s="11"/>
      <c r="N196" s="11"/>
      <c r="O196" s="11"/>
    </row>
    <row r="197" spans="2:15">
      <c r="B197" s="67" t="s">
        <v>147</v>
      </c>
      <c r="C197" s="68">
        <v>2786064.23</v>
      </c>
      <c r="D197" s="68">
        <v>2786064.23</v>
      </c>
      <c r="E197" s="68"/>
      <c r="F197" s="68"/>
      <c r="G197" s="69"/>
      <c r="I197" s="64"/>
      <c r="J197" s="11"/>
      <c r="K197" s="11"/>
      <c r="L197" s="11"/>
      <c r="M197" s="11"/>
      <c r="N197" s="11"/>
      <c r="O197" s="11"/>
    </row>
    <row r="198" spans="2:15" ht="45">
      <c r="B198" s="67" t="s">
        <v>148</v>
      </c>
      <c r="C198" s="68">
        <v>176262.93</v>
      </c>
      <c r="D198" s="68">
        <v>176262.93</v>
      </c>
      <c r="E198" s="68"/>
      <c r="F198" s="68"/>
      <c r="G198" s="125" t="s">
        <v>145</v>
      </c>
      <c r="I198" s="64"/>
      <c r="J198" s="11"/>
      <c r="K198" s="11"/>
      <c r="L198" s="11"/>
      <c r="M198" s="11"/>
      <c r="N198" s="11"/>
      <c r="O198" s="11"/>
    </row>
    <row r="199" spans="2:15" ht="18.75" customHeight="1">
      <c r="B199" s="67" t="s">
        <v>149</v>
      </c>
      <c r="C199" s="68">
        <v>18797.37</v>
      </c>
      <c r="D199" s="68">
        <v>18797.37</v>
      </c>
      <c r="E199" s="68"/>
      <c r="F199" s="68"/>
      <c r="G199" s="126" t="s">
        <v>150</v>
      </c>
      <c r="I199" s="64"/>
      <c r="J199" s="11"/>
      <c r="K199" s="11"/>
      <c r="L199" s="11"/>
      <c r="M199" s="11"/>
      <c r="N199" s="11"/>
      <c r="O199" s="11"/>
    </row>
    <row r="200" spans="2:15">
      <c r="B200" s="67" t="s">
        <v>151</v>
      </c>
      <c r="C200" s="68">
        <v>6832049.1299999999</v>
      </c>
      <c r="D200" s="68">
        <v>6832049.1299999999</v>
      </c>
      <c r="E200" s="68"/>
      <c r="F200" s="68"/>
      <c r="G200" s="69"/>
      <c r="I200" s="64"/>
      <c r="J200" s="11"/>
      <c r="K200" s="11"/>
      <c r="L200" s="11"/>
      <c r="M200" s="11"/>
      <c r="N200" s="11"/>
      <c r="O200" s="11"/>
    </row>
    <row r="201" spans="2:15">
      <c r="B201" s="67" t="s">
        <v>152</v>
      </c>
      <c r="C201" s="68">
        <v>142437.07999999999</v>
      </c>
      <c r="D201" s="68">
        <v>142437.07999999999</v>
      </c>
      <c r="E201" s="68"/>
      <c r="F201" s="68"/>
      <c r="G201" s="69"/>
      <c r="I201" s="64"/>
      <c r="J201" s="11"/>
      <c r="K201" s="11"/>
      <c r="L201" s="11"/>
      <c r="M201" s="11"/>
      <c r="N201" s="11"/>
      <c r="O201" s="11"/>
    </row>
    <row r="202" spans="2:15">
      <c r="B202" s="67" t="s">
        <v>153</v>
      </c>
      <c r="C202" s="68">
        <v>26889.37</v>
      </c>
      <c r="D202" s="68">
        <v>26889.37</v>
      </c>
      <c r="E202" s="68"/>
      <c r="F202" s="68"/>
      <c r="G202" s="69"/>
      <c r="I202" s="64"/>
      <c r="J202" s="11"/>
      <c r="K202" s="11"/>
      <c r="L202" s="11"/>
      <c r="M202" s="11"/>
      <c r="N202" s="11"/>
      <c r="O202" s="11"/>
    </row>
    <row r="203" spans="2:15">
      <c r="B203" s="67" t="s">
        <v>154</v>
      </c>
      <c r="C203" s="68">
        <v>6721.5</v>
      </c>
      <c r="D203" s="68">
        <v>6721.5</v>
      </c>
      <c r="E203" s="68"/>
      <c r="F203" s="68"/>
      <c r="G203" s="69"/>
      <c r="I203" s="64"/>
      <c r="J203" s="11"/>
      <c r="K203" s="11"/>
      <c r="L203" s="11"/>
      <c r="M203" s="11"/>
      <c r="N203" s="11"/>
      <c r="O203" s="11"/>
    </row>
    <row r="204" spans="2:15">
      <c r="B204" s="67" t="s">
        <v>155</v>
      </c>
      <c r="C204" s="68">
        <v>1494741.06</v>
      </c>
      <c r="D204" s="68">
        <v>1494741.06</v>
      </c>
      <c r="E204" s="68"/>
      <c r="F204" s="68"/>
      <c r="G204" s="69"/>
      <c r="I204" s="64"/>
      <c r="J204" s="11"/>
      <c r="K204" s="11"/>
      <c r="L204" s="11"/>
      <c r="M204" s="11"/>
      <c r="N204" s="11"/>
      <c r="O204" s="11"/>
    </row>
    <row r="205" spans="2:15">
      <c r="B205" s="67" t="s">
        <v>156</v>
      </c>
      <c r="C205" s="68">
        <v>1067600.18</v>
      </c>
      <c r="D205" s="68">
        <v>1067600.18</v>
      </c>
      <c r="E205" s="68"/>
      <c r="F205" s="68"/>
      <c r="G205" s="69"/>
      <c r="I205" s="64"/>
      <c r="J205" s="11"/>
      <c r="K205" s="11"/>
      <c r="L205" s="11"/>
      <c r="M205" s="11"/>
      <c r="N205" s="11"/>
      <c r="O205" s="11"/>
    </row>
    <row r="206" spans="2:15">
      <c r="B206" s="67" t="s">
        <v>157</v>
      </c>
      <c r="C206" s="68">
        <v>25764571.93</v>
      </c>
      <c r="D206" s="68"/>
      <c r="E206" s="68"/>
      <c r="F206" s="68">
        <v>25764571.93</v>
      </c>
      <c r="G206" s="69"/>
      <c r="I206" s="64"/>
      <c r="J206" s="11"/>
      <c r="K206" s="11"/>
      <c r="L206" s="11"/>
      <c r="M206" s="11"/>
      <c r="N206" s="11"/>
      <c r="O206" s="11"/>
    </row>
    <row r="207" spans="2:15">
      <c r="B207" s="67" t="s">
        <v>158</v>
      </c>
      <c r="C207" s="68">
        <v>24652067.780000001</v>
      </c>
      <c r="D207" s="68"/>
      <c r="E207" s="68"/>
      <c r="F207" s="68">
        <v>24652067.780000001</v>
      </c>
      <c r="G207" s="69"/>
      <c r="I207" s="64"/>
      <c r="J207" s="11"/>
      <c r="K207" s="11"/>
      <c r="L207" s="11"/>
      <c r="M207" s="11"/>
      <c r="N207" s="11"/>
      <c r="O207" s="11"/>
    </row>
    <row r="208" spans="2:15">
      <c r="B208" s="67" t="s">
        <v>159</v>
      </c>
      <c r="C208" s="68">
        <v>30944.05</v>
      </c>
      <c r="D208" s="68">
        <v>30944.05</v>
      </c>
      <c r="E208" s="68"/>
      <c r="F208" s="68"/>
      <c r="G208" s="69"/>
      <c r="I208" s="64"/>
      <c r="J208" s="11"/>
      <c r="K208" s="11"/>
      <c r="L208" s="11"/>
      <c r="M208" s="11"/>
      <c r="N208" s="11"/>
      <c r="O208" s="11"/>
    </row>
    <row r="209" spans="2:15">
      <c r="B209" s="67" t="s">
        <v>160</v>
      </c>
      <c r="C209" s="68">
        <v>2717089.29</v>
      </c>
      <c r="D209" s="68">
        <v>2717089.29</v>
      </c>
      <c r="E209" s="68"/>
      <c r="F209" s="68"/>
      <c r="G209" s="69"/>
      <c r="I209" s="64"/>
      <c r="J209" s="11"/>
      <c r="K209" s="11"/>
      <c r="L209" s="11"/>
      <c r="M209" s="11"/>
      <c r="N209" s="11"/>
      <c r="O209" s="11"/>
    </row>
    <row r="210" spans="2:15">
      <c r="B210" s="67" t="s">
        <v>161</v>
      </c>
      <c r="C210" s="68">
        <v>2914.98</v>
      </c>
      <c r="D210" s="68">
        <v>2914.98</v>
      </c>
      <c r="E210" s="68"/>
      <c r="F210" s="68"/>
      <c r="G210" s="69"/>
      <c r="I210" s="64"/>
      <c r="J210" s="11"/>
      <c r="K210" s="11"/>
      <c r="L210" s="11"/>
      <c r="M210" s="11"/>
      <c r="N210" s="11"/>
      <c r="O210" s="11"/>
    </row>
    <row r="211" spans="2:15">
      <c r="B211" s="67" t="s">
        <v>162</v>
      </c>
      <c r="C211" s="68">
        <v>24481.66</v>
      </c>
      <c r="D211" s="68"/>
      <c r="E211" s="68">
        <v>24481.66</v>
      </c>
      <c r="F211" s="68"/>
      <c r="G211" s="69"/>
      <c r="I211" s="64"/>
      <c r="J211" s="11"/>
      <c r="K211" s="11"/>
      <c r="L211" s="11"/>
      <c r="M211" s="11"/>
      <c r="N211" s="11"/>
      <c r="O211" s="11"/>
    </row>
    <row r="212" spans="2:15">
      <c r="B212" s="67" t="s">
        <v>163</v>
      </c>
      <c r="C212" s="68">
        <v>864347.01</v>
      </c>
      <c r="D212" s="68">
        <v>864347.01</v>
      </c>
      <c r="E212" s="68"/>
      <c r="F212" s="68"/>
      <c r="G212" s="69"/>
      <c r="I212" s="64"/>
      <c r="J212" s="11"/>
      <c r="K212" s="11"/>
      <c r="L212" s="11"/>
      <c r="M212" s="11"/>
      <c r="N212" s="11"/>
      <c r="O212" s="11"/>
    </row>
    <row r="213" spans="2:15">
      <c r="B213" s="67" t="s">
        <v>164</v>
      </c>
      <c r="C213" s="68">
        <v>286452.45</v>
      </c>
      <c r="D213" s="68">
        <v>286452.45</v>
      </c>
      <c r="E213" s="68"/>
      <c r="F213" s="68"/>
      <c r="G213" s="69"/>
      <c r="I213" s="64"/>
      <c r="J213" s="11"/>
      <c r="K213" s="11"/>
      <c r="L213" s="11"/>
      <c r="M213" s="11"/>
      <c r="N213" s="11"/>
      <c r="O213" s="11"/>
    </row>
    <row r="214" spans="2:15" ht="22.5">
      <c r="B214" s="67" t="s">
        <v>165</v>
      </c>
      <c r="C214" s="68">
        <v>1502083.22</v>
      </c>
      <c r="D214" s="68"/>
      <c r="E214" s="68"/>
      <c r="F214" s="68">
        <v>1502083.22</v>
      </c>
      <c r="G214" s="125" t="s">
        <v>166</v>
      </c>
      <c r="I214" s="64"/>
      <c r="J214" s="11"/>
      <c r="K214" s="11"/>
      <c r="L214" s="11"/>
      <c r="M214" s="11"/>
      <c r="N214" s="11"/>
      <c r="O214" s="11"/>
    </row>
    <row r="215" spans="2:15">
      <c r="B215" s="67" t="s">
        <v>167</v>
      </c>
      <c r="C215" s="68">
        <v>277855.19</v>
      </c>
      <c r="D215" s="68">
        <v>277855.19</v>
      </c>
      <c r="E215" s="68"/>
      <c r="F215" s="68"/>
      <c r="G215" s="69"/>
      <c r="I215" s="64"/>
      <c r="J215" s="11"/>
      <c r="K215" s="11"/>
      <c r="L215" s="11"/>
      <c r="M215" s="11"/>
      <c r="N215" s="11"/>
      <c r="O215" s="11"/>
    </row>
    <row r="216" spans="2:15">
      <c r="B216" s="67" t="s">
        <v>168</v>
      </c>
      <c r="C216" s="68">
        <v>57301.63</v>
      </c>
      <c r="D216" s="68">
        <v>57301.63</v>
      </c>
      <c r="E216" s="68"/>
      <c r="F216" s="68"/>
      <c r="G216" s="69"/>
      <c r="I216" s="64"/>
      <c r="J216" s="11"/>
      <c r="K216" s="11"/>
      <c r="L216" s="11"/>
      <c r="M216" s="11"/>
      <c r="N216" s="11"/>
      <c r="O216" s="11"/>
    </row>
    <row r="217" spans="2:15">
      <c r="B217" s="67" t="s">
        <v>169</v>
      </c>
      <c r="C217" s="68"/>
      <c r="D217" s="68"/>
      <c r="E217" s="68"/>
      <c r="F217" s="68"/>
      <c r="G217" s="69"/>
      <c r="I217" s="64"/>
      <c r="J217" s="11"/>
      <c r="K217" s="11"/>
      <c r="L217" s="11"/>
      <c r="M217" s="11"/>
      <c r="N217" s="11"/>
      <c r="O217" s="11"/>
    </row>
    <row r="218" spans="2:15">
      <c r="B218" s="67"/>
      <c r="C218" s="68"/>
      <c r="D218" s="68"/>
      <c r="E218" s="68"/>
      <c r="F218" s="68"/>
      <c r="G218" s="69"/>
    </row>
    <row r="219" spans="2:15">
      <c r="B219" s="75"/>
      <c r="C219" s="108"/>
      <c r="D219" s="108"/>
      <c r="E219" s="108"/>
      <c r="F219" s="108"/>
      <c r="G219" s="127"/>
    </row>
    <row r="220" spans="2:15">
      <c r="C220" s="128">
        <f>SUM(C195:C219)</f>
        <v>84721768.430000007</v>
      </c>
      <c r="D220" s="128">
        <f>SUM(D195:D219)</f>
        <v>24964791.489999998</v>
      </c>
      <c r="E220" s="128">
        <f>SUM(E195:E219)</f>
        <v>24481.66</v>
      </c>
      <c r="F220" s="128">
        <f>SUM(F195:F219)</f>
        <v>59732495.280000001</v>
      </c>
      <c r="G220" s="129">
        <f>SUM(G195:G219)</f>
        <v>0</v>
      </c>
    </row>
    <row r="221" spans="2:15">
      <c r="B221" s="4" t="s">
        <v>170</v>
      </c>
      <c r="D221" s="130"/>
    </row>
    <row r="224" spans="2:15">
      <c r="B224" s="111" t="s">
        <v>171</v>
      </c>
      <c r="C224" s="112" t="s">
        <v>8</v>
      </c>
      <c r="D224" s="24" t="s">
        <v>172</v>
      </c>
      <c r="E224" s="24" t="s">
        <v>135</v>
      </c>
      <c r="F224" s="25"/>
    </row>
    <row r="225" spans="2:9">
      <c r="B225" s="26" t="s">
        <v>173</v>
      </c>
      <c r="C225" s="131"/>
      <c r="D225" s="132"/>
      <c r="E225" s="133"/>
      <c r="F225" s="134"/>
    </row>
    <row r="226" spans="2:9">
      <c r="B226" s="135" t="s">
        <v>47</v>
      </c>
      <c r="C226" s="136"/>
      <c r="D226" s="134"/>
      <c r="E226" s="137"/>
      <c r="F226" s="134"/>
    </row>
    <row r="227" spans="2:9">
      <c r="B227" s="138"/>
      <c r="C227" s="139"/>
      <c r="D227" s="140"/>
      <c r="E227" s="141"/>
      <c r="F227" s="134"/>
    </row>
    <row r="228" spans="2:9">
      <c r="C228" s="24">
        <f>SUM(C226:C227)</f>
        <v>0</v>
      </c>
      <c r="D228" s="142"/>
      <c r="E228" s="143"/>
      <c r="F228" s="144"/>
    </row>
    <row r="229" spans="2:9">
      <c r="F229" s="41"/>
    </row>
    <row r="230" spans="2:9">
      <c r="F230" s="41"/>
    </row>
    <row r="231" spans="2:9" ht="25.5">
      <c r="B231" s="145" t="s">
        <v>174</v>
      </c>
      <c r="C231" s="146" t="s">
        <v>8</v>
      </c>
      <c r="D231" s="24" t="s">
        <v>172</v>
      </c>
      <c r="E231" s="147" t="s">
        <v>135</v>
      </c>
      <c r="F231" s="25"/>
    </row>
    <row r="232" spans="2:9">
      <c r="B232" s="30" t="s">
        <v>175</v>
      </c>
      <c r="C232" s="148"/>
      <c r="D232" s="137"/>
      <c r="E232" s="149"/>
      <c r="F232" s="134"/>
    </row>
    <row r="233" spans="2:9">
      <c r="B233" s="148" t="s">
        <v>176</v>
      </c>
      <c r="C233" s="150">
        <v>0</v>
      </c>
      <c r="D233" s="137"/>
      <c r="E233" s="149"/>
      <c r="F233" s="134"/>
    </row>
    <row r="234" spans="2:9">
      <c r="B234" s="138"/>
      <c r="C234" s="138"/>
      <c r="D234" s="141"/>
      <c r="E234" s="151"/>
      <c r="F234" s="134"/>
    </row>
    <row r="235" spans="2:9" s="41" customFormat="1">
      <c r="C235" s="57">
        <v>0</v>
      </c>
      <c r="D235" s="152"/>
      <c r="E235" s="153"/>
      <c r="F235" s="144"/>
      <c r="G235" s="44"/>
      <c r="H235" s="44"/>
      <c r="I235" s="44"/>
    </row>
    <row r="236" spans="2:9" ht="15">
      <c r="B236"/>
      <c r="F236" s="41"/>
    </row>
    <row r="237" spans="2:9">
      <c r="F237" s="41"/>
    </row>
    <row r="238" spans="2:9">
      <c r="B238" s="111" t="s">
        <v>177</v>
      </c>
      <c r="C238" s="112" t="s">
        <v>8</v>
      </c>
      <c r="D238" s="24" t="s">
        <v>172</v>
      </c>
      <c r="E238" s="24" t="s">
        <v>135</v>
      </c>
      <c r="F238" s="25"/>
    </row>
    <row r="239" spans="2:9">
      <c r="B239" s="26" t="s">
        <v>178</v>
      </c>
      <c r="C239" s="131"/>
      <c r="D239" s="132"/>
      <c r="E239" s="133"/>
      <c r="F239" s="134"/>
    </row>
    <row r="240" spans="2:9">
      <c r="B240" s="135" t="s">
        <v>47</v>
      </c>
      <c r="C240" s="136"/>
      <c r="D240" s="134"/>
      <c r="E240" s="137"/>
      <c r="F240" s="134"/>
    </row>
    <row r="241" spans="2:6">
      <c r="B241" s="138"/>
      <c r="C241" s="139"/>
      <c r="D241" s="140"/>
      <c r="E241" s="141"/>
      <c r="F241" s="134"/>
    </row>
    <row r="242" spans="2:6">
      <c r="C242" s="24">
        <f>SUM(C240:C241)</f>
        <v>0</v>
      </c>
      <c r="D242" s="142"/>
      <c r="E242" s="143"/>
      <c r="F242" s="144"/>
    </row>
    <row r="243" spans="2:6">
      <c r="F243" s="41"/>
    </row>
    <row r="244" spans="2:6">
      <c r="F244" s="41"/>
    </row>
    <row r="245" spans="2:6">
      <c r="B245" s="111" t="s">
        <v>179</v>
      </c>
      <c r="C245" s="112" t="s">
        <v>8</v>
      </c>
      <c r="D245" s="154" t="s">
        <v>172</v>
      </c>
      <c r="E245" s="154" t="s">
        <v>51</v>
      </c>
      <c r="F245" s="25"/>
    </row>
    <row r="246" spans="2:6">
      <c r="B246" s="26" t="s">
        <v>180</v>
      </c>
      <c r="C246" s="27"/>
      <c r="D246" s="27">
        <v>0</v>
      </c>
      <c r="E246" s="27">
        <v>0</v>
      </c>
      <c r="F246" s="29"/>
    </row>
    <row r="247" spans="2:6">
      <c r="B247" s="67" t="s">
        <v>181</v>
      </c>
      <c r="C247" s="35">
        <v>0</v>
      </c>
      <c r="D247" s="31">
        <v>0</v>
      </c>
      <c r="E247" s="31">
        <v>0</v>
      </c>
      <c r="F247" s="29"/>
    </row>
    <row r="248" spans="2:6">
      <c r="B248" s="75"/>
      <c r="C248" s="155"/>
      <c r="D248" s="155">
        <v>0</v>
      </c>
      <c r="E248" s="155">
        <v>0</v>
      </c>
      <c r="F248" s="156"/>
    </row>
    <row r="249" spans="2:6">
      <c r="C249" s="40">
        <f>SUM(C247:C248)</f>
        <v>0</v>
      </c>
      <c r="D249" s="142"/>
      <c r="E249" s="143"/>
      <c r="F249" s="144"/>
    </row>
    <row r="253" spans="2:6">
      <c r="B253" s="14" t="s">
        <v>182</v>
      </c>
    </row>
    <row r="254" spans="2:6">
      <c r="B254" s="14"/>
    </row>
    <row r="255" spans="2:6">
      <c r="B255" s="14" t="s">
        <v>183</v>
      </c>
    </row>
    <row r="257" spans="2:7">
      <c r="B257" s="157" t="s">
        <v>184</v>
      </c>
      <c r="C257" s="158" t="s">
        <v>8</v>
      </c>
      <c r="D257" s="24" t="s">
        <v>185</v>
      </c>
      <c r="E257" s="24" t="s">
        <v>51</v>
      </c>
      <c r="F257" s="25"/>
    </row>
    <row r="258" spans="2:7">
      <c r="B258" s="81" t="s">
        <v>186</v>
      </c>
      <c r="C258" s="101"/>
      <c r="D258" s="101"/>
      <c r="E258" s="101"/>
      <c r="F258" s="159"/>
      <c r="G258" s="13" t="s">
        <v>143</v>
      </c>
    </row>
    <row r="259" spans="2:7">
      <c r="B259" s="67" t="s">
        <v>187</v>
      </c>
      <c r="C259" s="159">
        <v>22098959</v>
      </c>
      <c r="D259" s="62"/>
      <c r="E259" s="62"/>
      <c r="F259" s="159"/>
    </row>
    <row r="260" spans="2:7">
      <c r="B260" s="67" t="s">
        <v>188</v>
      </c>
      <c r="C260" s="159">
        <v>10061353</v>
      </c>
      <c r="D260" s="62"/>
      <c r="E260" s="62"/>
      <c r="F260" s="159"/>
    </row>
    <row r="261" spans="2:7">
      <c r="B261" s="67" t="s">
        <v>189</v>
      </c>
      <c r="C261" s="159">
        <v>648</v>
      </c>
      <c r="D261" s="62"/>
      <c r="E261" s="62"/>
      <c r="F261" s="159"/>
    </row>
    <row r="262" spans="2:7">
      <c r="B262" s="67" t="s">
        <v>190</v>
      </c>
      <c r="C262" s="159">
        <v>285360</v>
      </c>
      <c r="D262" s="62"/>
      <c r="E262" s="62"/>
      <c r="F262" s="159"/>
    </row>
    <row r="263" spans="2:7">
      <c r="B263" s="67" t="s">
        <v>191</v>
      </c>
      <c r="C263" s="159">
        <v>741984</v>
      </c>
      <c r="D263" s="62"/>
      <c r="E263" s="62"/>
      <c r="F263" s="159"/>
    </row>
    <row r="264" spans="2:7">
      <c r="B264" s="67" t="s">
        <v>192</v>
      </c>
      <c r="C264" s="159">
        <v>209277</v>
      </c>
      <c r="D264" s="62"/>
      <c r="E264" s="62"/>
      <c r="F264" s="159"/>
    </row>
    <row r="265" spans="2:7">
      <c r="B265" s="67" t="s">
        <v>193</v>
      </c>
      <c r="C265" s="159">
        <v>2784</v>
      </c>
      <c r="D265" s="62"/>
      <c r="E265" s="62"/>
      <c r="F265" s="159"/>
    </row>
    <row r="266" spans="2:7">
      <c r="B266" s="67" t="s">
        <v>194</v>
      </c>
      <c r="C266" s="159">
        <v>421776</v>
      </c>
      <c r="D266" s="62"/>
      <c r="E266" s="62"/>
      <c r="F266" s="159"/>
    </row>
    <row r="267" spans="2:7">
      <c r="B267" s="67" t="s">
        <v>195</v>
      </c>
      <c r="C267" s="159">
        <v>2058157</v>
      </c>
      <c r="D267" s="62"/>
      <c r="E267" s="62"/>
      <c r="F267" s="159"/>
    </row>
    <row r="268" spans="2:7">
      <c r="B268" s="67" t="s">
        <v>196</v>
      </c>
      <c r="C268" s="159">
        <v>869</v>
      </c>
      <c r="D268" s="62"/>
      <c r="E268" s="62"/>
      <c r="F268" s="159"/>
    </row>
    <row r="269" spans="2:7">
      <c r="B269" s="67" t="s">
        <v>197</v>
      </c>
      <c r="C269" s="159">
        <v>710336</v>
      </c>
      <c r="D269" s="62"/>
      <c r="E269" s="62"/>
      <c r="F269" s="159"/>
    </row>
    <row r="270" spans="2:7">
      <c r="B270" s="67" t="s">
        <v>198</v>
      </c>
      <c r="C270" s="159">
        <v>13263317</v>
      </c>
      <c r="D270" s="62"/>
      <c r="E270" s="62"/>
      <c r="F270" s="159"/>
    </row>
    <row r="271" spans="2:7">
      <c r="B271" s="67" t="s">
        <v>199</v>
      </c>
      <c r="C271" s="159">
        <v>9120</v>
      </c>
      <c r="D271" s="62"/>
      <c r="E271" s="62"/>
      <c r="F271" s="159"/>
    </row>
    <row r="272" spans="2:7">
      <c r="B272" s="67" t="s">
        <v>200</v>
      </c>
      <c r="C272" s="159">
        <v>251300</v>
      </c>
      <c r="D272" s="62"/>
      <c r="E272" s="62"/>
      <c r="F272" s="159"/>
    </row>
    <row r="273" spans="2:6">
      <c r="B273" s="67" t="s">
        <v>201</v>
      </c>
      <c r="C273" s="159">
        <v>14040</v>
      </c>
      <c r="D273" s="62"/>
      <c r="E273" s="62"/>
      <c r="F273" s="159"/>
    </row>
    <row r="274" spans="2:6">
      <c r="B274" s="67" t="s">
        <v>202</v>
      </c>
      <c r="C274" s="159">
        <v>163</v>
      </c>
      <c r="D274" s="62"/>
      <c r="E274" s="62"/>
      <c r="F274" s="159"/>
    </row>
    <row r="275" spans="2:6">
      <c r="B275" s="67" t="s">
        <v>203</v>
      </c>
      <c r="C275" s="159">
        <v>1551</v>
      </c>
      <c r="D275" s="62"/>
      <c r="E275" s="62"/>
      <c r="F275" s="159"/>
    </row>
    <row r="276" spans="2:6">
      <c r="B276" s="67" t="s">
        <v>204</v>
      </c>
      <c r="C276" s="159">
        <v>71052</v>
      </c>
      <c r="D276" s="62"/>
      <c r="E276" s="62"/>
      <c r="F276" s="159"/>
    </row>
    <row r="277" spans="2:6">
      <c r="B277" s="67" t="s">
        <v>205</v>
      </c>
      <c r="C277" s="159">
        <v>1869780</v>
      </c>
      <c r="D277" s="62"/>
      <c r="E277" s="62"/>
      <c r="F277" s="159"/>
    </row>
    <row r="278" spans="2:6">
      <c r="B278" s="67"/>
      <c r="C278" s="79"/>
      <c r="D278" s="62"/>
      <c r="E278" s="62"/>
      <c r="F278" s="159"/>
    </row>
    <row r="279" spans="2:6">
      <c r="B279" s="67"/>
      <c r="C279" s="79"/>
      <c r="D279" s="62"/>
      <c r="E279" s="62"/>
      <c r="F279" s="159"/>
    </row>
    <row r="280" spans="2:6">
      <c r="B280" s="67"/>
      <c r="C280" s="79"/>
      <c r="D280" s="62"/>
      <c r="E280" s="62"/>
      <c r="F280" s="159"/>
    </row>
    <row r="281" spans="2:6" ht="25.5">
      <c r="B281" s="160" t="s">
        <v>206</v>
      </c>
      <c r="C281" s="62"/>
      <c r="D281" s="62"/>
      <c r="E281" s="62"/>
      <c r="F281" s="159"/>
    </row>
    <row r="282" spans="2:6">
      <c r="B282" s="67" t="s">
        <v>207</v>
      </c>
      <c r="C282" s="68">
        <v>181232424.87</v>
      </c>
      <c r="D282" s="62"/>
      <c r="E282" s="62"/>
      <c r="F282" s="159"/>
    </row>
    <row r="283" spans="2:6">
      <c r="B283" s="67" t="s">
        <v>208</v>
      </c>
      <c r="C283" s="68">
        <v>4936678.17</v>
      </c>
      <c r="D283" s="62"/>
      <c r="E283" s="62"/>
      <c r="F283" s="159"/>
    </row>
    <row r="284" spans="2:6">
      <c r="B284" s="67" t="s">
        <v>209</v>
      </c>
      <c r="C284" s="68">
        <v>9050340.1799999997</v>
      </c>
      <c r="D284" s="62"/>
      <c r="E284" s="62"/>
      <c r="F284" s="159"/>
    </row>
    <row r="285" spans="2:6">
      <c r="B285" s="67" t="s">
        <v>210</v>
      </c>
      <c r="C285" s="68">
        <v>20000</v>
      </c>
      <c r="D285" s="62"/>
      <c r="E285" s="62"/>
      <c r="F285" s="159"/>
    </row>
    <row r="286" spans="2:6">
      <c r="B286" s="67" t="s">
        <v>211</v>
      </c>
      <c r="C286" s="68">
        <v>3401100.57</v>
      </c>
      <c r="D286" s="62"/>
      <c r="E286" s="62"/>
      <c r="F286" s="159"/>
    </row>
    <row r="287" spans="2:6">
      <c r="B287" s="67"/>
      <c r="C287" s="68"/>
      <c r="D287" s="62"/>
      <c r="E287" s="62"/>
      <c r="F287" s="159"/>
    </row>
    <row r="288" spans="2:6">
      <c r="B288" s="67"/>
      <c r="C288" s="68"/>
      <c r="D288" s="62"/>
      <c r="E288" s="62"/>
      <c r="F288" s="159"/>
    </row>
    <row r="289" spans="2:6">
      <c r="B289" s="75"/>
      <c r="C289" s="76"/>
      <c r="D289" s="76"/>
      <c r="E289" s="76"/>
      <c r="F289" s="159"/>
    </row>
    <row r="290" spans="2:6">
      <c r="C290" s="128">
        <f>SUM(C278:C289)</f>
        <v>198640543.78999999</v>
      </c>
      <c r="D290" s="142"/>
      <c r="E290" s="143"/>
      <c r="F290" s="144"/>
    </row>
    <row r="293" spans="2:6">
      <c r="B293" s="157" t="s">
        <v>212</v>
      </c>
      <c r="C293" s="158" t="s">
        <v>8</v>
      </c>
      <c r="D293" s="24" t="s">
        <v>185</v>
      </c>
      <c r="E293" s="24" t="s">
        <v>51</v>
      </c>
      <c r="F293" s="25"/>
    </row>
    <row r="294" spans="2:6" ht="27" customHeight="1">
      <c r="B294" s="161" t="s">
        <v>213</v>
      </c>
      <c r="C294" s="101"/>
      <c r="D294" s="101"/>
      <c r="E294" s="101"/>
      <c r="F294" s="159"/>
    </row>
    <row r="295" spans="2:6">
      <c r="B295" s="162" t="s">
        <v>214</v>
      </c>
      <c r="C295" s="68">
        <v>1119108.0900000001</v>
      </c>
      <c r="D295" s="62"/>
      <c r="E295" s="62"/>
      <c r="F295" s="159"/>
    </row>
    <row r="296" spans="2:6">
      <c r="B296" s="162" t="s">
        <v>215</v>
      </c>
      <c r="C296" s="68">
        <v>84744.78</v>
      </c>
      <c r="D296" s="62"/>
      <c r="E296" s="62"/>
      <c r="F296" s="159"/>
    </row>
    <row r="297" spans="2:6">
      <c r="B297" s="162" t="s">
        <v>216</v>
      </c>
      <c r="C297" s="68">
        <v>301676.53999999998</v>
      </c>
      <c r="D297" s="62"/>
      <c r="E297" s="62"/>
      <c r="F297" s="159"/>
    </row>
    <row r="298" spans="2:6">
      <c r="B298" s="162" t="s">
        <v>217</v>
      </c>
      <c r="C298" s="68">
        <v>284384.57</v>
      </c>
      <c r="D298" s="62"/>
      <c r="E298" s="62"/>
      <c r="F298" s="159"/>
    </row>
    <row r="299" spans="2:6">
      <c r="B299" s="162" t="s">
        <v>218</v>
      </c>
      <c r="C299" s="68">
        <v>523.16</v>
      </c>
      <c r="D299" s="62"/>
      <c r="E299" s="62"/>
      <c r="F299" s="159"/>
    </row>
    <row r="300" spans="2:6">
      <c r="B300" s="75"/>
      <c r="C300" s="76"/>
      <c r="D300" s="76"/>
      <c r="E300" s="76"/>
      <c r="F300" s="159"/>
    </row>
    <row r="301" spans="2:6">
      <c r="C301" s="163">
        <f>SUM(C295:C300)</f>
        <v>1790437.1400000001</v>
      </c>
      <c r="D301" s="142"/>
      <c r="E301" s="143"/>
      <c r="F301" s="144"/>
    </row>
    <row r="305" spans="2:7">
      <c r="B305" s="14" t="s">
        <v>219</v>
      </c>
    </row>
    <row r="307" spans="2:7">
      <c r="B307" s="157" t="s">
        <v>220</v>
      </c>
      <c r="C307" s="158" t="s">
        <v>8</v>
      </c>
      <c r="D307" s="24" t="s">
        <v>221</v>
      </c>
      <c r="E307" s="24" t="s">
        <v>222</v>
      </c>
      <c r="F307" s="25"/>
    </row>
    <row r="308" spans="2:7">
      <c r="B308" s="81" t="s">
        <v>223</v>
      </c>
      <c r="C308" s="101"/>
      <c r="D308" s="101"/>
      <c r="E308" s="101">
        <v>0</v>
      </c>
      <c r="F308" s="159"/>
    </row>
    <row r="309" spans="2:7" ht="51">
      <c r="B309" s="164" t="s">
        <v>224</v>
      </c>
      <c r="C309" s="165">
        <v>130124915.02</v>
      </c>
      <c r="D309" s="166">
        <v>0.67359999999999998</v>
      </c>
      <c r="E309" s="167" t="s">
        <v>225</v>
      </c>
      <c r="F309" s="168"/>
      <c r="G309" s="13" t="s">
        <v>143</v>
      </c>
    </row>
    <row r="310" spans="2:7">
      <c r="B310" s="164" t="s">
        <v>226</v>
      </c>
      <c r="C310" s="165">
        <v>2860963.26</v>
      </c>
      <c r="D310" s="169">
        <v>1.4800000000000001E-2</v>
      </c>
      <c r="E310" s="167"/>
      <c r="F310" s="168"/>
      <c r="G310" s="13" t="s">
        <v>143</v>
      </c>
    </row>
    <row r="311" spans="2:7">
      <c r="B311" s="164" t="s">
        <v>227</v>
      </c>
      <c r="C311" s="165">
        <v>44264.39</v>
      </c>
      <c r="D311" s="169">
        <v>2.0000000000000001E-4</v>
      </c>
      <c r="E311" s="167"/>
      <c r="F311" s="168"/>
      <c r="G311" s="13" t="s">
        <v>143</v>
      </c>
    </row>
    <row r="312" spans="2:7">
      <c r="B312" s="164" t="s">
        <v>228</v>
      </c>
      <c r="C312" s="165">
        <v>26733.48</v>
      </c>
      <c r="D312" s="169">
        <v>1E-4</v>
      </c>
      <c r="E312" s="167"/>
      <c r="F312" s="168"/>
      <c r="G312" s="13" t="s">
        <v>143</v>
      </c>
    </row>
    <row r="313" spans="2:7">
      <c r="B313" s="164" t="s">
        <v>229</v>
      </c>
      <c r="C313" s="165">
        <v>17694124.359999999</v>
      </c>
      <c r="D313" s="169">
        <v>9.1600000000000001E-2</v>
      </c>
      <c r="E313" s="167"/>
      <c r="F313" s="168"/>
      <c r="G313" s="13" t="s">
        <v>143</v>
      </c>
    </row>
    <row r="314" spans="2:7">
      <c r="B314" s="164" t="s">
        <v>230</v>
      </c>
      <c r="C314" s="165">
        <v>7468714.1799999997</v>
      </c>
      <c r="D314" s="169">
        <v>3.8699999999999998E-2</v>
      </c>
      <c r="E314" s="167"/>
      <c r="F314" s="168"/>
      <c r="G314" s="13" t="s">
        <v>143</v>
      </c>
    </row>
    <row r="315" spans="2:7">
      <c r="B315" s="164" t="s">
        <v>231</v>
      </c>
      <c r="C315" s="165">
        <v>2937848.41</v>
      </c>
      <c r="D315" s="169">
        <v>1.52E-2</v>
      </c>
      <c r="E315" s="167"/>
      <c r="F315" s="168"/>
      <c r="G315" s="13" t="s">
        <v>143</v>
      </c>
    </row>
    <row r="316" spans="2:7">
      <c r="B316" s="164" t="s">
        <v>232</v>
      </c>
      <c r="C316" s="165">
        <v>8654792.8200000003</v>
      </c>
      <c r="D316" s="169">
        <v>4.48E-2</v>
      </c>
      <c r="E316" s="167"/>
      <c r="F316" s="168"/>
      <c r="G316" s="13" t="s">
        <v>143</v>
      </c>
    </row>
    <row r="317" spans="2:7">
      <c r="B317" s="164" t="s">
        <v>233</v>
      </c>
      <c r="C317" s="165">
        <v>2166252.92</v>
      </c>
      <c r="D317" s="169">
        <v>1.12E-2</v>
      </c>
      <c r="E317" s="167"/>
      <c r="F317" s="168"/>
      <c r="G317" s="13" t="s">
        <v>143</v>
      </c>
    </row>
    <row r="318" spans="2:7">
      <c r="B318" s="164" t="s">
        <v>234</v>
      </c>
      <c r="C318" s="165">
        <v>6724319.1399999997</v>
      </c>
      <c r="D318" s="169">
        <v>3.4799999999999998E-2</v>
      </c>
      <c r="E318" s="167"/>
      <c r="F318" s="168"/>
      <c r="G318" s="13" t="s">
        <v>143</v>
      </c>
    </row>
    <row r="319" spans="2:7">
      <c r="B319" s="164" t="s">
        <v>235</v>
      </c>
      <c r="C319" s="165">
        <v>124602.37</v>
      </c>
      <c r="D319" s="169">
        <v>5.9999999999999995E-4</v>
      </c>
      <c r="E319" s="167"/>
      <c r="F319" s="168"/>
      <c r="G319" s="13" t="s">
        <v>143</v>
      </c>
    </row>
    <row r="320" spans="2:7">
      <c r="B320" s="164" t="s">
        <v>236</v>
      </c>
      <c r="C320" s="165">
        <v>42181.11</v>
      </c>
      <c r="D320" s="169">
        <v>2.0000000000000001E-4</v>
      </c>
      <c r="E320" s="167"/>
      <c r="F320" s="168"/>
      <c r="G320" s="13" t="s">
        <v>143</v>
      </c>
    </row>
    <row r="321" spans="2:7">
      <c r="B321" s="164" t="s">
        <v>237</v>
      </c>
      <c r="C321" s="165">
        <v>10279</v>
      </c>
      <c r="D321" s="169">
        <v>1E-4</v>
      </c>
      <c r="E321" s="167"/>
      <c r="F321" s="168"/>
      <c r="G321" s="13" t="s">
        <v>143</v>
      </c>
    </row>
    <row r="322" spans="2:7">
      <c r="B322" s="164" t="s">
        <v>238</v>
      </c>
      <c r="C322" s="165">
        <v>24507.37</v>
      </c>
      <c r="D322" s="169">
        <v>1E-4</v>
      </c>
      <c r="E322" s="167"/>
      <c r="F322" s="168"/>
      <c r="G322" s="13" t="s">
        <v>143</v>
      </c>
    </row>
    <row r="323" spans="2:7">
      <c r="B323" s="164" t="s">
        <v>239</v>
      </c>
      <c r="C323" s="165">
        <v>578832.32999999996</v>
      </c>
      <c r="D323" s="169">
        <v>3.0000000000000001E-3</v>
      </c>
      <c r="E323" s="167"/>
      <c r="F323" s="168"/>
      <c r="G323" s="13" t="s">
        <v>143</v>
      </c>
    </row>
    <row r="324" spans="2:7">
      <c r="B324" s="164" t="s">
        <v>240</v>
      </c>
      <c r="C324" s="165">
        <v>14789</v>
      </c>
      <c r="D324" s="169">
        <v>1E-4</v>
      </c>
      <c r="E324" s="167"/>
      <c r="F324" s="168"/>
      <c r="G324" s="13" t="s">
        <v>143</v>
      </c>
    </row>
    <row r="325" spans="2:7">
      <c r="B325" s="164" t="s">
        <v>241</v>
      </c>
      <c r="C325" s="165">
        <v>959</v>
      </c>
      <c r="D325" s="169">
        <v>0</v>
      </c>
      <c r="E325" s="167"/>
      <c r="F325" s="168"/>
      <c r="G325" s="13" t="s">
        <v>143</v>
      </c>
    </row>
    <row r="326" spans="2:7">
      <c r="B326" s="164" t="s">
        <v>242</v>
      </c>
      <c r="C326" s="165">
        <v>4320.8500000000004</v>
      </c>
      <c r="D326" s="169">
        <v>0</v>
      </c>
      <c r="E326" s="167"/>
      <c r="F326" s="168"/>
      <c r="G326" s="13" t="s">
        <v>143</v>
      </c>
    </row>
    <row r="327" spans="2:7">
      <c r="B327" s="164" t="s">
        <v>243</v>
      </c>
      <c r="C327" s="165">
        <v>829</v>
      </c>
      <c r="D327" s="169">
        <v>0</v>
      </c>
      <c r="E327" s="167"/>
      <c r="F327" s="168"/>
      <c r="G327" s="13" t="s">
        <v>143</v>
      </c>
    </row>
    <row r="328" spans="2:7">
      <c r="B328" s="164" t="s">
        <v>244</v>
      </c>
      <c r="C328" s="165">
        <v>587672.12</v>
      </c>
      <c r="D328" s="169">
        <v>3.0000000000000001E-3</v>
      </c>
      <c r="E328" s="167"/>
      <c r="F328" s="168"/>
    </row>
    <row r="329" spans="2:7">
      <c r="B329" s="164" t="s">
        <v>245</v>
      </c>
      <c r="C329" s="165">
        <v>1224.24</v>
      </c>
      <c r="D329" s="169">
        <v>0</v>
      </c>
      <c r="E329" s="167"/>
      <c r="F329" s="168"/>
    </row>
    <row r="330" spans="2:7">
      <c r="B330" s="164" t="s">
        <v>246</v>
      </c>
      <c r="C330" s="165">
        <v>9022.68</v>
      </c>
      <c r="D330" s="169">
        <v>0</v>
      </c>
      <c r="E330" s="167"/>
      <c r="F330" s="168"/>
    </row>
    <row r="331" spans="2:7">
      <c r="B331" s="164" t="s">
        <v>247</v>
      </c>
      <c r="C331" s="165">
        <v>67864</v>
      </c>
      <c r="D331" s="169">
        <v>4.0000000000000002E-4</v>
      </c>
      <c r="E331" s="167"/>
      <c r="F331" s="168"/>
    </row>
    <row r="332" spans="2:7">
      <c r="B332" s="164" t="s">
        <v>248</v>
      </c>
      <c r="C332" s="165">
        <v>95091.46</v>
      </c>
      <c r="D332" s="169">
        <v>5.0000000000000001E-4</v>
      </c>
      <c r="E332" s="167"/>
      <c r="F332" s="168"/>
    </row>
    <row r="333" spans="2:7">
      <c r="B333" s="164" t="s">
        <v>249</v>
      </c>
      <c r="C333" s="165">
        <v>209736.12</v>
      </c>
      <c r="D333" s="169">
        <v>1.1000000000000001E-3</v>
      </c>
      <c r="E333" s="167"/>
      <c r="F333" s="168"/>
    </row>
    <row r="334" spans="2:7">
      <c r="B334" s="164" t="s">
        <v>250</v>
      </c>
      <c r="C334" s="165">
        <v>13563.89</v>
      </c>
      <c r="D334" s="169">
        <v>1E-4</v>
      </c>
      <c r="E334" s="167"/>
      <c r="F334" s="168"/>
    </row>
    <row r="335" spans="2:7">
      <c r="B335" s="164" t="s">
        <v>251</v>
      </c>
      <c r="C335" s="165">
        <v>1185542.7</v>
      </c>
      <c r="D335" s="169">
        <v>6.1000000000000004E-3</v>
      </c>
      <c r="E335" s="167"/>
      <c r="F335" s="168"/>
    </row>
    <row r="336" spans="2:7">
      <c r="B336" s="164" t="s">
        <v>252</v>
      </c>
      <c r="C336" s="165">
        <v>125799.85</v>
      </c>
      <c r="D336" s="169">
        <v>6.9999999999999999E-4</v>
      </c>
      <c r="E336" s="167"/>
      <c r="F336" s="168"/>
    </row>
    <row r="337" spans="2:7">
      <c r="B337" s="164" t="s">
        <v>253</v>
      </c>
      <c r="C337" s="165">
        <v>2818.6</v>
      </c>
      <c r="D337" s="169">
        <v>0</v>
      </c>
      <c r="E337" s="167"/>
      <c r="F337" s="168"/>
    </row>
    <row r="338" spans="2:7">
      <c r="B338" s="164" t="s">
        <v>254</v>
      </c>
      <c r="C338" s="165">
        <v>199942.24</v>
      </c>
      <c r="D338" s="169">
        <v>1E-3</v>
      </c>
      <c r="E338" s="167"/>
      <c r="F338" s="168"/>
    </row>
    <row r="339" spans="2:7">
      <c r="B339" s="164" t="s">
        <v>255</v>
      </c>
      <c r="C339" s="165">
        <v>766</v>
      </c>
      <c r="D339" s="169">
        <v>0</v>
      </c>
      <c r="E339" s="167"/>
      <c r="F339" s="168"/>
    </row>
    <row r="340" spans="2:7">
      <c r="B340" s="164" t="s">
        <v>256</v>
      </c>
      <c r="C340" s="165">
        <v>957</v>
      </c>
      <c r="D340" s="169">
        <v>0</v>
      </c>
      <c r="E340" s="167"/>
      <c r="F340" s="168"/>
    </row>
    <row r="341" spans="2:7">
      <c r="B341" s="164" t="s">
        <v>257</v>
      </c>
      <c r="C341" s="165">
        <v>279077</v>
      </c>
      <c r="D341" s="169">
        <v>1.4E-3</v>
      </c>
      <c r="E341" s="167"/>
      <c r="F341" s="168"/>
      <c r="G341" s="13" t="s">
        <v>143</v>
      </c>
    </row>
    <row r="342" spans="2:7">
      <c r="B342" s="164" t="s">
        <v>258</v>
      </c>
      <c r="C342" s="165">
        <v>27197.63</v>
      </c>
      <c r="D342" s="169">
        <v>1E-4</v>
      </c>
      <c r="E342" s="167"/>
      <c r="F342" s="168"/>
      <c r="G342" s="13" t="s">
        <v>143</v>
      </c>
    </row>
    <row r="343" spans="2:7">
      <c r="B343" s="164" t="s">
        <v>259</v>
      </c>
      <c r="C343" s="165">
        <v>26815.56</v>
      </c>
      <c r="D343" s="169">
        <v>1E-4</v>
      </c>
      <c r="E343" s="167"/>
      <c r="F343" s="168"/>
      <c r="G343" s="13" t="s">
        <v>143</v>
      </c>
    </row>
    <row r="344" spans="2:7">
      <c r="B344" s="164" t="s">
        <v>260</v>
      </c>
      <c r="C344" s="165">
        <v>792345.44</v>
      </c>
      <c r="D344" s="169">
        <v>4.1000000000000003E-3</v>
      </c>
      <c r="E344" s="167"/>
      <c r="F344" s="168"/>
      <c r="G344" s="13" t="s">
        <v>143</v>
      </c>
    </row>
    <row r="345" spans="2:7">
      <c r="B345" s="164" t="s">
        <v>261</v>
      </c>
      <c r="C345" s="165">
        <v>818.73</v>
      </c>
      <c r="D345" s="169">
        <v>0</v>
      </c>
      <c r="E345" s="167"/>
      <c r="F345" s="168"/>
      <c r="G345" s="13" t="s">
        <v>143</v>
      </c>
    </row>
    <row r="346" spans="2:7">
      <c r="B346" s="164" t="s">
        <v>262</v>
      </c>
      <c r="C346" s="165">
        <v>371877.09</v>
      </c>
      <c r="D346" s="169">
        <v>1.9E-3</v>
      </c>
      <c r="E346" s="167"/>
      <c r="F346" s="168"/>
      <c r="G346" s="13" t="s">
        <v>143</v>
      </c>
    </row>
    <row r="347" spans="2:7">
      <c r="B347" s="164" t="s">
        <v>263</v>
      </c>
      <c r="C347" s="165">
        <v>39</v>
      </c>
      <c r="D347" s="169">
        <v>0</v>
      </c>
      <c r="E347" s="167"/>
      <c r="F347" s="168"/>
      <c r="G347" s="13" t="s">
        <v>143</v>
      </c>
    </row>
    <row r="348" spans="2:7">
      <c r="B348" s="164" t="s">
        <v>264</v>
      </c>
      <c r="C348" s="165">
        <v>24940</v>
      </c>
      <c r="D348" s="169">
        <v>1E-4</v>
      </c>
      <c r="E348" s="167"/>
      <c r="F348" s="168"/>
      <c r="G348" s="13" t="s">
        <v>143</v>
      </c>
    </row>
    <row r="349" spans="2:7">
      <c r="B349" s="164" t="s">
        <v>265</v>
      </c>
      <c r="C349" s="165">
        <v>2751.29</v>
      </c>
      <c r="D349" s="169">
        <v>0</v>
      </c>
      <c r="E349" s="167"/>
      <c r="F349" s="168"/>
      <c r="G349" s="13" t="s">
        <v>143</v>
      </c>
    </row>
    <row r="350" spans="2:7">
      <c r="B350" s="164" t="s">
        <v>266</v>
      </c>
      <c r="C350" s="165">
        <v>4482.4799999999996</v>
      </c>
      <c r="D350" s="169">
        <v>0</v>
      </c>
      <c r="E350" s="167"/>
      <c r="F350" s="168"/>
      <c r="G350" s="13" t="s">
        <v>143</v>
      </c>
    </row>
    <row r="351" spans="2:7">
      <c r="B351" s="164" t="s">
        <v>267</v>
      </c>
      <c r="C351" s="165">
        <v>51040</v>
      </c>
      <c r="D351" s="169">
        <v>2.9999999999999997E-4</v>
      </c>
      <c r="E351" s="167"/>
      <c r="F351" s="168"/>
      <c r="G351" s="13" t="s">
        <v>143</v>
      </c>
    </row>
    <row r="352" spans="2:7">
      <c r="B352" s="164" t="s">
        <v>268</v>
      </c>
      <c r="C352" s="165">
        <v>2596376.2999999998</v>
      </c>
      <c r="D352" s="169">
        <v>1.34E-2</v>
      </c>
      <c r="E352" s="167"/>
      <c r="F352" s="168"/>
      <c r="G352" s="13" t="s">
        <v>143</v>
      </c>
    </row>
    <row r="353" spans="2:7">
      <c r="B353" s="164" t="s">
        <v>269</v>
      </c>
      <c r="C353" s="165">
        <v>273445.02</v>
      </c>
      <c r="D353" s="169">
        <v>1.4E-3</v>
      </c>
      <c r="E353" s="167"/>
      <c r="F353" s="168"/>
      <c r="G353" s="13" t="s">
        <v>143</v>
      </c>
    </row>
    <row r="354" spans="2:7">
      <c r="B354" s="164" t="s">
        <v>270</v>
      </c>
      <c r="C354" s="165">
        <v>826322.66</v>
      </c>
      <c r="D354" s="169">
        <v>4.3E-3</v>
      </c>
      <c r="E354" s="167"/>
      <c r="F354" s="168"/>
      <c r="G354" s="13" t="s">
        <v>143</v>
      </c>
    </row>
    <row r="355" spans="2:7">
      <c r="B355" s="164" t="s">
        <v>271</v>
      </c>
      <c r="C355" s="165">
        <v>118349.02</v>
      </c>
      <c r="D355" s="169">
        <v>5.9999999999999995E-4</v>
      </c>
      <c r="E355" s="167"/>
      <c r="F355" s="168"/>
      <c r="G355" s="13" t="s">
        <v>143</v>
      </c>
    </row>
    <row r="356" spans="2:7">
      <c r="B356" s="164" t="s">
        <v>272</v>
      </c>
      <c r="C356" s="165">
        <v>31606.5</v>
      </c>
      <c r="D356" s="169">
        <v>2.0000000000000001E-4</v>
      </c>
      <c r="E356" s="167"/>
      <c r="F356" s="168"/>
      <c r="G356" s="13" t="s">
        <v>143</v>
      </c>
    </row>
    <row r="357" spans="2:7">
      <c r="B357" s="164" t="s">
        <v>273</v>
      </c>
      <c r="C357" s="165">
        <v>1480618.66</v>
      </c>
      <c r="D357" s="169">
        <v>7.7000000000000002E-3</v>
      </c>
      <c r="E357" s="167"/>
      <c r="F357" s="168"/>
      <c r="G357" s="13" t="s">
        <v>143</v>
      </c>
    </row>
    <row r="358" spans="2:7">
      <c r="B358" s="164" t="s">
        <v>274</v>
      </c>
      <c r="C358" s="165">
        <v>1044</v>
      </c>
      <c r="D358" s="169">
        <v>0</v>
      </c>
      <c r="E358" s="167"/>
      <c r="F358" s="168"/>
      <c r="G358" s="13" t="s">
        <v>143</v>
      </c>
    </row>
    <row r="359" spans="2:7">
      <c r="B359" s="164" t="s">
        <v>275</v>
      </c>
      <c r="C359" s="165">
        <v>12696.81</v>
      </c>
      <c r="D359" s="169">
        <v>1E-4</v>
      </c>
      <c r="E359" s="167"/>
      <c r="F359" s="168"/>
      <c r="G359" s="13" t="s">
        <v>143</v>
      </c>
    </row>
    <row r="360" spans="2:7">
      <c r="B360" s="164" t="s">
        <v>276</v>
      </c>
      <c r="C360" s="165">
        <v>41732.44</v>
      </c>
      <c r="D360" s="169">
        <v>2.0000000000000001E-4</v>
      </c>
      <c r="E360" s="167"/>
      <c r="F360" s="168"/>
      <c r="G360" s="13" t="s">
        <v>143</v>
      </c>
    </row>
    <row r="361" spans="2:7">
      <c r="B361" s="164" t="s">
        <v>277</v>
      </c>
      <c r="C361" s="165">
        <v>4395.72</v>
      </c>
      <c r="D361" s="169">
        <v>0</v>
      </c>
      <c r="E361" s="167"/>
      <c r="F361" s="168"/>
      <c r="G361" s="13" t="s">
        <v>143</v>
      </c>
    </row>
    <row r="362" spans="2:7">
      <c r="B362" s="164" t="s">
        <v>278</v>
      </c>
      <c r="C362" s="165">
        <v>2000</v>
      </c>
      <c r="D362" s="169">
        <v>0</v>
      </c>
      <c r="E362" s="167"/>
      <c r="F362" s="168"/>
      <c r="G362" s="13" t="s">
        <v>143</v>
      </c>
    </row>
    <row r="363" spans="2:7">
      <c r="B363" s="164" t="s">
        <v>279</v>
      </c>
      <c r="C363" s="165">
        <v>1544</v>
      </c>
      <c r="D363" s="169">
        <v>0</v>
      </c>
      <c r="E363" s="167"/>
      <c r="F363" s="168"/>
      <c r="G363" s="13" t="s">
        <v>143</v>
      </c>
    </row>
    <row r="364" spans="2:7">
      <c r="B364" s="164" t="s">
        <v>280</v>
      </c>
      <c r="C364" s="165">
        <v>818</v>
      </c>
      <c r="D364" s="169">
        <v>0</v>
      </c>
      <c r="E364" s="167"/>
      <c r="F364" s="168"/>
      <c r="G364" s="13" t="s">
        <v>143</v>
      </c>
    </row>
    <row r="365" spans="2:7">
      <c r="B365" s="164" t="s">
        <v>281</v>
      </c>
      <c r="C365" s="165">
        <v>599918.85</v>
      </c>
      <c r="D365" s="169">
        <v>3.0999999999999999E-3</v>
      </c>
      <c r="E365" s="167"/>
      <c r="F365" s="168"/>
      <c r="G365" s="13" t="s">
        <v>143</v>
      </c>
    </row>
    <row r="366" spans="2:7">
      <c r="B366" s="164" t="s">
        <v>282</v>
      </c>
      <c r="C366" s="165">
        <v>434710.1</v>
      </c>
      <c r="D366" s="169">
        <v>2.3E-3</v>
      </c>
      <c r="E366" s="167"/>
      <c r="F366" s="168"/>
      <c r="G366" s="13" t="s">
        <v>143</v>
      </c>
    </row>
    <row r="367" spans="2:7">
      <c r="B367" s="164" t="s">
        <v>283</v>
      </c>
      <c r="C367" s="165">
        <v>3102406.68</v>
      </c>
      <c r="D367" s="169">
        <v>1.61E-2</v>
      </c>
      <c r="E367" s="167"/>
      <c r="F367" s="168"/>
      <c r="G367" s="13" t="s">
        <v>143</v>
      </c>
    </row>
    <row r="368" spans="2:7">
      <c r="B368" s="164" t="s">
        <v>284</v>
      </c>
      <c r="C368" s="165">
        <v>19815.43</v>
      </c>
      <c r="D368" s="169">
        <v>1E-4</v>
      </c>
      <c r="E368" s="167"/>
      <c r="F368" s="168"/>
      <c r="G368" s="13" t="s">
        <v>143</v>
      </c>
    </row>
    <row r="369" spans="1:8">
      <c r="B369" s="164" t="s">
        <v>285</v>
      </c>
      <c r="C369" s="165">
        <v>42051.58</v>
      </c>
      <c r="D369" s="169">
        <v>2.0000000000000001E-4</v>
      </c>
      <c r="E369" s="167"/>
      <c r="F369" s="168"/>
      <c r="G369" s="13" t="s">
        <v>143</v>
      </c>
    </row>
    <row r="370" spans="1:8">
      <c r="B370" s="164" t="s">
        <v>286</v>
      </c>
      <c r="C370" s="165">
        <v>6830</v>
      </c>
      <c r="D370" s="169">
        <v>0</v>
      </c>
      <c r="E370" s="167"/>
      <c r="F370" s="168"/>
      <c r="G370" s="13" t="s">
        <v>143</v>
      </c>
    </row>
    <row r="371" spans="1:8">
      <c r="B371" s="164"/>
      <c r="C371" s="165"/>
      <c r="D371" s="169"/>
      <c r="E371" s="167"/>
      <c r="F371" s="168"/>
    </row>
    <row r="372" spans="1:8">
      <c r="B372" s="75"/>
      <c r="C372" s="170"/>
      <c r="D372" s="76"/>
      <c r="E372" s="171">
        <v>0</v>
      </c>
      <c r="F372" s="159"/>
    </row>
    <row r="373" spans="1:8">
      <c r="C373" s="128">
        <f>SUM(C309:C372)</f>
        <v>193182294.90000001</v>
      </c>
      <c r="D373" s="172">
        <f>SUM(D309:D372)</f>
        <v>0.99969999999999948</v>
      </c>
      <c r="E373" s="24"/>
      <c r="F373" s="25"/>
    </row>
    <row r="375" spans="1:8">
      <c r="G375" s="44"/>
    </row>
    <row r="377" spans="1:8">
      <c r="B377" s="14" t="s">
        <v>287</v>
      </c>
    </row>
    <row r="379" spans="1:8">
      <c r="A379" s="173"/>
      <c r="B379" s="111" t="s">
        <v>288</v>
      </c>
      <c r="C379" s="112" t="s">
        <v>60</v>
      </c>
      <c r="D379" s="154" t="s">
        <v>61</v>
      </c>
      <c r="E379" s="154" t="s">
        <v>289</v>
      </c>
      <c r="F379" s="154"/>
      <c r="G379" s="174" t="s">
        <v>9</v>
      </c>
      <c r="H379" s="175" t="s">
        <v>172</v>
      </c>
    </row>
    <row r="380" spans="1:8">
      <c r="B380" s="26" t="s">
        <v>290</v>
      </c>
      <c r="C380" s="27"/>
      <c r="D380" s="27"/>
      <c r="E380" s="27">
        <v>0</v>
      </c>
      <c r="F380" s="27"/>
      <c r="G380" s="86">
        <v>0</v>
      </c>
      <c r="H380" s="176">
        <v>0</v>
      </c>
    </row>
    <row r="381" spans="1:8">
      <c r="B381" s="34" t="s">
        <v>291</v>
      </c>
      <c r="C381" s="35">
        <v>560794457.38999999</v>
      </c>
      <c r="D381" s="35">
        <v>560794457.38999999</v>
      </c>
      <c r="E381" s="35">
        <v>0</v>
      </c>
      <c r="F381" s="35"/>
      <c r="G381" s="177" t="s">
        <v>292</v>
      </c>
      <c r="H381" s="178" t="s">
        <v>293</v>
      </c>
    </row>
    <row r="382" spans="1:8">
      <c r="B382" s="34" t="s">
        <v>294</v>
      </c>
      <c r="C382" s="35">
        <v>-1831671.32</v>
      </c>
      <c r="D382" s="35">
        <v>-1831671.32</v>
      </c>
      <c r="E382" s="35">
        <v>0</v>
      </c>
      <c r="F382" s="35"/>
      <c r="G382" s="177" t="s">
        <v>295</v>
      </c>
      <c r="H382" s="177" t="s">
        <v>295</v>
      </c>
    </row>
    <row r="383" spans="1:8">
      <c r="B383" s="34" t="s">
        <v>296</v>
      </c>
      <c r="C383" s="35">
        <v>22423267.359999999</v>
      </c>
      <c r="D383" s="35">
        <v>22423267.359999999</v>
      </c>
      <c r="E383" s="35">
        <v>0</v>
      </c>
      <c r="F383" s="35"/>
      <c r="G383" s="177" t="s">
        <v>292</v>
      </c>
      <c r="H383" s="178" t="s">
        <v>293</v>
      </c>
    </row>
    <row r="384" spans="1:8">
      <c r="B384" s="34" t="s">
        <v>297</v>
      </c>
      <c r="C384" s="35">
        <v>2886339.19</v>
      </c>
      <c r="D384" s="35">
        <v>2886339.19</v>
      </c>
      <c r="E384" s="35">
        <v>0</v>
      </c>
      <c r="F384" s="35"/>
      <c r="G384" s="177" t="s">
        <v>292</v>
      </c>
      <c r="H384" s="178" t="s">
        <v>298</v>
      </c>
    </row>
    <row r="385" spans="1:8">
      <c r="B385" s="34" t="s">
        <v>299</v>
      </c>
      <c r="C385" s="35">
        <v>9535158.7200000007</v>
      </c>
      <c r="D385" s="35">
        <v>0</v>
      </c>
      <c r="E385" s="35">
        <v>-9535158.7200000007</v>
      </c>
      <c r="F385" s="35"/>
      <c r="G385" s="177" t="s">
        <v>292</v>
      </c>
      <c r="H385" s="177" t="s">
        <v>300</v>
      </c>
    </row>
    <row r="386" spans="1:8">
      <c r="B386" s="34" t="s">
        <v>301</v>
      </c>
      <c r="C386" s="35">
        <v>2090035.06</v>
      </c>
      <c r="D386" s="35">
        <v>0</v>
      </c>
      <c r="E386" s="35">
        <v>-2090035.06</v>
      </c>
      <c r="F386" s="35"/>
      <c r="G386" s="177" t="s">
        <v>292</v>
      </c>
      <c r="H386" s="178" t="s">
        <v>302</v>
      </c>
    </row>
    <row r="387" spans="1:8">
      <c r="B387" s="34" t="s">
        <v>303</v>
      </c>
      <c r="C387" s="35">
        <v>4992986.99</v>
      </c>
      <c r="D387" s="35">
        <v>4992986.99</v>
      </c>
      <c r="E387" s="35">
        <v>0</v>
      </c>
      <c r="F387" s="35"/>
      <c r="G387" s="177" t="s">
        <v>292</v>
      </c>
      <c r="H387" s="178" t="s">
        <v>302</v>
      </c>
    </row>
    <row r="388" spans="1:8">
      <c r="B388" s="34" t="s">
        <v>304</v>
      </c>
      <c r="C388" s="35">
        <v>4652708.83</v>
      </c>
      <c r="D388" s="35">
        <v>4652708.83</v>
      </c>
      <c r="E388" s="35">
        <v>0</v>
      </c>
      <c r="F388" s="35"/>
      <c r="G388" s="177" t="s">
        <v>292</v>
      </c>
      <c r="H388" s="178" t="s">
        <v>302</v>
      </c>
    </row>
    <row r="389" spans="1:8">
      <c r="B389" s="34" t="s">
        <v>305</v>
      </c>
      <c r="C389" s="35">
        <v>4822747.5599999996</v>
      </c>
      <c r="D389" s="35">
        <v>4822747.5599999996</v>
      </c>
      <c r="E389" s="35">
        <v>0</v>
      </c>
      <c r="F389" s="35"/>
      <c r="G389" s="177" t="s">
        <v>292</v>
      </c>
      <c r="H389" s="178" t="s">
        <v>302</v>
      </c>
    </row>
    <row r="390" spans="1:8">
      <c r="B390" s="34" t="s">
        <v>306</v>
      </c>
      <c r="C390" s="35">
        <v>29961489.920000002</v>
      </c>
      <c r="D390" s="35">
        <v>29961489.920000002</v>
      </c>
      <c r="E390" s="35">
        <v>0</v>
      </c>
      <c r="F390" s="35"/>
      <c r="G390" s="177" t="s">
        <v>292</v>
      </c>
      <c r="H390" s="178" t="s">
        <v>307</v>
      </c>
    </row>
    <row r="391" spans="1:8">
      <c r="B391" s="34" t="s">
        <v>308</v>
      </c>
      <c r="C391" s="35">
        <v>66507020.590000004</v>
      </c>
      <c r="D391" s="35">
        <v>66507020.590000004</v>
      </c>
      <c r="E391" s="35">
        <v>0</v>
      </c>
      <c r="F391" s="35"/>
      <c r="G391" s="177" t="s">
        <v>292</v>
      </c>
      <c r="H391" s="178" t="s">
        <v>307</v>
      </c>
    </row>
    <row r="392" spans="1:8">
      <c r="B392" s="34" t="s">
        <v>309</v>
      </c>
      <c r="C392" s="35">
        <v>124014797.16</v>
      </c>
      <c r="D392" s="35">
        <v>124014797.16</v>
      </c>
      <c r="E392" s="35">
        <v>0</v>
      </c>
      <c r="F392" s="35"/>
      <c r="G392" s="177" t="s">
        <v>292</v>
      </c>
      <c r="H392" s="178" t="s">
        <v>307</v>
      </c>
    </row>
    <row r="393" spans="1:8">
      <c r="B393" s="34" t="s">
        <v>310</v>
      </c>
      <c r="C393" s="35">
        <v>101374218.23</v>
      </c>
      <c r="D393" s="35">
        <v>110909376.95</v>
      </c>
      <c r="E393" s="35">
        <v>9535158.7200000007</v>
      </c>
      <c r="F393" s="35"/>
      <c r="G393" s="177" t="s">
        <v>292</v>
      </c>
      <c r="H393" s="178" t="s">
        <v>307</v>
      </c>
    </row>
    <row r="394" spans="1:8">
      <c r="B394" s="34" t="s">
        <v>311</v>
      </c>
      <c r="C394" s="35">
        <v>203818017.63999999</v>
      </c>
      <c r="D394" s="35">
        <v>205908052.69999999</v>
      </c>
      <c r="E394" s="35">
        <v>2090035.06</v>
      </c>
      <c r="F394" s="35"/>
      <c r="G394" s="177" t="s">
        <v>292</v>
      </c>
      <c r="H394" s="178" t="s">
        <v>307</v>
      </c>
    </row>
    <row r="395" spans="1:8">
      <c r="B395" s="34" t="s">
        <v>312</v>
      </c>
      <c r="C395" s="35">
        <v>14935950.07</v>
      </c>
      <c r="D395" s="35">
        <v>14935950.07</v>
      </c>
      <c r="E395" s="35">
        <v>0</v>
      </c>
      <c r="F395" s="35"/>
      <c r="G395" s="177" t="s">
        <v>292</v>
      </c>
      <c r="H395" s="178" t="s">
        <v>313</v>
      </c>
    </row>
    <row r="396" spans="1:8">
      <c r="B396" s="179"/>
      <c r="C396" s="35"/>
      <c r="D396" s="35"/>
      <c r="E396" s="35"/>
      <c r="F396" s="35"/>
      <c r="G396" s="177" t="s">
        <v>292</v>
      </c>
      <c r="H396" s="180" t="s">
        <v>313</v>
      </c>
    </row>
    <row r="397" spans="1:8">
      <c r="C397" s="128">
        <f>SUM(C381:C396)</f>
        <v>1150977523.3899999</v>
      </c>
      <c r="D397" s="128">
        <f>SUM(D381:D396)</f>
        <v>1150977523.3899999</v>
      </c>
      <c r="E397" s="128">
        <f>SUM(E381:E396)</f>
        <v>-4.6566128730773926E-10</v>
      </c>
      <c r="F397" s="181"/>
      <c r="G397" s="182"/>
      <c r="H397" s="183"/>
    </row>
    <row r="398" spans="1:8">
      <c r="B398" s="184"/>
      <c r="C398" s="184"/>
      <c r="D398" s="184"/>
      <c r="E398" s="184"/>
      <c r="F398" s="184"/>
      <c r="G398" s="185"/>
    </row>
    <row r="399" spans="1:8">
      <c r="A399" s="173"/>
      <c r="B399" s="157" t="s">
        <v>314</v>
      </c>
      <c r="C399" s="158" t="s">
        <v>60</v>
      </c>
      <c r="D399" s="24" t="s">
        <v>61</v>
      </c>
      <c r="E399" s="24" t="s">
        <v>289</v>
      </c>
      <c r="F399" s="24"/>
      <c r="G399" s="186" t="s">
        <v>172</v>
      </c>
    </row>
    <row r="400" spans="1:8">
      <c r="B400" s="26" t="s">
        <v>315</v>
      </c>
      <c r="C400" s="27"/>
      <c r="D400" s="27"/>
      <c r="E400" s="27"/>
      <c r="F400" s="27"/>
      <c r="G400" s="86"/>
    </row>
    <row r="401" spans="2:8">
      <c r="B401" s="34" t="s">
        <v>316</v>
      </c>
      <c r="C401" s="31">
        <v>27288734.300000001</v>
      </c>
      <c r="D401" s="31">
        <v>59320512.030000001</v>
      </c>
      <c r="E401" s="31">
        <v>32031777.73</v>
      </c>
      <c r="F401" s="31"/>
      <c r="G401" s="88"/>
    </row>
    <row r="402" spans="2:8">
      <c r="B402" s="34" t="s">
        <v>317</v>
      </c>
      <c r="C402" s="31">
        <v>-14793140.220000001</v>
      </c>
      <c r="D402" s="31">
        <v>-14793140.220000001</v>
      </c>
      <c r="E402" s="31">
        <v>0</v>
      </c>
      <c r="F402" s="31"/>
      <c r="G402" s="88"/>
    </row>
    <row r="403" spans="2:8">
      <c r="B403" s="34" t="s">
        <v>318</v>
      </c>
      <c r="C403" s="31">
        <v>-30328524.949999999</v>
      </c>
      <c r="D403" s="31">
        <v>-30328524.949999999</v>
      </c>
      <c r="E403" s="31">
        <v>0</v>
      </c>
      <c r="F403" s="31"/>
      <c r="G403" s="88"/>
    </row>
    <row r="404" spans="2:8">
      <c r="B404" s="34" t="s">
        <v>319</v>
      </c>
      <c r="C404" s="31">
        <v>-16186674.039999999</v>
      </c>
      <c r="D404" s="31">
        <v>-16186674.039999999</v>
      </c>
      <c r="E404" s="31">
        <v>0</v>
      </c>
      <c r="F404" s="31"/>
      <c r="G404" s="88"/>
    </row>
    <row r="405" spans="2:8">
      <c r="B405" s="34" t="s">
        <v>320</v>
      </c>
      <c r="C405" s="31">
        <v>-35240427.109999999</v>
      </c>
      <c r="D405" s="31">
        <v>-35240427.109999999</v>
      </c>
      <c r="E405" s="31">
        <v>0</v>
      </c>
      <c r="F405" s="31"/>
      <c r="G405" s="88"/>
    </row>
    <row r="406" spans="2:8">
      <c r="B406" s="34" t="s">
        <v>321</v>
      </c>
      <c r="C406" s="31">
        <v>-52619365.490000002</v>
      </c>
      <c r="D406" s="31">
        <v>-52619365.490000002</v>
      </c>
      <c r="E406" s="31">
        <v>0</v>
      </c>
      <c r="F406" s="31"/>
      <c r="G406" s="88"/>
    </row>
    <row r="407" spans="2:8">
      <c r="B407" s="34" t="s">
        <v>322</v>
      </c>
      <c r="C407" s="31">
        <v>-1929210.99</v>
      </c>
      <c r="D407" s="31">
        <v>-1929210.99</v>
      </c>
      <c r="E407" s="31">
        <v>0</v>
      </c>
      <c r="F407" s="31"/>
      <c r="G407" s="88"/>
    </row>
    <row r="408" spans="2:8">
      <c r="B408" s="34" t="s">
        <v>323</v>
      </c>
      <c r="C408" s="31">
        <v>-32634956.16</v>
      </c>
      <c r="D408" s="31">
        <v>-32634956.16</v>
      </c>
      <c r="E408" s="31">
        <v>0</v>
      </c>
      <c r="F408" s="31"/>
      <c r="G408" s="88"/>
    </row>
    <row r="409" spans="2:8">
      <c r="B409" s="34" t="s">
        <v>324</v>
      </c>
      <c r="C409" s="31">
        <v>-28499853.82</v>
      </c>
      <c r="D409" s="31">
        <v>-28499853.82</v>
      </c>
      <c r="E409" s="31">
        <v>0</v>
      </c>
      <c r="F409" s="31"/>
      <c r="G409" s="88"/>
    </row>
    <row r="410" spans="2:8">
      <c r="B410" s="34" t="s">
        <v>325</v>
      </c>
      <c r="C410" s="31">
        <v>-39373439.829999998</v>
      </c>
      <c r="D410" s="31">
        <v>-39373439.829999998</v>
      </c>
      <c r="E410" s="31">
        <v>0</v>
      </c>
      <c r="F410" s="31"/>
      <c r="G410" s="88"/>
    </row>
    <row r="411" spans="2:8">
      <c r="B411" s="67" t="s">
        <v>326</v>
      </c>
      <c r="C411" s="35">
        <v>-31839080.510000002</v>
      </c>
      <c r="D411" s="187">
        <v>-31839080.510000002</v>
      </c>
      <c r="E411" s="35">
        <v>0</v>
      </c>
      <c r="F411" s="35"/>
      <c r="G411" s="188"/>
      <c r="H411" s="13" t="s">
        <v>143</v>
      </c>
    </row>
    <row r="412" spans="2:8">
      <c r="B412" s="67" t="s">
        <v>327</v>
      </c>
      <c r="C412" s="35">
        <v>-36539678.649999999</v>
      </c>
      <c r="D412" s="187">
        <v>-36539678.649999999</v>
      </c>
      <c r="E412" s="35">
        <v>0</v>
      </c>
      <c r="F412" s="35"/>
      <c r="G412" s="188"/>
      <c r="H412" s="13" t="s">
        <v>143</v>
      </c>
    </row>
    <row r="413" spans="2:8">
      <c r="B413" s="67" t="s">
        <v>328</v>
      </c>
      <c r="C413" s="35">
        <v>-34963846.039999999</v>
      </c>
      <c r="D413" s="187">
        <v>-34963846.039999999</v>
      </c>
      <c r="E413" s="35">
        <v>0</v>
      </c>
      <c r="F413" s="35"/>
      <c r="G413" s="188"/>
      <c r="H413" s="13" t="s">
        <v>143</v>
      </c>
    </row>
    <row r="414" spans="2:8">
      <c r="B414" s="67" t="s">
        <v>329</v>
      </c>
      <c r="C414" s="35">
        <v>-50182058.170000002</v>
      </c>
      <c r="D414" s="187">
        <v>-50179058.170000002</v>
      </c>
      <c r="E414" s="35">
        <v>3000</v>
      </c>
      <c r="F414" s="35"/>
      <c r="G414" s="188"/>
      <c r="H414" s="13" t="s">
        <v>143</v>
      </c>
    </row>
    <row r="415" spans="2:8">
      <c r="B415" s="67" t="s">
        <v>330</v>
      </c>
      <c r="C415" s="35">
        <v>-63802668.520000003</v>
      </c>
      <c r="D415" s="187">
        <v>-63802668.520000003</v>
      </c>
      <c r="E415" s="35">
        <v>0</v>
      </c>
      <c r="F415" s="35"/>
      <c r="G415" s="188"/>
      <c r="H415" s="13" t="s">
        <v>143</v>
      </c>
    </row>
    <row r="416" spans="2:8">
      <c r="B416" s="67" t="s">
        <v>331</v>
      </c>
      <c r="C416" s="35">
        <v>-213340627.74000001</v>
      </c>
      <c r="D416" s="187">
        <v>-212780048.02000001</v>
      </c>
      <c r="E416" s="35">
        <v>560579.72</v>
      </c>
      <c r="F416" s="35"/>
      <c r="G416" s="188"/>
      <c r="H416" s="13" t="s">
        <v>143</v>
      </c>
    </row>
    <row r="417" spans="2:8">
      <c r="B417" s="67" t="s">
        <v>332</v>
      </c>
      <c r="C417" s="35">
        <v>0</v>
      </c>
      <c r="D417" s="187">
        <v>-103418446.11</v>
      </c>
      <c r="E417" s="35">
        <v>-103418446.11</v>
      </c>
      <c r="F417" s="35"/>
      <c r="G417" s="188"/>
      <c r="H417" s="13" t="s">
        <v>143</v>
      </c>
    </row>
    <row r="418" spans="2:8">
      <c r="B418" s="67" t="s">
        <v>333</v>
      </c>
      <c r="C418" s="35">
        <v>148722974.86000001</v>
      </c>
      <c r="D418" s="187">
        <v>152949197.77000001</v>
      </c>
      <c r="E418" s="35">
        <v>4226222.91</v>
      </c>
      <c r="F418" s="35"/>
      <c r="G418" s="188"/>
      <c r="H418" s="13" t="s">
        <v>143</v>
      </c>
    </row>
    <row r="419" spans="2:8">
      <c r="B419" s="67" t="s">
        <v>334</v>
      </c>
      <c r="C419" s="35">
        <v>87956994.939999998</v>
      </c>
      <c r="D419" s="187">
        <v>87956994.939999998</v>
      </c>
      <c r="E419" s="35">
        <v>0</v>
      </c>
      <c r="F419" s="35"/>
      <c r="G419" s="188"/>
      <c r="H419" s="13" t="s">
        <v>143</v>
      </c>
    </row>
    <row r="420" spans="2:8">
      <c r="B420" s="67" t="s">
        <v>335</v>
      </c>
      <c r="C420" s="35">
        <v>157195390.68000001</v>
      </c>
      <c r="D420" s="187">
        <v>157195390.68000001</v>
      </c>
      <c r="E420" s="35">
        <v>0</v>
      </c>
      <c r="F420" s="35"/>
      <c r="G420" s="188"/>
      <c r="H420" s="13" t="s">
        <v>143</v>
      </c>
    </row>
    <row r="421" spans="2:8">
      <c r="B421" s="67" t="s">
        <v>336</v>
      </c>
      <c r="C421" s="35">
        <v>1254518.8999999999</v>
      </c>
      <c r="D421" s="187">
        <v>1254518.8999999999</v>
      </c>
      <c r="E421" s="35">
        <v>0</v>
      </c>
      <c r="F421" s="35"/>
      <c r="G421" s="188"/>
      <c r="H421" s="13" t="s">
        <v>143</v>
      </c>
    </row>
    <row r="422" spans="2:8">
      <c r="B422" s="67" t="s">
        <v>337</v>
      </c>
      <c r="C422" s="35">
        <v>1827826.45</v>
      </c>
      <c r="D422" s="187">
        <v>1827826.45</v>
      </c>
      <c r="E422" s="35">
        <v>0</v>
      </c>
      <c r="F422" s="35"/>
      <c r="G422" s="188"/>
      <c r="H422" s="13" t="s">
        <v>143</v>
      </c>
    </row>
    <row r="423" spans="2:8">
      <c r="B423" s="67" t="s">
        <v>338</v>
      </c>
      <c r="C423" s="35">
        <v>15397338.279999999</v>
      </c>
      <c r="D423" s="187">
        <v>15397338.279999999</v>
      </c>
      <c r="E423" s="35">
        <v>0</v>
      </c>
      <c r="F423" s="35"/>
      <c r="G423" s="188"/>
      <c r="H423" s="13" t="s">
        <v>143</v>
      </c>
    </row>
    <row r="424" spans="2:8">
      <c r="B424" s="67" t="s">
        <v>339</v>
      </c>
      <c r="C424" s="35">
        <v>59241015.920000002</v>
      </c>
      <c r="D424" s="187">
        <v>59241015.920000002</v>
      </c>
      <c r="E424" s="35">
        <v>0</v>
      </c>
      <c r="F424" s="35"/>
      <c r="G424" s="188"/>
    </row>
    <row r="425" spans="2:8">
      <c r="B425" s="67" t="s">
        <v>340</v>
      </c>
      <c r="C425" s="35">
        <v>459107.2</v>
      </c>
      <c r="D425" s="187">
        <v>459107.2</v>
      </c>
      <c r="E425" s="35">
        <v>0</v>
      </c>
      <c r="F425" s="35"/>
      <c r="G425" s="188"/>
    </row>
    <row r="426" spans="2:8">
      <c r="B426" s="67" t="s">
        <v>341</v>
      </c>
      <c r="C426" s="35">
        <v>558579.72</v>
      </c>
      <c r="D426" s="187">
        <v>0</v>
      </c>
      <c r="E426" s="35">
        <v>-558579.72</v>
      </c>
      <c r="F426" s="35"/>
      <c r="G426" s="188"/>
    </row>
    <row r="427" spans="2:8">
      <c r="B427" s="67" t="s">
        <v>342</v>
      </c>
      <c r="C427" s="35">
        <v>0</v>
      </c>
      <c r="D427" s="187">
        <v>23075.37</v>
      </c>
      <c r="E427" s="35">
        <v>23075.37</v>
      </c>
      <c r="F427" s="35"/>
      <c r="G427" s="188"/>
    </row>
    <row r="428" spans="2:8">
      <c r="B428" s="67" t="s">
        <v>343</v>
      </c>
      <c r="C428" s="35">
        <v>0</v>
      </c>
      <c r="D428" s="187">
        <v>49519513.399999999</v>
      </c>
      <c r="E428" s="35">
        <v>49519513.399999999</v>
      </c>
      <c r="F428" s="35"/>
      <c r="G428" s="188"/>
    </row>
    <row r="429" spans="2:8">
      <c r="B429" s="67" t="s">
        <v>344</v>
      </c>
      <c r="C429" s="35">
        <v>0</v>
      </c>
      <c r="D429" s="187">
        <v>2344266.41</v>
      </c>
      <c r="E429" s="35">
        <v>2344266.41</v>
      </c>
      <c r="F429" s="35"/>
      <c r="G429" s="188"/>
    </row>
    <row r="430" spans="2:8">
      <c r="B430" s="67" t="s">
        <v>345</v>
      </c>
      <c r="C430" s="35">
        <v>0</v>
      </c>
      <c r="D430" s="187">
        <v>5663656.4000000004</v>
      </c>
      <c r="E430" s="35">
        <v>5663656.4000000004</v>
      </c>
      <c r="F430" s="35"/>
      <c r="G430" s="188"/>
    </row>
    <row r="431" spans="2:8">
      <c r="B431" s="67" t="s">
        <v>346</v>
      </c>
      <c r="C431" s="35">
        <v>0</v>
      </c>
      <c r="D431" s="187">
        <v>994685.79</v>
      </c>
      <c r="E431" s="35">
        <v>994685.79</v>
      </c>
      <c r="F431" s="35"/>
      <c r="G431" s="188"/>
    </row>
    <row r="432" spans="2:8">
      <c r="B432" s="67" t="s">
        <v>347</v>
      </c>
      <c r="C432" s="35">
        <v>0</v>
      </c>
      <c r="D432" s="187">
        <v>3181451.88</v>
      </c>
      <c r="E432" s="35">
        <v>3181451.88</v>
      </c>
      <c r="F432" s="35"/>
      <c r="G432" s="188"/>
      <c r="H432" s="13" t="s">
        <v>143</v>
      </c>
    </row>
    <row r="433" spans="2:8">
      <c r="B433" s="67" t="s">
        <v>348</v>
      </c>
      <c r="C433" s="35">
        <v>89971506.719999999</v>
      </c>
      <c r="D433" s="187">
        <v>88512688.439999998</v>
      </c>
      <c r="E433" s="35">
        <v>-1458818.28</v>
      </c>
      <c r="F433" s="35"/>
      <c r="G433" s="188"/>
      <c r="H433" s="13" t="s">
        <v>143</v>
      </c>
    </row>
    <row r="434" spans="2:8">
      <c r="B434" s="179"/>
      <c r="C434" s="37"/>
      <c r="D434" s="37"/>
      <c r="E434" s="35">
        <f t="shared" ref="E434" si="1">+C434-D434</f>
        <v>0</v>
      </c>
      <c r="F434" s="37"/>
      <c r="G434" s="189"/>
    </row>
    <row r="435" spans="2:8">
      <c r="C435" s="128">
        <f>SUM(C401:C433)</f>
        <v>-92399564.270000041</v>
      </c>
      <c r="D435" s="128">
        <f t="shared" ref="D435:E435" si="2">SUM(D401:D433)</f>
        <v>-99287178.7700001</v>
      </c>
      <c r="E435" s="128">
        <f t="shared" si="2"/>
        <v>-6887614.4999999944</v>
      </c>
      <c r="F435" s="190"/>
      <c r="G435" s="183"/>
    </row>
    <row r="439" spans="2:8">
      <c r="B439" s="14" t="s">
        <v>349</v>
      </c>
    </row>
    <row r="441" spans="2:8">
      <c r="B441" s="157" t="s">
        <v>350</v>
      </c>
      <c r="C441" s="158" t="s">
        <v>60</v>
      </c>
      <c r="D441" s="24" t="s">
        <v>61</v>
      </c>
      <c r="E441" s="24" t="s">
        <v>62</v>
      </c>
      <c r="F441" s="25"/>
    </row>
    <row r="442" spans="2:8">
      <c r="B442" s="26" t="s">
        <v>351</v>
      </c>
      <c r="C442" s="27"/>
      <c r="D442" s="27"/>
      <c r="E442" s="27"/>
      <c r="F442" s="84"/>
    </row>
    <row r="443" spans="2:8">
      <c r="B443" s="34" t="s">
        <v>352</v>
      </c>
      <c r="C443" s="31">
        <v>16565208.59</v>
      </c>
      <c r="D443" s="31">
        <v>15744109.82</v>
      </c>
      <c r="E443" s="31">
        <v>-821098.77</v>
      </c>
      <c r="F443" s="84"/>
    </row>
    <row r="444" spans="2:8">
      <c r="B444" s="34" t="s">
        <v>353</v>
      </c>
      <c r="C444" s="31">
        <v>3637428.96</v>
      </c>
      <c r="D444" s="31">
        <v>312685.26</v>
      </c>
      <c r="E444" s="31">
        <v>-3324743.7</v>
      </c>
      <c r="F444" s="84"/>
    </row>
    <row r="445" spans="2:8">
      <c r="B445" s="34" t="s">
        <v>354</v>
      </c>
      <c r="C445" s="31">
        <v>13778609.779999999</v>
      </c>
      <c r="D445" s="31">
        <v>47470467.07</v>
      </c>
      <c r="E445" s="31">
        <v>33691857.289999999</v>
      </c>
      <c r="F445" s="84"/>
    </row>
    <row r="446" spans="2:8">
      <c r="B446" s="34" t="s">
        <v>355</v>
      </c>
      <c r="C446" s="31">
        <v>119036893.02</v>
      </c>
      <c r="D446" s="31">
        <v>45103174.75</v>
      </c>
      <c r="E446" s="31">
        <v>-73933718.269999996</v>
      </c>
      <c r="F446" s="84"/>
    </row>
    <row r="447" spans="2:8">
      <c r="B447" s="67" t="s">
        <v>356</v>
      </c>
      <c r="C447" s="35">
        <v>1121174.83</v>
      </c>
      <c r="D447" s="35">
        <v>1118223.67</v>
      </c>
      <c r="E447" s="31">
        <v>-2951.16</v>
      </c>
      <c r="F447" s="84"/>
    </row>
    <row r="448" spans="2:8">
      <c r="B448" s="67" t="s">
        <v>357</v>
      </c>
      <c r="C448" s="35">
        <v>18685204.260000002</v>
      </c>
      <c r="D448" s="35">
        <v>20271811.030000001</v>
      </c>
      <c r="E448" s="31">
        <v>1586606.77</v>
      </c>
      <c r="F448" s="84"/>
    </row>
    <row r="449" spans="2:7">
      <c r="B449" s="67" t="s">
        <v>358</v>
      </c>
      <c r="C449" s="35">
        <v>0.01</v>
      </c>
      <c r="D449" s="35">
        <v>0.01</v>
      </c>
      <c r="E449" s="31">
        <v>0</v>
      </c>
      <c r="F449" s="84"/>
    </row>
    <row r="450" spans="2:7">
      <c r="B450" s="67" t="s">
        <v>359</v>
      </c>
      <c r="C450" s="35">
        <v>5587731.5800000001</v>
      </c>
      <c r="D450" s="35">
        <v>6685821.1799999997</v>
      </c>
      <c r="E450" s="31">
        <v>1098089.6000000001</v>
      </c>
      <c r="F450" s="84"/>
    </row>
    <row r="451" spans="2:7">
      <c r="B451" s="67" t="s">
        <v>360</v>
      </c>
      <c r="C451" s="35">
        <v>49906982.049999997</v>
      </c>
      <c r="D451" s="35">
        <v>54557684.590000004</v>
      </c>
      <c r="E451" s="31">
        <v>4650702.54</v>
      </c>
      <c r="F451" s="84"/>
    </row>
    <row r="452" spans="2:7">
      <c r="B452" s="67" t="s">
        <v>361</v>
      </c>
      <c r="C452" s="35">
        <v>548573.05000000005</v>
      </c>
      <c r="D452" s="35">
        <v>523330.86</v>
      </c>
      <c r="E452" s="31">
        <v>-25242.19</v>
      </c>
      <c r="F452" s="84"/>
    </row>
    <row r="453" spans="2:7">
      <c r="B453" s="67" t="s">
        <v>362</v>
      </c>
      <c r="C453" s="35">
        <v>35558376.359999999</v>
      </c>
      <c r="D453" s="35">
        <v>50554374.409999996</v>
      </c>
      <c r="E453" s="31">
        <v>14995998.050000001</v>
      </c>
      <c r="F453" s="84"/>
    </row>
    <row r="454" spans="2:7">
      <c r="B454" s="67" t="s">
        <v>363</v>
      </c>
      <c r="C454" s="35">
        <v>294426.5</v>
      </c>
      <c r="D454" s="35">
        <v>269572.13</v>
      </c>
      <c r="E454" s="31">
        <v>-24854.37</v>
      </c>
      <c r="F454" s="84"/>
    </row>
    <row r="455" spans="2:7">
      <c r="B455" s="67" t="s">
        <v>364</v>
      </c>
      <c r="C455" s="35">
        <v>946009.39</v>
      </c>
      <c r="D455" s="35">
        <v>1781267.27</v>
      </c>
      <c r="E455" s="31">
        <v>835257.88</v>
      </c>
      <c r="F455" s="84"/>
    </row>
    <row r="456" spans="2:7">
      <c r="B456" s="67" t="s">
        <v>365</v>
      </c>
      <c r="C456" s="35">
        <v>3100863.96</v>
      </c>
      <c r="D456" s="35">
        <v>20696.68</v>
      </c>
      <c r="E456" s="31">
        <v>-3080167.28</v>
      </c>
      <c r="F456" s="84"/>
    </row>
    <row r="457" spans="2:7">
      <c r="B457" s="67" t="s">
        <v>366</v>
      </c>
      <c r="C457" s="35">
        <v>457318.53</v>
      </c>
      <c r="D457" s="35">
        <v>6733.08</v>
      </c>
      <c r="E457" s="31">
        <v>-450585.45</v>
      </c>
      <c r="F457" s="84"/>
    </row>
    <row r="458" spans="2:7">
      <c r="B458" s="67"/>
      <c r="C458" s="35"/>
      <c r="D458" s="35"/>
      <c r="E458" s="31"/>
      <c r="F458" s="84"/>
      <c r="G458" s="191"/>
    </row>
    <row r="459" spans="2:7">
      <c r="B459" s="179"/>
      <c r="C459" s="35"/>
      <c r="D459" s="35"/>
      <c r="E459" s="35"/>
      <c r="F459" s="192"/>
    </row>
    <row r="460" spans="2:7">
      <c r="C460" s="128">
        <f>SUM(C443:C457)</f>
        <v>269224800.86999995</v>
      </c>
      <c r="D460" s="128">
        <f>SUM(D443:D459)</f>
        <v>244419951.81000006</v>
      </c>
      <c r="E460" s="128">
        <f>SUM(E443:E459)</f>
        <v>-24804849.059999987</v>
      </c>
      <c r="F460" s="193"/>
    </row>
    <row r="462" spans="2:7">
      <c r="B462" s="157" t="s">
        <v>367</v>
      </c>
      <c r="C462" s="158" t="s">
        <v>62</v>
      </c>
      <c r="D462" s="24" t="s">
        <v>368</v>
      </c>
      <c r="E462" s="11"/>
      <c r="F462" s="11"/>
    </row>
    <row r="463" spans="2:7">
      <c r="B463" s="67" t="s">
        <v>369</v>
      </c>
      <c r="C463" s="194">
        <v>0</v>
      </c>
      <c r="D463" s="195"/>
      <c r="E463" s="11" t="s">
        <v>143</v>
      </c>
      <c r="F463" s="11"/>
    </row>
    <row r="464" spans="2:7">
      <c r="B464" s="67" t="s">
        <v>370</v>
      </c>
      <c r="C464" s="194">
        <v>533981.97</v>
      </c>
      <c r="D464" s="195"/>
      <c r="E464" s="11" t="s">
        <v>143</v>
      </c>
      <c r="F464" s="11"/>
    </row>
    <row r="465" spans="2:8">
      <c r="B465" s="67" t="s">
        <v>371</v>
      </c>
      <c r="C465" s="194">
        <v>-1992800.25</v>
      </c>
      <c r="D465" s="195"/>
      <c r="E465" s="11" t="s">
        <v>143</v>
      </c>
      <c r="F465" s="11"/>
    </row>
    <row r="466" spans="2:8">
      <c r="B466" s="67"/>
      <c r="C466" s="194"/>
      <c r="D466" s="195"/>
      <c r="E466" s="11" t="s">
        <v>143</v>
      </c>
      <c r="F466" s="11"/>
    </row>
    <row r="467" spans="2:8">
      <c r="B467" s="67" t="s">
        <v>72</v>
      </c>
      <c r="C467" s="194">
        <v>67686</v>
      </c>
      <c r="D467" s="195"/>
      <c r="E467" s="11"/>
      <c r="F467" s="11"/>
    </row>
    <row r="468" spans="2:8">
      <c r="B468" s="67" t="s">
        <v>75</v>
      </c>
      <c r="C468" s="194">
        <v>94951.8</v>
      </c>
      <c r="D468" s="195"/>
      <c r="E468" s="11"/>
      <c r="F468" s="11"/>
    </row>
    <row r="469" spans="2:8">
      <c r="B469" s="67" t="s">
        <v>77</v>
      </c>
      <c r="C469" s="194">
        <v>221351.2</v>
      </c>
      <c r="D469" s="195"/>
      <c r="E469" s="11"/>
      <c r="F469" s="11"/>
    </row>
    <row r="470" spans="2:8">
      <c r="B470" s="67" t="s">
        <v>79</v>
      </c>
      <c r="C470" s="194">
        <v>-9489.9599999999991</v>
      </c>
      <c r="D470" s="195"/>
      <c r="E470" s="11"/>
      <c r="F470" s="11"/>
    </row>
    <row r="471" spans="2:8">
      <c r="B471" s="67" t="s">
        <v>81</v>
      </c>
      <c r="C471" s="194">
        <v>405346.68</v>
      </c>
      <c r="D471" s="195"/>
      <c r="E471" s="11"/>
      <c r="F471" s="11"/>
    </row>
    <row r="472" spans="2:8">
      <c r="B472" s="67" t="s">
        <v>86</v>
      </c>
      <c r="C472" s="194">
        <v>89731.1</v>
      </c>
      <c r="D472" s="195"/>
      <c r="E472" s="11"/>
      <c r="F472" s="11"/>
    </row>
    <row r="473" spans="2:8">
      <c r="B473" s="67" t="s">
        <v>91</v>
      </c>
      <c r="C473" s="194">
        <v>351857</v>
      </c>
      <c r="D473" s="195"/>
      <c r="E473" s="11"/>
      <c r="F473" s="11"/>
    </row>
    <row r="474" spans="2:8">
      <c r="B474" s="67" t="s">
        <v>96</v>
      </c>
      <c r="C474" s="194">
        <v>3573.96</v>
      </c>
      <c r="D474" s="195"/>
      <c r="E474" s="11"/>
      <c r="F474" s="11"/>
    </row>
    <row r="475" spans="2:8">
      <c r="B475" s="179"/>
      <c r="C475" s="196"/>
      <c r="D475" s="67"/>
      <c r="E475" s="11"/>
      <c r="F475" s="11"/>
    </row>
    <row r="476" spans="2:8">
      <c r="C476" s="197">
        <f>SUM(C463:C475)</f>
        <v>-233810.50000000009</v>
      </c>
      <c r="D476" s="198"/>
      <c r="E476" s="11"/>
      <c r="F476" s="11"/>
      <c r="G476" s="12"/>
      <c r="H476" s="12"/>
    </row>
    <row r="477" spans="2:8">
      <c r="G477" s="12"/>
      <c r="H477" s="12"/>
    </row>
    <row r="478" spans="2:8">
      <c r="B478" s="157" t="s">
        <v>372</v>
      </c>
      <c r="C478" s="157" t="s">
        <v>60</v>
      </c>
      <c r="D478" s="157" t="s">
        <v>61</v>
      </c>
      <c r="G478" s="12"/>
      <c r="H478" s="12"/>
    </row>
    <row r="479" spans="2:8">
      <c r="B479" s="26" t="s">
        <v>373</v>
      </c>
      <c r="C479" s="27"/>
      <c r="D479" s="199">
        <f>SUM(D480:D488)</f>
        <v>6830</v>
      </c>
      <c r="G479" s="12"/>
      <c r="H479" s="12"/>
    </row>
    <row r="480" spans="2:8">
      <c r="B480" s="34" t="s">
        <v>374</v>
      </c>
      <c r="C480" s="31">
        <f>SUM(C481:C488)</f>
        <v>81661235.469999999</v>
      </c>
      <c r="D480" s="199"/>
      <c r="G480" s="12"/>
      <c r="H480" s="12"/>
    </row>
    <row r="481" spans="2:10">
      <c r="B481" s="34" t="s">
        <v>375</v>
      </c>
      <c r="C481" s="31">
        <v>55623.61</v>
      </c>
      <c r="D481" s="35">
        <v>0</v>
      </c>
      <c r="G481" s="12"/>
      <c r="H481" s="12"/>
    </row>
    <row r="482" spans="2:10">
      <c r="B482" s="34" t="s">
        <v>376</v>
      </c>
      <c r="C482" s="31">
        <v>0</v>
      </c>
      <c r="D482" s="35">
        <v>0</v>
      </c>
      <c r="G482" s="12"/>
      <c r="H482" s="12"/>
    </row>
    <row r="483" spans="2:10">
      <c r="B483" s="34" t="s">
        <v>377</v>
      </c>
      <c r="C483" s="200">
        <v>33080007.84</v>
      </c>
      <c r="D483" s="35">
        <v>0</v>
      </c>
      <c r="G483" s="12"/>
      <c r="H483" s="12"/>
    </row>
    <row r="484" spans="2:10">
      <c r="B484" s="67" t="s">
        <v>378</v>
      </c>
      <c r="C484" s="200">
        <v>0</v>
      </c>
      <c r="D484" s="35">
        <v>0</v>
      </c>
      <c r="G484" s="12"/>
      <c r="H484" s="12"/>
    </row>
    <row r="485" spans="2:10">
      <c r="B485" s="67" t="s">
        <v>379</v>
      </c>
      <c r="C485" s="200">
        <v>48332631.729999997</v>
      </c>
      <c r="D485" s="35">
        <v>0</v>
      </c>
      <c r="G485" s="12"/>
      <c r="H485" s="12"/>
    </row>
    <row r="486" spans="2:10">
      <c r="B486" s="67" t="s">
        <v>380</v>
      </c>
      <c r="C486" s="200">
        <v>0</v>
      </c>
      <c r="D486" s="35">
        <v>0</v>
      </c>
      <c r="G486" s="12"/>
      <c r="H486" s="12"/>
    </row>
    <row r="487" spans="2:10">
      <c r="B487" s="67" t="s">
        <v>381</v>
      </c>
      <c r="C487" s="200">
        <v>0</v>
      </c>
      <c r="D487" s="35">
        <v>0</v>
      </c>
      <c r="G487" s="12"/>
      <c r="H487" s="12"/>
    </row>
    <row r="488" spans="2:10">
      <c r="B488" s="67" t="s">
        <v>382</v>
      </c>
      <c r="C488" s="200">
        <v>192972.29</v>
      </c>
      <c r="D488" s="187">
        <v>6830</v>
      </c>
      <c r="G488" s="12"/>
      <c r="H488" s="12"/>
    </row>
    <row r="489" spans="2:10">
      <c r="B489" s="179"/>
      <c r="C489" s="37"/>
      <c r="D489" s="37"/>
      <c r="G489" s="12"/>
      <c r="H489" s="12"/>
    </row>
    <row r="490" spans="2:10">
      <c r="C490" s="201"/>
      <c r="G490" s="12"/>
      <c r="H490" s="12"/>
    </row>
    <row r="491" spans="2:10">
      <c r="C491" s="201"/>
      <c r="G491" s="12"/>
      <c r="H491" s="12"/>
    </row>
    <row r="492" spans="2:10">
      <c r="B492" s="202" t="s">
        <v>383</v>
      </c>
      <c r="G492" s="12"/>
      <c r="H492" s="12"/>
    </row>
    <row r="493" spans="2:10">
      <c r="B493" s="14" t="s">
        <v>384</v>
      </c>
      <c r="C493" s="203"/>
      <c r="G493" s="12"/>
      <c r="H493" s="12"/>
    </row>
    <row r="494" spans="2:10">
      <c r="B494" s="204"/>
      <c r="C494" s="204"/>
      <c r="D494" s="204"/>
      <c r="E494" s="204"/>
      <c r="F494" s="205"/>
      <c r="G494" s="12"/>
      <c r="H494" s="12"/>
      <c r="J494" s="79"/>
    </row>
    <row r="495" spans="2:10">
      <c r="B495" s="206"/>
      <c r="C495" s="206"/>
      <c r="D495" s="206"/>
      <c r="E495" s="206"/>
      <c r="F495" s="206"/>
      <c r="G495" s="12"/>
      <c r="H495" s="12"/>
      <c r="J495" s="79"/>
    </row>
    <row r="496" spans="2:10" ht="12.75" customHeight="1">
      <c r="B496" s="207" t="s">
        <v>385</v>
      </c>
      <c r="C496" s="208"/>
      <c r="D496" s="208"/>
      <c r="E496" s="208"/>
      <c r="F496" s="209"/>
      <c r="G496" s="12"/>
      <c r="H496" s="12"/>
      <c r="J496" s="79"/>
    </row>
    <row r="497" spans="2:19">
      <c r="B497" s="210" t="s">
        <v>386</v>
      </c>
      <c r="C497" s="211"/>
      <c r="D497" s="211"/>
      <c r="E497" s="211"/>
      <c r="F497" s="212"/>
      <c r="G497" s="12"/>
      <c r="H497" s="213"/>
      <c r="J497" s="79"/>
    </row>
    <row r="498" spans="2:19">
      <c r="B498" s="214" t="s">
        <v>387</v>
      </c>
      <c r="C498" s="215"/>
      <c r="D498" s="215"/>
      <c r="E498" s="215"/>
      <c r="F498" s="212"/>
      <c r="G498" s="216"/>
      <c r="H498" s="217"/>
      <c r="I498" s="105"/>
      <c r="J498" s="79"/>
    </row>
    <row r="499" spans="2:19" ht="15">
      <c r="B499" s="218" t="s">
        <v>388</v>
      </c>
      <c r="C499" s="219"/>
      <c r="D499" s="220"/>
      <c r="E499" s="221">
        <f>+[1]R!H16</f>
        <v>252502806.93000001</v>
      </c>
      <c r="F499" s="222"/>
      <c r="G499" s="223" t="s">
        <v>389</v>
      </c>
      <c r="H499" s="74">
        <v>22098959</v>
      </c>
      <c r="I499" s="44"/>
    </row>
    <row r="500" spans="2:19" ht="15">
      <c r="B500" s="218"/>
      <c r="C500" s="219"/>
      <c r="D500" s="220"/>
      <c r="E500" s="224"/>
      <c r="G500" s="223" t="s">
        <v>390</v>
      </c>
      <c r="H500" s="74">
        <v>10061353</v>
      </c>
      <c r="I500" s="44"/>
      <c r="J500" s="79"/>
    </row>
    <row r="501" spans="2:19" ht="15">
      <c r="B501" s="218" t="s">
        <v>391</v>
      </c>
      <c r="C501" s="219"/>
      <c r="D501" s="225"/>
      <c r="E501" s="226"/>
      <c r="F501" s="227"/>
      <c r="G501" s="223" t="s">
        <v>392</v>
      </c>
      <c r="H501" s="228"/>
      <c r="I501" s="44"/>
      <c r="J501" s="79"/>
    </row>
    <row r="502" spans="2:19" ht="15">
      <c r="B502" s="218" t="s">
        <v>393</v>
      </c>
      <c r="C502" s="219"/>
      <c r="D502" s="229"/>
      <c r="E502" s="230"/>
      <c r="F502" s="227"/>
      <c r="G502" s="223" t="s">
        <v>394</v>
      </c>
      <c r="H502" s="231">
        <v>648</v>
      </c>
      <c r="I502" s="44"/>
      <c r="J502" s="79"/>
    </row>
    <row r="503" spans="2:19" ht="15">
      <c r="B503" s="218" t="s">
        <v>395</v>
      </c>
      <c r="C503" s="219"/>
      <c r="D503" s="229"/>
      <c r="E503" s="230"/>
      <c r="F503" s="227"/>
      <c r="G503" s="223" t="s">
        <v>396</v>
      </c>
      <c r="H503" s="231">
        <v>285360</v>
      </c>
      <c r="I503" s="44"/>
      <c r="J503" s="79"/>
    </row>
    <row r="504" spans="2:19" ht="15">
      <c r="B504" s="218" t="s">
        <v>397</v>
      </c>
      <c r="C504" s="219"/>
      <c r="D504" s="229"/>
      <c r="E504" s="230"/>
      <c r="F504" s="227"/>
      <c r="G504" s="223" t="s">
        <v>398</v>
      </c>
      <c r="H504" s="231">
        <v>741984</v>
      </c>
      <c r="I504" s="44"/>
      <c r="J504" s="79"/>
    </row>
    <row r="505" spans="2:19" ht="15">
      <c r="B505" s="218" t="s">
        <v>399</v>
      </c>
      <c r="C505" s="219"/>
      <c r="D505" s="229"/>
      <c r="E505" s="230"/>
      <c r="F505" s="227"/>
      <c r="G505" s="223" t="s">
        <v>400</v>
      </c>
      <c r="H505" s="74"/>
      <c r="I505" s="44"/>
      <c r="J505" s="79"/>
      <c r="L505"/>
      <c r="M505"/>
      <c r="N505"/>
      <c r="O505"/>
      <c r="P505"/>
      <c r="Q505"/>
      <c r="R505"/>
      <c r="S505"/>
    </row>
    <row r="506" spans="2:19" ht="15">
      <c r="B506" s="218" t="s">
        <v>401</v>
      </c>
      <c r="C506" s="219"/>
      <c r="D506" s="229"/>
      <c r="E506" s="230"/>
      <c r="F506" s="227"/>
      <c r="G506" s="223" t="s">
        <v>402</v>
      </c>
      <c r="H506" s="231">
        <v>209277</v>
      </c>
      <c r="I506" s="44"/>
      <c r="J506" s="79"/>
      <c r="L506"/>
      <c r="M506"/>
      <c r="N506"/>
      <c r="O506"/>
      <c r="P506"/>
      <c r="Q506"/>
      <c r="R506"/>
      <c r="S506"/>
    </row>
    <row r="507" spans="2:19" ht="15">
      <c r="B507" s="218"/>
      <c r="C507" s="219"/>
      <c r="D507" s="232"/>
      <c r="E507" s="232"/>
      <c r="F507" s="41"/>
      <c r="G507" s="223" t="s">
        <v>403</v>
      </c>
      <c r="H507" s="231">
        <v>2784</v>
      </c>
      <c r="I507" s="44"/>
      <c r="J507" s="79"/>
      <c r="L507"/>
      <c r="M507"/>
      <c r="N507"/>
      <c r="O507"/>
      <c r="P507"/>
      <c r="Q507"/>
      <c r="R507"/>
      <c r="S507"/>
    </row>
    <row r="508" spans="2:19" ht="15">
      <c r="B508" s="218" t="s">
        <v>404</v>
      </c>
      <c r="C508" s="219"/>
      <c r="D508" s="225"/>
      <c r="E508" s="233">
        <f>+D512</f>
        <v>0</v>
      </c>
      <c r="F508" s="234"/>
      <c r="G508" s="223" t="s">
        <v>405</v>
      </c>
      <c r="H508" s="231">
        <v>421776</v>
      </c>
      <c r="I508" s="44"/>
      <c r="J508" s="79"/>
      <c r="L508"/>
      <c r="M508"/>
      <c r="N508"/>
      <c r="O508"/>
      <c r="P508"/>
      <c r="Q508"/>
      <c r="R508"/>
      <c r="S508"/>
    </row>
    <row r="509" spans="2:19" ht="15">
      <c r="B509" s="218" t="s">
        <v>406</v>
      </c>
      <c r="C509" s="219"/>
      <c r="D509" s="229"/>
      <c r="E509" s="230"/>
      <c r="F509" s="227"/>
      <c r="G509" s="223" t="s">
        <v>407</v>
      </c>
      <c r="H509" s="231">
        <v>2058157</v>
      </c>
      <c r="I509" s="44"/>
      <c r="J509" s="79"/>
      <c r="L509"/>
      <c r="M509"/>
      <c r="N509"/>
      <c r="O509"/>
      <c r="P509"/>
      <c r="Q509"/>
      <c r="R509"/>
      <c r="S509"/>
    </row>
    <row r="510" spans="2:19" ht="15">
      <c r="B510" s="218" t="s">
        <v>408</v>
      </c>
      <c r="C510" s="219"/>
      <c r="D510" s="229"/>
      <c r="E510" s="230"/>
      <c r="F510" s="227"/>
      <c r="G510" s="223" t="s">
        <v>409</v>
      </c>
      <c r="H510" s="231"/>
      <c r="I510" s="44"/>
      <c r="J510" s="79"/>
      <c r="L510"/>
      <c r="M510"/>
      <c r="N510"/>
      <c r="O510"/>
      <c r="P510"/>
      <c r="Q510"/>
      <c r="R510"/>
      <c r="S510"/>
    </row>
    <row r="511" spans="2:19" ht="15">
      <c r="B511" s="218" t="s">
        <v>410</v>
      </c>
      <c r="C511" s="219"/>
      <c r="D511" s="229"/>
      <c r="E511" s="230"/>
      <c r="F511" s="227"/>
      <c r="G511" s="223" t="s">
        <v>411</v>
      </c>
      <c r="H511" s="231">
        <v>869</v>
      </c>
      <c r="I511" s="44"/>
      <c r="J511" s="79"/>
      <c r="L511"/>
      <c r="M511"/>
      <c r="N511"/>
      <c r="O511"/>
      <c r="P511"/>
      <c r="Q511"/>
      <c r="R511"/>
      <c r="S511"/>
    </row>
    <row r="512" spans="2:19" ht="15">
      <c r="B512" s="218" t="s">
        <v>412</v>
      </c>
      <c r="C512" s="219"/>
      <c r="D512" s="235">
        <f>I537</f>
        <v>0</v>
      </c>
      <c r="E512" s="236"/>
      <c r="F512" s="237"/>
      <c r="G512" s="223" t="s">
        <v>413</v>
      </c>
      <c r="H512" s="231">
        <v>710336</v>
      </c>
      <c r="I512" s="44"/>
      <c r="J512" s="79"/>
      <c r="L512"/>
      <c r="M512"/>
      <c r="N512"/>
      <c r="O512"/>
      <c r="P512"/>
      <c r="Q512"/>
      <c r="R512"/>
      <c r="S512"/>
    </row>
    <row r="513" spans="2:19" ht="15">
      <c r="B513" s="218"/>
      <c r="C513" s="219"/>
      <c r="D513" s="224"/>
      <c r="E513" s="224"/>
      <c r="G513" s="223" t="s">
        <v>414</v>
      </c>
      <c r="H513" s="231">
        <v>13263317</v>
      </c>
      <c r="I513" s="44"/>
      <c r="J513" s="79"/>
      <c r="L513"/>
      <c r="M513"/>
      <c r="N513"/>
      <c r="O513"/>
      <c r="P513"/>
      <c r="Q513"/>
      <c r="R513"/>
      <c r="S513"/>
    </row>
    <row r="514" spans="2:19" ht="15">
      <c r="B514" s="218" t="s">
        <v>415</v>
      </c>
      <c r="C514" s="219"/>
      <c r="D514" s="224"/>
      <c r="E514" s="238">
        <f>+E499+E501-E508</f>
        <v>252502806.93000001</v>
      </c>
      <c r="F514" s="239">
        <f>+E514-[1]EA!D22</f>
        <v>0</v>
      </c>
      <c r="G514" s="223" t="s">
        <v>416</v>
      </c>
      <c r="H514" s="74">
        <v>9120</v>
      </c>
      <c r="I514" s="44"/>
      <c r="J514" s="79"/>
      <c r="L514"/>
      <c r="M514"/>
      <c r="N514"/>
      <c r="O514"/>
      <c r="P514"/>
      <c r="Q514"/>
      <c r="R514"/>
      <c r="S514"/>
    </row>
    <row r="515" spans="2:19" ht="15">
      <c r="B515" s="232"/>
      <c r="C515" s="232"/>
      <c r="D515" s="232"/>
      <c r="E515" s="240"/>
      <c r="F515" s="241"/>
      <c r="G515" s="223" t="s">
        <v>417</v>
      </c>
      <c r="H515" s="74">
        <v>251300</v>
      </c>
      <c r="I515" s="44"/>
      <c r="J515" s="79"/>
      <c r="K515"/>
      <c r="L515"/>
      <c r="M515"/>
      <c r="N515"/>
      <c r="O515"/>
      <c r="P515"/>
      <c r="Q515"/>
      <c r="R515"/>
      <c r="S515"/>
    </row>
    <row r="516" spans="2:19" ht="15">
      <c r="B516" s="232"/>
      <c r="C516" s="232"/>
      <c r="D516" s="232"/>
      <c r="E516" s="232"/>
      <c r="F516" s="242"/>
      <c r="G516" s="223" t="s">
        <v>418</v>
      </c>
      <c r="H516" s="74">
        <v>14040</v>
      </c>
      <c r="I516" s="44"/>
      <c r="J516" s="79"/>
      <c r="K516"/>
      <c r="L516"/>
      <c r="M516"/>
      <c r="N516"/>
      <c r="O516"/>
      <c r="P516"/>
      <c r="Q516"/>
      <c r="R516"/>
      <c r="S516"/>
    </row>
    <row r="517" spans="2:19" ht="15">
      <c r="B517" s="207" t="s">
        <v>419</v>
      </c>
      <c r="C517" s="208"/>
      <c r="D517" s="208"/>
      <c r="E517" s="208"/>
      <c r="F517" s="209"/>
      <c r="G517" s="223" t="s">
        <v>420</v>
      </c>
      <c r="H517" s="44">
        <v>163</v>
      </c>
      <c r="I517" s="44"/>
      <c r="J517" s="79"/>
      <c r="K517"/>
      <c r="L517"/>
      <c r="M517"/>
      <c r="N517"/>
      <c r="O517"/>
      <c r="P517"/>
      <c r="Q517"/>
      <c r="R517"/>
      <c r="S517"/>
    </row>
    <row r="518" spans="2:19" ht="15">
      <c r="B518" s="210" t="s">
        <v>386</v>
      </c>
      <c r="C518" s="211"/>
      <c r="D518" s="211"/>
      <c r="E518" s="211"/>
      <c r="F518" s="212"/>
      <c r="G518" s="223" t="s">
        <v>421</v>
      </c>
      <c r="H518" s="44"/>
      <c r="I518" s="44"/>
      <c r="J518" s="79"/>
      <c r="K518"/>
      <c r="L518"/>
      <c r="M518"/>
      <c r="N518"/>
      <c r="O518"/>
      <c r="P518"/>
      <c r="Q518"/>
      <c r="R518"/>
      <c r="S518"/>
    </row>
    <row r="519" spans="2:19" ht="15">
      <c r="B519" s="214" t="s">
        <v>387</v>
      </c>
      <c r="C519" s="215"/>
      <c r="D519" s="215"/>
      <c r="E519" s="215"/>
      <c r="F519" s="212"/>
      <c r="G519" s="223" t="s">
        <v>422</v>
      </c>
      <c r="H519" s="74">
        <v>1551</v>
      </c>
      <c r="I519" s="44"/>
      <c r="J519" s="79"/>
      <c r="K519"/>
      <c r="L519"/>
      <c r="M519"/>
      <c r="N519"/>
      <c r="O519"/>
      <c r="P519"/>
      <c r="Q519"/>
      <c r="R519"/>
      <c r="S519"/>
    </row>
    <row r="520" spans="2:19" ht="15">
      <c r="B520" s="218" t="s">
        <v>423</v>
      </c>
      <c r="C520" s="219"/>
      <c r="D520" s="220"/>
      <c r="E520" s="243">
        <f>+[1]CA!G23</f>
        <v>194391767.31000006</v>
      </c>
      <c r="F520" s="244"/>
      <c r="G520" s="223" t="s">
        <v>424</v>
      </c>
      <c r="H520" s="44"/>
      <c r="I520" s="44"/>
      <c r="J520" s="79"/>
      <c r="K520"/>
      <c r="L520"/>
      <c r="M520"/>
      <c r="N520"/>
      <c r="O520"/>
      <c r="P520"/>
      <c r="Q520"/>
      <c r="R520"/>
      <c r="S520"/>
    </row>
    <row r="521" spans="2:19" ht="15">
      <c r="B521" s="218"/>
      <c r="C521" s="219"/>
      <c r="D521" s="220"/>
      <c r="E521" s="224"/>
      <c r="G521" s="223" t="s">
        <v>425</v>
      </c>
      <c r="H521" s="74">
        <v>71052</v>
      </c>
      <c r="I521" s="44"/>
      <c r="J521" s="79"/>
      <c r="K521"/>
      <c r="L521"/>
      <c r="M521"/>
      <c r="N521"/>
      <c r="O521"/>
      <c r="P521"/>
      <c r="Q521"/>
      <c r="R521"/>
      <c r="S521"/>
    </row>
    <row r="522" spans="2:19" ht="15">
      <c r="B522" s="218" t="s">
        <v>426</v>
      </c>
      <c r="C522" s="219"/>
      <c r="D522" s="245"/>
      <c r="E522" s="246">
        <f>SUM(D523:D543)</f>
        <v>1235099.7799999998</v>
      </c>
      <c r="F522" s="247"/>
      <c r="G522" s="223" t="s">
        <v>427</v>
      </c>
      <c r="H522" s="74">
        <v>1869780</v>
      </c>
      <c r="I522" s="44"/>
      <c r="J522" s="79"/>
      <c r="K522"/>
      <c r="L522"/>
      <c r="M522"/>
      <c r="N522"/>
      <c r="O522"/>
      <c r="P522"/>
      <c r="Q522"/>
      <c r="R522"/>
      <c r="S522"/>
    </row>
    <row r="523" spans="2:19" ht="15">
      <c r="B523" s="248" t="s">
        <v>428</v>
      </c>
      <c r="C523" s="248"/>
      <c r="D523" s="249">
        <v>67686</v>
      </c>
      <c r="E523" s="250"/>
      <c r="F523" s="251"/>
      <c r="G523" s="223" t="s">
        <v>429</v>
      </c>
      <c r="H523" s="44"/>
      <c r="I523" s="44"/>
      <c r="J523" s="79"/>
      <c r="K523"/>
      <c r="L523"/>
      <c r="M523"/>
      <c r="N523"/>
      <c r="O523"/>
      <c r="P523"/>
      <c r="Q523"/>
      <c r="R523"/>
      <c r="S523"/>
    </row>
    <row r="524" spans="2:19" ht="15">
      <c r="B524" s="248" t="s">
        <v>430</v>
      </c>
      <c r="C524" s="248"/>
      <c r="D524" s="249">
        <v>0</v>
      </c>
      <c r="E524" s="250"/>
      <c r="F524" s="251"/>
      <c r="G524" s="223" t="s">
        <v>431</v>
      </c>
      <c r="H524" s="74">
        <v>1119108.0900000001</v>
      </c>
      <c r="I524" s="44"/>
      <c r="J524" s="79"/>
      <c r="K524"/>
      <c r="L524"/>
      <c r="M524"/>
      <c r="N524"/>
      <c r="O524"/>
      <c r="P524"/>
      <c r="Q524"/>
      <c r="R524"/>
      <c r="S524"/>
    </row>
    <row r="525" spans="2:19" ht="15">
      <c r="B525" s="248" t="s">
        <v>432</v>
      </c>
      <c r="C525" s="248"/>
      <c r="D525" s="249">
        <v>94951.8</v>
      </c>
      <c r="E525" s="250"/>
      <c r="F525" s="251"/>
      <c r="G525" s="223" t="s">
        <v>433</v>
      </c>
      <c r="H525" s="44"/>
      <c r="I525" s="44"/>
      <c r="J525" s="79"/>
      <c r="K525"/>
      <c r="L525"/>
      <c r="M525"/>
      <c r="N525"/>
      <c r="O525"/>
      <c r="P525"/>
      <c r="Q525"/>
      <c r="R525"/>
      <c r="S525"/>
    </row>
    <row r="526" spans="2:19" ht="15">
      <c r="B526" s="248" t="s">
        <v>434</v>
      </c>
      <c r="C526" s="248"/>
      <c r="D526" s="249">
        <v>221351.2</v>
      </c>
      <c r="E526" s="250"/>
      <c r="F526" s="251"/>
      <c r="G526" s="223" t="s">
        <v>435</v>
      </c>
      <c r="H526" s="231"/>
      <c r="I526" s="44"/>
      <c r="J526" s="79"/>
      <c r="K526"/>
      <c r="L526"/>
      <c r="M526"/>
      <c r="N526"/>
      <c r="O526"/>
      <c r="P526"/>
      <c r="Q526"/>
      <c r="R526"/>
      <c r="S526"/>
    </row>
    <row r="527" spans="2:19" ht="15">
      <c r="B527" s="248" t="s">
        <v>436</v>
      </c>
      <c r="C527" s="248"/>
      <c r="D527" s="249">
        <v>0</v>
      </c>
      <c r="E527" s="250"/>
      <c r="F527" s="251"/>
      <c r="G527" s="223" t="s">
        <v>437</v>
      </c>
      <c r="H527" s="223"/>
      <c r="I527" s="44"/>
      <c r="J527" s="79"/>
      <c r="K527"/>
      <c r="L527"/>
      <c r="M527"/>
      <c r="N527"/>
      <c r="O527"/>
      <c r="P527"/>
      <c r="Q527"/>
      <c r="R527"/>
      <c r="S527"/>
    </row>
    <row r="528" spans="2:19" ht="15">
      <c r="B528" s="248" t="s">
        <v>438</v>
      </c>
      <c r="C528" s="248"/>
      <c r="D528" s="249">
        <v>405346.68</v>
      </c>
      <c r="E528" s="250"/>
      <c r="F528" s="251"/>
      <c r="G528" s="223" t="s">
        <v>439</v>
      </c>
      <c r="H528" s="231">
        <v>84744.78</v>
      </c>
      <c r="I528" s="44"/>
      <c r="J528" s="79"/>
      <c r="K528"/>
      <c r="L528"/>
      <c r="M528"/>
      <c r="N528"/>
      <c r="O528"/>
      <c r="P528"/>
      <c r="Q528"/>
      <c r="R528"/>
      <c r="S528"/>
    </row>
    <row r="529" spans="2:19" ht="15">
      <c r="B529" s="248" t="s">
        <v>440</v>
      </c>
      <c r="C529" s="248"/>
      <c r="D529" s="249">
        <v>0</v>
      </c>
      <c r="E529" s="250"/>
      <c r="F529" s="251"/>
      <c r="G529" s="223" t="s">
        <v>441</v>
      </c>
      <c r="H529" s="231">
        <v>301676.53999999998</v>
      </c>
      <c r="I529" s="44"/>
      <c r="J529" s="79"/>
      <c r="K529"/>
      <c r="L529"/>
      <c r="M529"/>
      <c r="N529"/>
      <c r="O529"/>
      <c r="P529"/>
      <c r="Q529"/>
      <c r="R529"/>
      <c r="S529"/>
    </row>
    <row r="530" spans="2:19" ht="15">
      <c r="B530" s="248" t="s">
        <v>442</v>
      </c>
      <c r="C530" s="248"/>
      <c r="D530" s="249">
        <v>0</v>
      </c>
      <c r="E530" s="250"/>
      <c r="F530" s="251"/>
      <c r="G530" s="223" t="s">
        <v>443</v>
      </c>
      <c r="H530" s="231">
        <v>284384.57</v>
      </c>
      <c r="I530" s="74"/>
      <c r="J530" s="79"/>
      <c r="K530"/>
      <c r="L530"/>
      <c r="M530"/>
      <c r="N530"/>
      <c r="O530"/>
      <c r="P530"/>
      <c r="Q530"/>
      <c r="R530"/>
      <c r="S530"/>
    </row>
    <row r="531" spans="2:19" ht="15">
      <c r="B531" s="248" t="s">
        <v>444</v>
      </c>
      <c r="C531" s="248"/>
      <c r="D531" s="249">
        <v>89731.1</v>
      </c>
      <c r="E531" s="250"/>
      <c r="F531" s="251"/>
      <c r="G531" s="223" t="s">
        <v>445</v>
      </c>
      <c r="H531" s="231"/>
      <c r="I531" s="74"/>
      <c r="J531" s="79"/>
      <c r="K531"/>
      <c r="L531"/>
      <c r="M531"/>
      <c r="N531"/>
      <c r="O531"/>
      <c r="P531"/>
      <c r="Q531"/>
      <c r="R531"/>
      <c r="S531"/>
    </row>
    <row r="532" spans="2:19" ht="15">
      <c r="B532" s="248" t="s">
        <v>446</v>
      </c>
      <c r="C532" s="248"/>
      <c r="D532" s="249">
        <v>0</v>
      </c>
      <c r="E532" s="250"/>
      <c r="F532" s="251"/>
      <c r="G532" s="223" t="s">
        <v>447</v>
      </c>
      <c r="H532" s="231">
        <v>523.16</v>
      </c>
      <c r="I532" s="74"/>
      <c r="J532" s="79"/>
      <c r="K532"/>
      <c r="L532"/>
      <c r="M532"/>
      <c r="N532"/>
      <c r="O532"/>
      <c r="P532"/>
      <c r="Q532"/>
      <c r="R532"/>
      <c r="S532"/>
    </row>
    <row r="533" spans="2:19" ht="15">
      <c r="B533" s="248" t="s">
        <v>448</v>
      </c>
      <c r="C533" s="248"/>
      <c r="D533" s="249">
        <v>0</v>
      </c>
      <c r="E533" s="250"/>
      <c r="F533" s="251"/>
      <c r="G533" s="223" t="s">
        <v>449</v>
      </c>
      <c r="H533" s="223"/>
      <c r="I533" s="74"/>
      <c r="J533" s="79"/>
      <c r="K533"/>
      <c r="L533"/>
      <c r="M533"/>
      <c r="N533"/>
      <c r="O533"/>
      <c r="P533"/>
      <c r="Q533"/>
      <c r="R533"/>
      <c r="S533"/>
    </row>
    <row r="534" spans="2:19" ht="15">
      <c r="B534" s="248" t="s">
        <v>450</v>
      </c>
      <c r="C534" s="248"/>
      <c r="D534" s="249">
        <v>0</v>
      </c>
      <c r="E534" s="250"/>
      <c r="F534" s="251"/>
      <c r="G534" s="223" t="s">
        <v>451</v>
      </c>
      <c r="H534" s="223"/>
      <c r="I534" s="74"/>
      <c r="J534" s="79"/>
      <c r="K534"/>
      <c r="L534"/>
      <c r="M534"/>
      <c r="N534"/>
      <c r="O534"/>
      <c r="P534"/>
      <c r="Q534"/>
      <c r="R534"/>
      <c r="S534"/>
    </row>
    <row r="535" spans="2:19" ht="15">
      <c r="B535" s="252" t="s">
        <v>452</v>
      </c>
      <c r="C535" s="248"/>
      <c r="D535" s="249">
        <v>351857</v>
      </c>
      <c r="E535" s="250"/>
      <c r="F535" s="251"/>
      <c r="G535" s="223" t="s">
        <v>453</v>
      </c>
      <c r="H535" s="44"/>
      <c r="I535" s="74"/>
      <c r="J535" s="79"/>
      <c r="K535"/>
      <c r="L535"/>
      <c r="M535"/>
      <c r="N535"/>
      <c r="O535"/>
      <c r="P535"/>
      <c r="Q535"/>
      <c r="R535"/>
      <c r="S535"/>
    </row>
    <row r="536" spans="2:19" ht="15">
      <c r="B536" s="248" t="s">
        <v>454</v>
      </c>
      <c r="C536" s="248"/>
      <c r="D536" s="249">
        <v>0</v>
      </c>
      <c r="E536" s="250"/>
      <c r="F536" s="251"/>
      <c r="G536" s="223" t="s">
        <v>455</v>
      </c>
      <c r="H536" s="231">
        <v>181232424.87</v>
      </c>
      <c r="I536" s="74"/>
      <c r="J536" s="79"/>
      <c r="K536"/>
      <c r="L536"/>
      <c r="M536"/>
      <c r="N536"/>
      <c r="O536"/>
      <c r="P536"/>
      <c r="Q536"/>
      <c r="R536"/>
      <c r="S536"/>
    </row>
    <row r="537" spans="2:19" ht="15">
      <c r="B537" s="248" t="s">
        <v>456</v>
      </c>
      <c r="C537" s="248"/>
      <c r="D537" s="249">
        <v>0</v>
      </c>
      <c r="E537" s="250"/>
      <c r="F537" s="251"/>
      <c r="G537" s="223" t="s">
        <v>457</v>
      </c>
      <c r="H537" s="231">
        <v>4936678.17</v>
      </c>
      <c r="I537" s="253">
        <f>H534+H535</f>
        <v>0</v>
      </c>
      <c r="J537" s="79"/>
      <c r="K537"/>
      <c r="L537"/>
      <c r="M537"/>
      <c r="N537"/>
      <c r="O537"/>
      <c r="P537"/>
      <c r="Q537"/>
      <c r="R537"/>
      <c r="S537"/>
    </row>
    <row r="538" spans="2:19" ht="12.75" customHeight="1">
      <c r="B538" s="248" t="s">
        <v>458</v>
      </c>
      <c r="C538" s="248"/>
      <c r="D538" s="249">
        <v>4176</v>
      </c>
      <c r="E538" s="250"/>
      <c r="F538" s="251"/>
      <c r="G538" s="254" t="s">
        <v>459</v>
      </c>
      <c r="H538" s="231">
        <v>9050340.1799999997</v>
      </c>
      <c r="I538" s="255"/>
      <c r="J538" s="79"/>
      <c r="K538"/>
      <c r="L538"/>
      <c r="M538"/>
      <c r="N538"/>
      <c r="O538"/>
      <c r="P538"/>
      <c r="Q538"/>
      <c r="R538"/>
      <c r="S538"/>
    </row>
    <row r="539" spans="2:19" ht="12.75" customHeight="1">
      <c r="B539" s="248" t="s">
        <v>460</v>
      </c>
      <c r="C539" s="248"/>
      <c r="D539" s="249"/>
      <c r="E539" s="250"/>
      <c r="F539" s="251"/>
      <c r="G539" s="44" t="s">
        <v>461</v>
      </c>
      <c r="H539" s="231">
        <v>20000</v>
      </c>
      <c r="I539" s="255"/>
      <c r="J539" s="79"/>
      <c r="K539"/>
      <c r="L539"/>
      <c r="M539"/>
      <c r="N539"/>
      <c r="O539"/>
      <c r="P539"/>
      <c r="Q539"/>
      <c r="R539"/>
      <c r="S539"/>
    </row>
    <row r="540" spans="2:19" ht="12.75" customHeight="1">
      <c r="B540" s="248" t="s">
        <v>462</v>
      </c>
      <c r="C540" s="248"/>
      <c r="D540" s="249">
        <v>0</v>
      </c>
      <c r="E540" s="250"/>
      <c r="F540" s="251"/>
      <c r="G540" s="44" t="s">
        <v>463</v>
      </c>
      <c r="H540" s="231">
        <v>3401100.57</v>
      </c>
      <c r="I540" s="255"/>
      <c r="J540" s="79"/>
      <c r="K540"/>
      <c r="L540"/>
      <c r="M540"/>
      <c r="N540"/>
      <c r="O540"/>
      <c r="P540"/>
      <c r="Q540"/>
      <c r="R540"/>
      <c r="S540"/>
    </row>
    <row r="541" spans="2:19" ht="15">
      <c r="B541" s="248" t="s">
        <v>464</v>
      </c>
      <c r="C541" s="256"/>
      <c r="D541" s="249"/>
      <c r="E541" s="250"/>
      <c r="F541" s="251"/>
      <c r="G541" s="254"/>
      <c r="H541" s="74">
        <f>SUM(H499:H540)</f>
        <v>252502806.92999998</v>
      </c>
      <c r="I541" s="74"/>
      <c r="J541" s="79"/>
      <c r="K541"/>
      <c r="L541"/>
      <c r="M541"/>
      <c r="N541"/>
      <c r="O541"/>
      <c r="P541"/>
      <c r="Q541"/>
      <c r="R541"/>
      <c r="S541"/>
    </row>
    <row r="542" spans="2:19" ht="15">
      <c r="B542" s="218" t="s">
        <v>465</v>
      </c>
      <c r="C542" s="219"/>
      <c r="D542" s="229"/>
      <c r="E542" s="250"/>
      <c r="G542" s="216"/>
      <c r="H542" s="257"/>
      <c r="I542" s="257"/>
      <c r="J542" s="79"/>
      <c r="K542"/>
      <c r="L542"/>
      <c r="M542"/>
      <c r="N542"/>
    </row>
    <row r="543" spans="2:19" ht="15">
      <c r="B543" s="218" t="s">
        <v>466</v>
      </c>
      <c r="C543" s="219"/>
      <c r="D543" s="229"/>
      <c r="E543" s="250"/>
      <c r="F543" s="247"/>
      <c r="G543" s="216"/>
      <c r="H543" s="257"/>
      <c r="I543" s="257"/>
      <c r="J543" s="79"/>
      <c r="K543"/>
      <c r="L543"/>
      <c r="M543"/>
      <c r="N543"/>
    </row>
    <row r="544" spans="2:19" ht="15">
      <c r="B544" s="218"/>
      <c r="C544" s="219"/>
      <c r="D544" s="229"/>
      <c r="E544" s="224"/>
      <c r="F544" s="251"/>
      <c r="G544" s="216"/>
      <c r="H544" s="257"/>
      <c r="I544" s="257"/>
      <c r="J544" s="258"/>
      <c r="K544"/>
      <c r="L544"/>
      <c r="M544"/>
      <c r="N544"/>
    </row>
    <row r="545" spans="2:14" ht="15">
      <c r="B545" s="218" t="s">
        <v>467</v>
      </c>
      <c r="C545" s="219"/>
      <c r="D545" s="225"/>
      <c r="E545" s="259">
        <f>SUM(D546:D552)</f>
        <v>25627.370000038147</v>
      </c>
      <c r="F545" s="251"/>
      <c r="G545" s="216"/>
      <c r="H545" s="257"/>
      <c r="I545" s="257"/>
      <c r="J545" s="258"/>
      <c r="K545"/>
      <c r="L545"/>
      <c r="M545"/>
      <c r="N545"/>
    </row>
    <row r="546" spans="2:14" ht="15">
      <c r="B546" s="218" t="s">
        <v>468</v>
      </c>
      <c r="C546" s="219"/>
      <c r="D546" s="260">
        <f>[1]EA!D49</f>
        <v>6830</v>
      </c>
      <c r="E546" s="250"/>
      <c r="F546" s="251"/>
      <c r="G546" s="216"/>
      <c r="H546" s="257"/>
      <c r="I546" s="257"/>
      <c r="J546" s="258"/>
      <c r="K546"/>
      <c r="L546"/>
      <c r="M546"/>
      <c r="N546"/>
    </row>
    <row r="547" spans="2:14" ht="15">
      <c r="B547" s="218" t="s">
        <v>469</v>
      </c>
      <c r="C547" s="219"/>
      <c r="D547" s="260"/>
      <c r="E547" s="250"/>
      <c r="F547" s="251"/>
      <c r="G547" s="216"/>
      <c r="H547" s="257"/>
      <c r="I547" s="257"/>
      <c r="J547" s="258"/>
      <c r="K547"/>
      <c r="L547"/>
      <c r="M547"/>
      <c r="N547"/>
    </row>
    <row r="548" spans="2:14" ht="15">
      <c r="B548" s="218" t="s">
        <v>470</v>
      </c>
      <c r="C548" s="219"/>
      <c r="D548" s="260"/>
      <c r="E548" s="250"/>
      <c r="F548" s="251"/>
      <c r="G548" s="216"/>
      <c r="H548" s="257"/>
      <c r="I548" s="257"/>
      <c r="J548" s="258"/>
      <c r="K548"/>
      <c r="L548"/>
      <c r="M548"/>
      <c r="N548"/>
    </row>
    <row r="549" spans="2:14" ht="15">
      <c r="B549" s="218" t="s">
        <v>471</v>
      </c>
      <c r="C549" s="219"/>
      <c r="D549" s="261"/>
      <c r="E549" s="250"/>
      <c r="F549" s="251"/>
      <c r="G549" s="216"/>
      <c r="H549" s="262"/>
      <c r="I549" s="263"/>
      <c r="J549" s="258"/>
      <c r="K549"/>
      <c r="L549"/>
      <c r="M549"/>
      <c r="N549"/>
    </row>
    <row r="550" spans="2:14" ht="15">
      <c r="B550" s="218" t="s">
        <v>472</v>
      </c>
      <c r="C550" s="219"/>
      <c r="D550" s="260"/>
      <c r="E550" s="250"/>
      <c r="F550" s="251"/>
      <c r="G550" s="216"/>
      <c r="H550" s="262"/>
      <c r="I550" s="257"/>
      <c r="J550" s="258"/>
      <c r="K550"/>
      <c r="L550"/>
      <c r="M550"/>
      <c r="N550"/>
    </row>
    <row r="551" spans="2:14" ht="15">
      <c r="B551" s="218" t="s">
        <v>473</v>
      </c>
      <c r="C551" s="219"/>
      <c r="D551" s="260"/>
      <c r="E551" s="250"/>
      <c r="G551" s="216"/>
      <c r="H551" s="262"/>
      <c r="I551" s="257"/>
      <c r="J551" s="258"/>
      <c r="K551"/>
      <c r="L551"/>
      <c r="M551"/>
      <c r="N551"/>
    </row>
    <row r="552" spans="2:14" ht="15">
      <c r="B552" s="218" t="s">
        <v>474</v>
      </c>
      <c r="C552" s="219"/>
      <c r="D552" s="249">
        <v>18797.370000038147</v>
      </c>
      <c r="E552" s="250"/>
      <c r="F552" s="264"/>
      <c r="G552" s="216"/>
      <c r="H552" s="262"/>
      <c r="I552" s="263"/>
      <c r="J552" s="258"/>
      <c r="K552"/>
      <c r="L552"/>
      <c r="M552"/>
      <c r="N552"/>
    </row>
    <row r="553" spans="2:14" ht="15">
      <c r="B553" s="265"/>
      <c r="C553" s="265"/>
      <c r="D553" s="224"/>
      <c r="E553" s="224"/>
      <c r="F553" s="266"/>
      <c r="G553" s="216"/>
      <c r="H553" s="267"/>
      <c r="I553" s="263"/>
      <c r="J553" s="258"/>
      <c r="K553"/>
      <c r="L553"/>
      <c r="M553"/>
      <c r="N553"/>
    </row>
    <row r="554" spans="2:14" ht="15">
      <c r="B554" s="268" t="s">
        <v>475</v>
      </c>
      <c r="C554" s="224"/>
      <c r="D554" s="224"/>
      <c r="E554" s="269">
        <f>+E520-E522+E545</f>
        <v>193182294.9000001</v>
      </c>
      <c r="F554" s="270">
        <f>E554-[1]EA!D59</f>
        <v>0</v>
      </c>
      <c r="G554" s="216"/>
      <c r="H554" s="262"/>
      <c r="I554" s="257"/>
      <c r="J554" s="258"/>
      <c r="K554"/>
      <c r="L554"/>
      <c r="M554"/>
      <c r="N554"/>
    </row>
    <row r="555" spans="2:14" ht="15">
      <c r="D555" s="271"/>
      <c r="E555" s="272"/>
      <c r="G555" s="273"/>
      <c r="H555" s="262"/>
      <c r="I555" s="257"/>
      <c r="J555" s="258"/>
      <c r="K555"/>
      <c r="L555"/>
      <c r="M555"/>
      <c r="N555"/>
    </row>
    <row r="556" spans="2:14" ht="15">
      <c r="D556" s="203"/>
      <c r="E556" s="79"/>
      <c r="G556" s="274"/>
      <c r="H556" s="262"/>
      <c r="I556" s="257"/>
      <c r="J556" s="258"/>
      <c r="K556"/>
      <c r="L556"/>
      <c r="M556"/>
      <c r="N556"/>
    </row>
    <row r="557" spans="2:14" ht="15">
      <c r="G557" s="275"/>
      <c r="H557" s="228"/>
      <c r="I557" s="44"/>
      <c r="J557" s="258"/>
      <c r="K557"/>
      <c r="L557"/>
      <c r="M557"/>
      <c r="N557"/>
    </row>
    <row r="558" spans="2:14" ht="15">
      <c r="B558" s="276" t="s">
        <v>476</v>
      </c>
      <c r="C558" s="276"/>
      <c r="D558" s="276"/>
      <c r="E558" s="276"/>
      <c r="F558" s="276"/>
      <c r="G558" s="276"/>
      <c r="H558" s="254"/>
      <c r="I558" s="44"/>
      <c r="J558" s="258"/>
      <c r="K558"/>
      <c r="L558"/>
      <c r="M558"/>
      <c r="N558"/>
    </row>
    <row r="559" spans="2:14" ht="15">
      <c r="B559" s="277"/>
      <c r="C559" s="277"/>
      <c r="D559" s="277"/>
      <c r="E559" s="277"/>
      <c r="F559" s="277"/>
      <c r="G559" s="278"/>
      <c r="H559" s="254"/>
      <c r="I559" s="44"/>
      <c r="J559" s="258"/>
      <c r="K559"/>
      <c r="L559"/>
      <c r="M559"/>
      <c r="N559"/>
    </row>
    <row r="560" spans="2:14" ht="15">
      <c r="B560" s="277"/>
      <c r="C560" s="277"/>
      <c r="D560" s="277"/>
      <c r="E560" s="277"/>
      <c r="F560" s="277"/>
      <c r="G560" s="278"/>
      <c r="H560" s="254"/>
      <c r="I560" s="44"/>
      <c r="J560" s="258"/>
      <c r="K560"/>
      <c r="L560"/>
      <c r="M560"/>
      <c r="N560"/>
    </row>
    <row r="561" spans="2:14" ht="15">
      <c r="B561" s="111" t="s">
        <v>477</v>
      </c>
      <c r="C561" s="112" t="s">
        <v>60</v>
      </c>
      <c r="D561" s="154" t="s">
        <v>61</v>
      </c>
      <c r="E561" s="154" t="s">
        <v>62</v>
      </c>
      <c r="F561" s="25"/>
      <c r="G561" s="12"/>
      <c r="H561" s="254"/>
      <c r="I561" s="44"/>
      <c r="J561" s="258"/>
      <c r="K561"/>
      <c r="L561"/>
      <c r="M561"/>
      <c r="N561"/>
    </row>
    <row r="562" spans="2:14" ht="15">
      <c r="B562" s="60" t="s">
        <v>478</v>
      </c>
      <c r="C562" s="196">
        <v>0</v>
      </c>
      <c r="D562" s="32">
        <v>204734.4</v>
      </c>
      <c r="E562" s="32">
        <v>204734.4</v>
      </c>
      <c r="F562" s="29"/>
      <c r="G562" s="12"/>
      <c r="H562" s="254"/>
      <c r="I562" s="44"/>
      <c r="J562" s="279"/>
      <c r="K562"/>
      <c r="L562"/>
      <c r="M562"/>
      <c r="N562"/>
    </row>
    <row r="563" spans="2:14" ht="15">
      <c r="B563" s="60" t="s">
        <v>479</v>
      </c>
      <c r="C563" s="196">
        <v>0</v>
      </c>
      <c r="D563" s="32">
        <v>-204734.4</v>
      </c>
      <c r="E563" s="32">
        <v>-204734.4</v>
      </c>
      <c r="F563" s="29"/>
      <c r="G563" s="12"/>
      <c r="H563" s="254"/>
      <c r="I563" s="44"/>
      <c r="J563" s="258"/>
      <c r="K563"/>
      <c r="L563"/>
      <c r="M563"/>
      <c r="N563"/>
    </row>
    <row r="564" spans="2:14" ht="15">
      <c r="B564" s="75"/>
      <c r="C564" s="196"/>
      <c r="D564" s="32"/>
      <c r="E564" s="32"/>
      <c r="F564" s="29"/>
      <c r="G564" s="12"/>
      <c r="H564" s="12"/>
      <c r="J564"/>
      <c r="K564"/>
      <c r="L564"/>
      <c r="M564"/>
      <c r="N564"/>
    </row>
    <row r="565" spans="2:14" ht="15">
      <c r="C565" s="24" t="s">
        <v>480</v>
      </c>
      <c r="D565" s="24" t="s">
        <v>480</v>
      </c>
      <c r="E565" s="24" t="s">
        <v>480</v>
      </c>
      <c r="F565" s="25"/>
      <c r="G565" s="12"/>
      <c r="H565" s="12"/>
      <c r="J565"/>
      <c r="K565"/>
      <c r="L565"/>
      <c r="M565"/>
      <c r="N565"/>
    </row>
    <row r="566" spans="2:14" ht="15">
      <c r="G566" s="12"/>
      <c r="H566" s="12"/>
      <c r="J566"/>
      <c r="K566"/>
      <c r="L566"/>
      <c r="M566"/>
      <c r="N566"/>
    </row>
    <row r="567" spans="2:14" ht="15">
      <c r="B567" s="280" t="s">
        <v>481</v>
      </c>
      <c r="G567" s="12"/>
      <c r="H567" s="12"/>
      <c r="J567"/>
      <c r="K567"/>
      <c r="L567"/>
      <c r="M567"/>
      <c r="N567"/>
    </row>
    <row r="568" spans="2:14" ht="15">
      <c r="G568" s="12"/>
      <c r="H568" s="12"/>
      <c r="J568"/>
      <c r="K568"/>
      <c r="L568"/>
      <c r="M568"/>
      <c r="N568"/>
    </row>
    <row r="569" spans="2:14" ht="15">
      <c r="G569" s="12"/>
      <c r="H569" s="12"/>
      <c r="J569"/>
      <c r="K569"/>
      <c r="L569"/>
      <c r="M569"/>
      <c r="N569"/>
    </row>
    <row r="570" spans="2:14" ht="12" customHeight="1">
      <c r="G570" s="12"/>
      <c r="H570" s="12"/>
      <c r="J570"/>
      <c r="K570"/>
      <c r="L570"/>
      <c r="M570"/>
      <c r="N570"/>
    </row>
    <row r="571" spans="2:14" ht="12" customHeight="1">
      <c r="G571" s="12"/>
      <c r="H571" s="12"/>
    </row>
    <row r="572" spans="2:14">
      <c r="C572" s="206"/>
      <c r="D572" s="206"/>
      <c r="E572" s="206"/>
      <c r="F572" s="206"/>
    </row>
    <row r="573" spans="2:14">
      <c r="B573" s="281" t="s">
        <v>482</v>
      </c>
      <c r="C573" s="206"/>
      <c r="D573" s="282" t="s">
        <v>483</v>
      </c>
      <c r="E573" s="206"/>
      <c r="F573" s="206"/>
    </row>
    <row r="574" spans="2:14">
      <c r="B574" s="283" t="s">
        <v>484</v>
      </c>
      <c r="C574" s="206"/>
      <c r="D574" s="283" t="s">
        <v>485</v>
      </c>
      <c r="E574" s="206"/>
      <c r="F574" s="206"/>
    </row>
    <row r="575" spans="2:14">
      <c r="B575" s="283" t="s">
        <v>486</v>
      </c>
      <c r="C575" s="206"/>
      <c r="D575" s="283" t="s">
        <v>487</v>
      </c>
      <c r="E575" s="206"/>
      <c r="F575" s="206"/>
    </row>
    <row r="576" spans="2:14">
      <c r="H576" s="12"/>
    </row>
    <row r="577" spans="2:8">
      <c r="B577" s="206"/>
      <c r="C577" s="206"/>
      <c r="D577" s="206"/>
      <c r="E577" s="206"/>
      <c r="F577" s="206"/>
      <c r="G577" s="284"/>
      <c r="H577" s="284"/>
    </row>
    <row r="578" spans="2:8">
      <c r="B578" s="206"/>
      <c r="C578" s="206"/>
      <c r="D578" s="206"/>
      <c r="E578" s="206"/>
      <c r="F578" s="206"/>
      <c r="G578" s="284"/>
      <c r="H578" s="284"/>
    </row>
    <row r="582" spans="2:8" ht="12.75" customHeight="1"/>
    <row r="585" spans="2:8" ht="12.75" customHeight="1"/>
  </sheetData>
  <mergeCells count="50">
    <mergeCell ref="B553:C553"/>
    <mergeCell ref="B558:G558"/>
    <mergeCell ref="B547:C547"/>
    <mergeCell ref="B548:C548"/>
    <mergeCell ref="B549:C549"/>
    <mergeCell ref="B550:C550"/>
    <mergeCell ref="B551:C551"/>
    <mergeCell ref="B552:C552"/>
    <mergeCell ref="B522:C522"/>
    <mergeCell ref="B542:C542"/>
    <mergeCell ref="B543:C543"/>
    <mergeCell ref="B544:C544"/>
    <mergeCell ref="B545:C545"/>
    <mergeCell ref="B546:C546"/>
    <mergeCell ref="B514:C514"/>
    <mergeCell ref="B517:E517"/>
    <mergeCell ref="B518:E518"/>
    <mergeCell ref="B519:E519"/>
    <mergeCell ref="B520:C520"/>
    <mergeCell ref="B521:C521"/>
    <mergeCell ref="B508:C508"/>
    <mergeCell ref="B509:C509"/>
    <mergeCell ref="B510:C510"/>
    <mergeCell ref="B511:C511"/>
    <mergeCell ref="B512:C512"/>
    <mergeCell ref="B513:C513"/>
    <mergeCell ref="B502:C502"/>
    <mergeCell ref="B503:C503"/>
    <mergeCell ref="B504:C504"/>
    <mergeCell ref="B505:C505"/>
    <mergeCell ref="B506:C506"/>
    <mergeCell ref="B507:C507"/>
    <mergeCell ref="B496:E496"/>
    <mergeCell ref="B497:E497"/>
    <mergeCell ref="B498:E498"/>
    <mergeCell ref="B499:C499"/>
    <mergeCell ref="B500:C500"/>
    <mergeCell ref="B501:C501"/>
    <mergeCell ref="D235:E235"/>
    <mergeCell ref="D242:E242"/>
    <mergeCell ref="D249:E249"/>
    <mergeCell ref="D290:E290"/>
    <mergeCell ref="D301:E301"/>
    <mergeCell ref="B494:E494"/>
    <mergeCell ref="B1:H1"/>
    <mergeCell ref="B2:H2"/>
    <mergeCell ref="B3:H3"/>
    <mergeCell ref="B5:H5"/>
    <mergeCell ref="D86:E86"/>
    <mergeCell ref="D228:E228"/>
  </mergeCells>
  <dataValidations count="4">
    <dataValidation allowBlank="1" showInputMessage="1" showErrorMessage="1" prompt="Especificar origen de dicho recurso: Federal, Estatal, Municipal, Particulares." sqref="D224 IY224 SU224 ACQ224 AMM224 AWI224 BGE224 BQA224 BZW224 CJS224 CTO224 DDK224 DNG224 DXC224 EGY224 EQU224 FAQ224 FKM224 FUI224 GEE224 GOA224 GXW224 HHS224 HRO224 IBK224 ILG224 IVC224 JEY224 JOU224 JYQ224 KIM224 KSI224 LCE224 LMA224 LVW224 MFS224 MPO224 MZK224 NJG224 NTC224 OCY224 OMU224 OWQ224 PGM224 PQI224 QAE224 QKA224 QTW224 RDS224 RNO224 RXK224 SHG224 SRC224 TAY224 TKU224 TUQ224 UEM224 UOI224 UYE224 VIA224 VRW224 WBS224 WLO224 WVK224 D65750 IY65750 SU65750 ACQ65750 AMM65750 AWI65750 BGE65750 BQA65750 BZW65750 CJS65750 CTO65750 DDK65750 DNG65750 DXC65750 EGY65750 EQU65750 FAQ65750 FKM65750 FUI65750 GEE65750 GOA65750 GXW65750 HHS65750 HRO65750 IBK65750 ILG65750 IVC65750 JEY65750 JOU65750 JYQ65750 KIM65750 KSI65750 LCE65750 LMA65750 LVW65750 MFS65750 MPO65750 MZK65750 NJG65750 NTC65750 OCY65750 OMU65750 OWQ65750 PGM65750 PQI65750 QAE65750 QKA65750 QTW65750 RDS65750 RNO65750 RXK65750 SHG65750 SRC65750 TAY65750 TKU65750 TUQ65750 UEM65750 UOI65750 UYE65750 VIA65750 VRW65750 WBS65750 WLO65750 WVK65750 D131286 IY131286 SU131286 ACQ131286 AMM131286 AWI131286 BGE131286 BQA131286 BZW131286 CJS131286 CTO131286 DDK131286 DNG131286 DXC131286 EGY131286 EQU131286 FAQ131286 FKM131286 FUI131286 GEE131286 GOA131286 GXW131286 HHS131286 HRO131286 IBK131286 ILG131286 IVC131286 JEY131286 JOU131286 JYQ131286 KIM131286 KSI131286 LCE131286 LMA131286 LVW131286 MFS131286 MPO131286 MZK131286 NJG131286 NTC131286 OCY131286 OMU131286 OWQ131286 PGM131286 PQI131286 QAE131286 QKA131286 QTW131286 RDS131286 RNO131286 RXK131286 SHG131286 SRC131286 TAY131286 TKU131286 TUQ131286 UEM131286 UOI131286 UYE131286 VIA131286 VRW131286 WBS131286 WLO131286 WVK131286 D196822 IY196822 SU196822 ACQ196822 AMM196822 AWI196822 BGE196822 BQA196822 BZW196822 CJS196822 CTO196822 DDK196822 DNG196822 DXC196822 EGY196822 EQU196822 FAQ196822 FKM196822 FUI196822 GEE196822 GOA196822 GXW196822 HHS196822 HRO196822 IBK196822 ILG196822 IVC196822 JEY196822 JOU196822 JYQ196822 KIM196822 KSI196822 LCE196822 LMA196822 LVW196822 MFS196822 MPO196822 MZK196822 NJG196822 NTC196822 OCY196822 OMU196822 OWQ196822 PGM196822 PQI196822 QAE196822 QKA196822 QTW196822 RDS196822 RNO196822 RXK196822 SHG196822 SRC196822 TAY196822 TKU196822 TUQ196822 UEM196822 UOI196822 UYE196822 VIA196822 VRW196822 WBS196822 WLO196822 WVK196822 D262358 IY262358 SU262358 ACQ262358 AMM262358 AWI262358 BGE262358 BQA262358 BZW262358 CJS262358 CTO262358 DDK262358 DNG262358 DXC262358 EGY262358 EQU262358 FAQ262358 FKM262358 FUI262358 GEE262358 GOA262358 GXW262358 HHS262358 HRO262358 IBK262358 ILG262358 IVC262358 JEY262358 JOU262358 JYQ262358 KIM262358 KSI262358 LCE262358 LMA262358 LVW262358 MFS262358 MPO262358 MZK262358 NJG262358 NTC262358 OCY262358 OMU262358 OWQ262358 PGM262358 PQI262358 QAE262358 QKA262358 QTW262358 RDS262358 RNO262358 RXK262358 SHG262358 SRC262358 TAY262358 TKU262358 TUQ262358 UEM262358 UOI262358 UYE262358 VIA262358 VRW262358 WBS262358 WLO262358 WVK262358 D327894 IY327894 SU327894 ACQ327894 AMM327894 AWI327894 BGE327894 BQA327894 BZW327894 CJS327894 CTO327894 DDK327894 DNG327894 DXC327894 EGY327894 EQU327894 FAQ327894 FKM327894 FUI327894 GEE327894 GOA327894 GXW327894 HHS327894 HRO327894 IBK327894 ILG327894 IVC327894 JEY327894 JOU327894 JYQ327894 KIM327894 KSI327894 LCE327894 LMA327894 LVW327894 MFS327894 MPO327894 MZK327894 NJG327894 NTC327894 OCY327894 OMU327894 OWQ327894 PGM327894 PQI327894 QAE327894 QKA327894 QTW327894 RDS327894 RNO327894 RXK327894 SHG327894 SRC327894 TAY327894 TKU327894 TUQ327894 UEM327894 UOI327894 UYE327894 VIA327894 VRW327894 WBS327894 WLO327894 WVK327894 D393430 IY393430 SU393430 ACQ393430 AMM393430 AWI393430 BGE393430 BQA393430 BZW393430 CJS393430 CTO393430 DDK393430 DNG393430 DXC393430 EGY393430 EQU393430 FAQ393430 FKM393430 FUI393430 GEE393430 GOA393430 GXW393430 HHS393430 HRO393430 IBK393430 ILG393430 IVC393430 JEY393430 JOU393430 JYQ393430 KIM393430 KSI393430 LCE393430 LMA393430 LVW393430 MFS393430 MPO393430 MZK393430 NJG393430 NTC393430 OCY393430 OMU393430 OWQ393430 PGM393430 PQI393430 QAE393430 QKA393430 QTW393430 RDS393430 RNO393430 RXK393430 SHG393430 SRC393430 TAY393430 TKU393430 TUQ393430 UEM393430 UOI393430 UYE393430 VIA393430 VRW393430 WBS393430 WLO393430 WVK393430 D458966 IY458966 SU458966 ACQ458966 AMM458966 AWI458966 BGE458966 BQA458966 BZW458966 CJS458966 CTO458966 DDK458966 DNG458966 DXC458966 EGY458966 EQU458966 FAQ458966 FKM458966 FUI458966 GEE458966 GOA458966 GXW458966 HHS458966 HRO458966 IBK458966 ILG458966 IVC458966 JEY458966 JOU458966 JYQ458966 KIM458966 KSI458966 LCE458966 LMA458966 LVW458966 MFS458966 MPO458966 MZK458966 NJG458966 NTC458966 OCY458966 OMU458966 OWQ458966 PGM458966 PQI458966 QAE458966 QKA458966 QTW458966 RDS458966 RNO458966 RXK458966 SHG458966 SRC458966 TAY458966 TKU458966 TUQ458966 UEM458966 UOI458966 UYE458966 VIA458966 VRW458966 WBS458966 WLO458966 WVK458966 D524502 IY524502 SU524502 ACQ524502 AMM524502 AWI524502 BGE524502 BQA524502 BZW524502 CJS524502 CTO524502 DDK524502 DNG524502 DXC524502 EGY524502 EQU524502 FAQ524502 FKM524502 FUI524502 GEE524502 GOA524502 GXW524502 HHS524502 HRO524502 IBK524502 ILG524502 IVC524502 JEY524502 JOU524502 JYQ524502 KIM524502 KSI524502 LCE524502 LMA524502 LVW524502 MFS524502 MPO524502 MZK524502 NJG524502 NTC524502 OCY524502 OMU524502 OWQ524502 PGM524502 PQI524502 QAE524502 QKA524502 QTW524502 RDS524502 RNO524502 RXK524502 SHG524502 SRC524502 TAY524502 TKU524502 TUQ524502 UEM524502 UOI524502 UYE524502 VIA524502 VRW524502 WBS524502 WLO524502 WVK524502 D590038 IY590038 SU590038 ACQ590038 AMM590038 AWI590038 BGE590038 BQA590038 BZW590038 CJS590038 CTO590038 DDK590038 DNG590038 DXC590038 EGY590038 EQU590038 FAQ590038 FKM590038 FUI590038 GEE590038 GOA590038 GXW590038 HHS590038 HRO590038 IBK590038 ILG590038 IVC590038 JEY590038 JOU590038 JYQ590038 KIM590038 KSI590038 LCE590038 LMA590038 LVW590038 MFS590038 MPO590038 MZK590038 NJG590038 NTC590038 OCY590038 OMU590038 OWQ590038 PGM590038 PQI590038 QAE590038 QKA590038 QTW590038 RDS590038 RNO590038 RXK590038 SHG590038 SRC590038 TAY590038 TKU590038 TUQ590038 UEM590038 UOI590038 UYE590038 VIA590038 VRW590038 WBS590038 WLO590038 WVK590038 D655574 IY655574 SU655574 ACQ655574 AMM655574 AWI655574 BGE655574 BQA655574 BZW655574 CJS655574 CTO655574 DDK655574 DNG655574 DXC655574 EGY655574 EQU655574 FAQ655574 FKM655574 FUI655574 GEE655574 GOA655574 GXW655574 HHS655574 HRO655574 IBK655574 ILG655574 IVC655574 JEY655574 JOU655574 JYQ655574 KIM655574 KSI655574 LCE655574 LMA655574 LVW655574 MFS655574 MPO655574 MZK655574 NJG655574 NTC655574 OCY655574 OMU655574 OWQ655574 PGM655574 PQI655574 QAE655574 QKA655574 QTW655574 RDS655574 RNO655574 RXK655574 SHG655574 SRC655574 TAY655574 TKU655574 TUQ655574 UEM655574 UOI655574 UYE655574 VIA655574 VRW655574 WBS655574 WLO655574 WVK655574 D721110 IY721110 SU721110 ACQ721110 AMM721110 AWI721110 BGE721110 BQA721110 BZW721110 CJS721110 CTO721110 DDK721110 DNG721110 DXC721110 EGY721110 EQU721110 FAQ721110 FKM721110 FUI721110 GEE721110 GOA721110 GXW721110 HHS721110 HRO721110 IBK721110 ILG721110 IVC721110 JEY721110 JOU721110 JYQ721110 KIM721110 KSI721110 LCE721110 LMA721110 LVW721110 MFS721110 MPO721110 MZK721110 NJG721110 NTC721110 OCY721110 OMU721110 OWQ721110 PGM721110 PQI721110 QAE721110 QKA721110 QTW721110 RDS721110 RNO721110 RXK721110 SHG721110 SRC721110 TAY721110 TKU721110 TUQ721110 UEM721110 UOI721110 UYE721110 VIA721110 VRW721110 WBS721110 WLO721110 WVK721110 D786646 IY786646 SU786646 ACQ786646 AMM786646 AWI786646 BGE786646 BQA786646 BZW786646 CJS786646 CTO786646 DDK786646 DNG786646 DXC786646 EGY786646 EQU786646 FAQ786646 FKM786646 FUI786646 GEE786646 GOA786646 GXW786646 HHS786646 HRO786646 IBK786646 ILG786646 IVC786646 JEY786646 JOU786646 JYQ786646 KIM786646 KSI786646 LCE786646 LMA786646 LVW786646 MFS786646 MPO786646 MZK786646 NJG786646 NTC786646 OCY786646 OMU786646 OWQ786646 PGM786646 PQI786646 QAE786646 QKA786646 QTW786646 RDS786646 RNO786646 RXK786646 SHG786646 SRC786646 TAY786646 TKU786646 TUQ786646 UEM786646 UOI786646 UYE786646 VIA786646 VRW786646 WBS786646 WLO786646 WVK786646 D852182 IY852182 SU852182 ACQ852182 AMM852182 AWI852182 BGE852182 BQA852182 BZW852182 CJS852182 CTO852182 DDK852182 DNG852182 DXC852182 EGY852182 EQU852182 FAQ852182 FKM852182 FUI852182 GEE852182 GOA852182 GXW852182 HHS852182 HRO852182 IBK852182 ILG852182 IVC852182 JEY852182 JOU852182 JYQ852182 KIM852182 KSI852182 LCE852182 LMA852182 LVW852182 MFS852182 MPO852182 MZK852182 NJG852182 NTC852182 OCY852182 OMU852182 OWQ852182 PGM852182 PQI852182 QAE852182 QKA852182 QTW852182 RDS852182 RNO852182 RXK852182 SHG852182 SRC852182 TAY852182 TKU852182 TUQ852182 UEM852182 UOI852182 UYE852182 VIA852182 VRW852182 WBS852182 WLO852182 WVK852182 D917718 IY917718 SU917718 ACQ917718 AMM917718 AWI917718 BGE917718 BQA917718 BZW917718 CJS917718 CTO917718 DDK917718 DNG917718 DXC917718 EGY917718 EQU917718 FAQ917718 FKM917718 FUI917718 GEE917718 GOA917718 GXW917718 HHS917718 HRO917718 IBK917718 ILG917718 IVC917718 JEY917718 JOU917718 JYQ917718 KIM917718 KSI917718 LCE917718 LMA917718 LVW917718 MFS917718 MPO917718 MZK917718 NJG917718 NTC917718 OCY917718 OMU917718 OWQ917718 PGM917718 PQI917718 QAE917718 QKA917718 QTW917718 RDS917718 RNO917718 RXK917718 SHG917718 SRC917718 TAY917718 TKU917718 TUQ917718 UEM917718 UOI917718 UYE917718 VIA917718 VRW917718 WBS917718 WLO917718 WVK917718 D983254 IY983254 SU983254 ACQ983254 AMM983254 AWI983254 BGE983254 BQA983254 BZW983254 CJS983254 CTO983254 DDK983254 DNG983254 DXC983254 EGY983254 EQU983254 FAQ983254 FKM983254 FUI983254 GEE983254 GOA983254 GXW983254 HHS983254 HRO983254 IBK983254 ILG983254 IVC983254 JEY983254 JOU983254 JYQ983254 KIM983254 KSI983254 LCE983254 LMA983254 LVW983254 MFS983254 MPO983254 MZK983254 NJG983254 NTC983254 OCY983254 OMU983254 OWQ983254 PGM983254 PQI983254 QAE983254 QKA983254 QTW983254 RDS983254 RNO983254 RXK983254 SHG983254 SRC983254 TAY983254 TKU983254 TUQ983254 UEM983254 UOI983254 UYE983254 VIA983254 VRW983254 WBS983254 WLO983254 WVK983254 D231 IY231 SU231 ACQ231 AMM231 AWI231 BGE231 BQA231 BZW231 CJS231 CTO231 DDK231 DNG231 DXC231 EGY231 EQU231 FAQ231 FKM231 FUI231 GEE231 GOA231 GXW231 HHS231 HRO231 IBK231 ILG231 IVC231 JEY231 JOU231 JYQ231 KIM231 KSI231 LCE231 LMA231 LVW231 MFS231 MPO231 MZK231 NJG231 NTC231 OCY231 OMU231 OWQ231 PGM231 PQI231 QAE231 QKA231 QTW231 RDS231 RNO231 RXK231 SHG231 SRC231 TAY231 TKU231 TUQ231 UEM231 UOI231 UYE231 VIA231 VRW231 WBS231 WLO231 WVK231 D65757:D65759 IY65757:IY65759 SU65757:SU65759 ACQ65757:ACQ65759 AMM65757:AMM65759 AWI65757:AWI65759 BGE65757:BGE65759 BQA65757:BQA65759 BZW65757:BZW65759 CJS65757:CJS65759 CTO65757:CTO65759 DDK65757:DDK65759 DNG65757:DNG65759 DXC65757:DXC65759 EGY65757:EGY65759 EQU65757:EQU65759 FAQ65757:FAQ65759 FKM65757:FKM65759 FUI65757:FUI65759 GEE65757:GEE65759 GOA65757:GOA65759 GXW65757:GXW65759 HHS65757:HHS65759 HRO65757:HRO65759 IBK65757:IBK65759 ILG65757:ILG65759 IVC65757:IVC65759 JEY65757:JEY65759 JOU65757:JOU65759 JYQ65757:JYQ65759 KIM65757:KIM65759 KSI65757:KSI65759 LCE65757:LCE65759 LMA65757:LMA65759 LVW65757:LVW65759 MFS65757:MFS65759 MPO65757:MPO65759 MZK65757:MZK65759 NJG65757:NJG65759 NTC65757:NTC65759 OCY65757:OCY65759 OMU65757:OMU65759 OWQ65757:OWQ65759 PGM65757:PGM65759 PQI65757:PQI65759 QAE65757:QAE65759 QKA65757:QKA65759 QTW65757:QTW65759 RDS65757:RDS65759 RNO65757:RNO65759 RXK65757:RXK65759 SHG65757:SHG65759 SRC65757:SRC65759 TAY65757:TAY65759 TKU65757:TKU65759 TUQ65757:TUQ65759 UEM65757:UEM65759 UOI65757:UOI65759 UYE65757:UYE65759 VIA65757:VIA65759 VRW65757:VRW65759 WBS65757:WBS65759 WLO65757:WLO65759 WVK65757:WVK65759 D131293:D131295 IY131293:IY131295 SU131293:SU131295 ACQ131293:ACQ131295 AMM131293:AMM131295 AWI131293:AWI131295 BGE131293:BGE131295 BQA131293:BQA131295 BZW131293:BZW131295 CJS131293:CJS131295 CTO131293:CTO131295 DDK131293:DDK131295 DNG131293:DNG131295 DXC131293:DXC131295 EGY131293:EGY131295 EQU131293:EQU131295 FAQ131293:FAQ131295 FKM131293:FKM131295 FUI131293:FUI131295 GEE131293:GEE131295 GOA131293:GOA131295 GXW131293:GXW131295 HHS131293:HHS131295 HRO131293:HRO131295 IBK131293:IBK131295 ILG131293:ILG131295 IVC131293:IVC131295 JEY131293:JEY131295 JOU131293:JOU131295 JYQ131293:JYQ131295 KIM131293:KIM131295 KSI131293:KSI131295 LCE131293:LCE131295 LMA131293:LMA131295 LVW131293:LVW131295 MFS131293:MFS131295 MPO131293:MPO131295 MZK131293:MZK131295 NJG131293:NJG131295 NTC131293:NTC131295 OCY131293:OCY131295 OMU131293:OMU131295 OWQ131293:OWQ131295 PGM131293:PGM131295 PQI131293:PQI131295 QAE131293:QAE131295 QKA131293:QKA131295 QTW131293:QTW131295 RDS131293:RDS131295 RNO131293:RNO131295 RXK131293:RXK131295 SHG131293:SHG131295 SRC131293:SRC131295 TAY131293:TAY131295 TKU131293:TKU131295 TUQ131293:TUQ131295 UEM131293:UEM131295 UOI131293:UOI131295 UYE131293:UYE131295 VIA131293:VIA131295 VRW131293:VRW131295 WBS131293:WBS131295 WLO131293:WLO131295 WVK131293:WVK131295 D196829:D196831 IY196829:IY196831 SU196829:SU196831 ACQ196829:ACQ196831 AMM196829:AMM196831 AWI196829:AWI196831 BGE196829:BGE196831 BQA196829:BQA196831 BZW196829:BZW196831 CJS196829:CJS196831 CTO196829:CTO196831 DDK196829:DDK196831 DNG196829:DNG196831 DXC196829:DXC196831 EGY196829:EGY196831 EQU196829:EQU196831 FAQ196829:FAQ196831 FKM196829:FKM196831 FUI196829:FUI196831 GEE196829:GEE196831 GOA196829:GOA196831 GXW196829:GXW196831 HHS196829:HHS196831 HRO196829:HRO196831 IBK196829:IBK196831 ILG196829:ILG196831 IVC196829:IVC196831 JEY196829:JEY196831 JOU196829:JOU196831 JYQ196829:JYQ196831 KIM196829:KIM196831 KSI196829:KSI196831 LCE196829:LCE196831 LMA196829:LMA196831 LVW196829:LVW196831 MFS196829:MFS196831 MPO196829:MPO196831 MZK196829:MZK196831 NJG196829:NJG196831 NTC196829:NTC196831 OCY196829:OCY196831 OMU196829:OMU196831 OWQ196829:OWQ196831 PGM196829:PGM196831 PQI196829:PQI196831 QAE196829:QAE196831 QKA196829:QKA196831 QTW196829:QTW196831 RDS196829:RDS196831 RNO196829:RNO196831 RXK196829:RXK196831 SHG196829:SHG196831 SRC196829:SRC196831 TAY196829:TAY196831 TKU196829:TKU196831 TUQ196829:TUQ196831 UEM196829:UEM196831 UOI196829:UOI196831 UYE196829:UYE196831 VIA196829:VIA196831 VRW196829:VRW196831 WBS196829:WBS196831 WLO196829:WLO196831 WVK196829:WVK196831 D262365:D262367 IY262365:IY262367 SU262365:SU262367 ACQ262365:ACQ262367 AMM262365:AMM262367 AWI262365:AWI262367 BGE262365:BGE262367 BQA262365:BQA262367 BZW262365:BZW262367 CJS262365:CJS262367 CTO262365:CTO262367 DDK262365:DDK262367 DNG262365:DNG262367 DXC262365:DXC262367 EGY262365:EGY262367 EQU262365:EQU262367 FAQ262365:FAQ262367 FKM262365:FKM262367 FUI262365:FUI262367 GEE262365:GEE262367 GOA262365:GOA262367 GXW262365:GXW262367 HHS262365:HHS262367 HRO262365:HRO262367 IBK262365:IBK262367 ILG262365:ILG262367 IVC262365:IVC262367 JEY262365:JEY262367 JOU262365:JOU262367 JYQ262365:JYQ262367 KIM262365:KIM262367 KSI262365:KSI262367 LCE262365:LCE262367 LMA262365:LMA262367 LVW262365:LVW262367 MFS262365:MFS262367 MPO262365:MPO262367 MZK262365:MZK262367 NJG262365:NJG262367 NTC262365:NTC262367 OCY262365:OCY262367 OMU262365:OMU262367 OWQ262365:OWQ262367 PGM262365:PGM262367 PQI262365:PQI262367 QAE262365:QAE262367 QKA262365:QKA262367 QTW262365:QTW262367 RDS262365:RDS262367 RNO262365:RNO262367 RXK262365:RXK262367 SHG262365:SHG262367 SRC262365:SRC262367 TAY262365:TAY262367 TKU262365:TKU262367 TUQ262365:TUQ262367 UEM262365:UEM262367 UOI262365:UOI262367 UYE262365:UYE262367 VIA262365:VIA262367 VRW262365:VRW262367 WBS262365:WBS262367 WLO262365:WLO262367 WVK262365:WVK262367 D327901:D327903 IY327901:IY327903 SU327901:SU327903 ACQ327901:ACQ327903 AMM327901:AMM327903 AWI327901:AWI327903 BGE327901:BGE327903 BQA327901:BQA327903 BZW327901:BZW327903 CJS327901:CJS327903 CTO327901:CTO327903 DDK327901:DDK327903 DNG327901:DNG327903 DXC327901:DXC327903 EGY327901:EGY327903 EQU327901:EQU327903 FAQ327901:FAQ327903 FKM327901:FKM327903 FUI327901:FUI327903 GEE327901:GEE327903 GOA327901:GOA327903 GXW327901:GXW327903 HHS327901:HHS327903 HRO327901:HRO327903 IBK327901:IBK327903 ILG327901:ILG327903 IVC327901:IVC327903 JEY327901:JEY327903 JOU327901:JOU327903 JYQ327901:JYQ327903 KIM327901:KIM327903 KSI327901:KSI327903 LCE327901:LCE327903 LMA327901:LMA327903 LVW327901:LVW327903 MFS327901:MFS327903 MPO327901:MPO327903 MZK327901:MZK327903 NJG327901:NJG327903 NTC327901:NTC327903 OCY327901:OCY327903 OMU327901:OMU327903 OWQ327901:OWQ327903 PGM327901:PGM327903 PQI327901:PQI327903 QAE327901:QAE327903 QKA327901:QKA327903 QTW327901:QTW327903 RDS327901:RDS327903 RNO327901:RNO327903 RXK327901:RXK327903 SHG327901:SHG327903 SRC327901:SRC327903 TAY327901:TAY327903 TKU327901:TKU327903 TUQ327901:TUQ327903 UEM327901:UEM327903 UOI327901:UOI327903 UYE327901:UYE327903 VIA327901:VIA327903 VRW327901:VRW327903 WBS327901:WBS327903 WLO327901:WLO327903 WVK327901:WVK327903 D393437:D393439 IY393437:IY393439 SU393437:SU393439 ACQ393437:ACQ393439 AMM393437:AMM393439 AWI393437:AWI393439 BGE393437:BGE393439 BQA393437:BQA393439 BZW393437:BZW393439 CJS393437:CJS393439 CTO393437:CTO393439 DDK393437:DDK393439 DNG393437:DNG393439 DXC393437:DXC393439 EGY393437:EGY393439 EQU393437:EQU393439 FAQ393437:FAQ393439 FKM393437:FKM393439 FUI393437:FUI393439 GEE393437:GEE393439 GOA393437:GOA393439 GXW393437:GXW393439 HHS393437:HHS393439 HRO393437:HRO393439 IBK393437:IBK393439 ILG393437:ILG393439 IVC393437:IVC393439 JEY393437:JEY393439 JOU393437:JOU393439 JYQ393437:JYQ393439 KIM393437:KIM393439 KSI393437:KSI393439 LCE393437:LCE393439 LMA393437:LMA393439 LVW393437:LVW393439 MFS393437:MFS393439 MPO393437:MPO393439 MZK393437:MZK393439 NJG393437:NJG393439 NTC393437:NTC393439 OCY393437:OCY393439 OMU393437:OMU393439 OWQ393437:OWQ393439 PGM393437:PGM393439 PQI393437:PQI393439 QAE393437:QAE393439 QKA393437:QKA393439 QTW393437:QTW393439 RDS393437:RDS393439 RNO393437:RNO393439 RXK393437:RXK393439 SHG393437:SHG393439 SRC393437:SRC393439 TAY393437:TAY393439 TKU393437:TKU393439 TUQ393437:TUQ393439 UEM393437:UEM393439 UOI393437:UOI393439 UYE393437:UYE393439 VIA393437:VIA393439 VRW393437:VRW393439 WBS393437:WBS393439 WLO393437:WLO393439 WVK393437:WVK393439 D458973:D458975 IY458973:IY458975 SU458973:SU458975 ACQ458973:ACQ458975 AMM458973:AMM458975 AWI458973:AWI458975 BGE458973:BGE458975 BQA458973:BQA458975 BZW458973:BZW458975 CJS458973:CJS458975 CTO458973:CTO458975 DDK458973:DDK458975 DNG458973:DNG458975 DXC458973:DXC458975 EGY458973:EGY458975 EQU458973:EQU458975 FAQ458973:FAQ458975 FKM458973:FKM458975 FUI458973:FUI458975 GEE458973:GEE458975 GOA458973:GOA458975 GXW458973:GXW458975 HHS458973:HHS458975 HRO458973:HRO458975 IBK458973:IBK458975 ILG458973:ILG458975 IVC458973:IVC458975 JEY458973:JEY458975 JOU458973:JOU458975 JYQ458973:JYQ458975 KIM458973:KIM458975 KSI458973:KSI458975 LCE458973:LCE458975 LMA458973:LMA458975 LVW458973:LVW458975 MFS458973:MFS458975 MPO458973:MPO458975 MZK458973:MZK458975 NJG458973:NJG458975 NTC458973:NTC458975 OCY458973:OCY458975 OMU458973:OMU458975 OWQ458973:OWQ458975 PGM458973:PGM458975 PQI458973:PQI458975 QAE458973:QAE458975 QKA458973:QKA458975 QTW458973:QTW458975 RDS458973:RDS458975 RNO458973:RNO458975 RXK458973:RXK458975 SHG458973:SHG458975 SRC458973:SRC458975 TAY458973:TAY458975 TKU458973:TKU458975 TUQ458973:TUQ458975 UEM458973:UEM458975 UOI458973:UOI458975 UYE458973:UYE458975 VIA458973:VIA458975 VRW458973:VRW458975 WBS458973:WBS458975 WLO458973:WLO458975 WVK458973:WVK458975 D524509:D524511 IY524509:IY524511 SU524509:SU524511 ACQ524509:ACQ524511 AMM524509:AMM524511 AWI524509:AWI524511 BGE524509:BGE524511 BQA524509:BQA524511 BZW524509:BZW524511 CJS524509:CJS524511 CTO524509:CTO524511 DDK524509:DDK524511 DNG524509:DNG524511 DXC524509:DXC524511 EGY524509:EGY524511 EQU524509:EQU524511 FAQ524509:FAQ524511 FKM524509:FKM524511 FUI524509:FUI524511 GEE524509:GEE524511 GOA524509:GOA524511 GXW524509:GXW524511 HHS524509:HHS524511 HRO524509:HRO524511 IBK524509:IBK524511 ILG524509:ILG524511 IVC524509:IVC524511 JEY524509:JEY524511 JOU524509:JOU524511 JYQ524509:JYQ524511 KIM524509:KIM524511 KSI524509:KSI524511 LCE524509:LCE524511 LMA524509:LMA524511 LVW524509:LVW524511 MFS524509:MFS524511 MPO524509:MPO524511 MZK524509:MZK524511 NJG524509:NJG524511 NTC524509:NTC524511 OCY524509:OCY524511 OMU524509:OMU524511 OWQ524509:OWQ524511 PGM524509:PGM524511 PQI524509:PQI524511 QAE524509:QAE524511 QKA524509:QKA524511 QTW524509:QTW524511 RDS524509:RDS524511 RNO524509:RNO524511 RXK524509:RXK524511 SHG524509:SHG524511 SRC524509:SRC524511 TAY524509:TAY524511 TKU524509:TKU524511 TUQ524509:TUQ524511 UEM524509:UEM524511 UOI524509:UOI524511 UYE524509:UYE524511 VIA524509:VIA524511 VRW524509:VRW524511 WBS524509:WBS524511 WLO524509:WLO524511 WVK524509:WVK524511 D590045:D590047 IY590045:IY590047 SU590045:SU590047 ACQ590045:ACQ590047 AMM590045:AMM590047 AWI590045:AWI590047 BGE590045:BGE590047 BQA590045:BQA590047 BZW590045:BZW590047 CJS590045:CJS590047 CTO590045:CTO590047 DDK590045:DDK590047 DNG590045:DNG590047 DXC590045:DXC590047 EGY590045:EGY590047 EQU590045:EQU590047 FAQ590045:FAQ590047 FKM590045:FKM590047 FUI590045:FUI590047 GEE590045:GEE590047 GOA590045:GOA590047 GXW590045:GXW590047 HHS590045:HHS590047 HRO590045:HRO590047 IBK590045:IBK590047 ILG590045:ILG590047 IVC590045:IVC590047 JEY590045:JEY590047 JOU590045:JOU590047 JYQ590045:JYQ590047 KIM590045:KIM590047 KSI590045:KSI590047 LCE590045:LCE590047 LMA590045:LMA590047 LVW590045:LVW590047 MFS590045:MFS590047 MPO590045:MPO590047 MZK590045:MZK590047 NJG590045:NJG590047 NTC590045:NTC590047 OCY590045:OCY590047 OMU590045:OMU590047 OWQ590045:OWQ590047 PGM590045:PGM590047 PQI590045:PQI590047 QAE590045:QAE590047 QKA590045:QKA590047 QTW590045:QTW590047 RDS590045:RDS590047 RNO590045:RNO590047 RXK590045:RXK590047 SHG590045:SHG590047 SRC590045:SRC590047 TAY590045:TAY590047 TKU590045:TKU590047 TUQ590045:TUQ590047 UEM590045:UEM590047 UOI590045:UOI590047 UYE590045:UYE590047 VIA590045:VIA590047 VRW590045:VRW590047 WBS590045:WBS590047 WLO590045:WLO590047 WVK590045:WVK590047 D655581:D655583 IY655581:IY655583 SU655581:SU655583 ACQ655581:ACQ655583 AMM655581:AMM655583 AWI655581:AWI655583 BGE655581:BGE655583 BQA655581:BQA655583 BZW655581:BZW655583 CJS655581:CJS655583 CTO655581:CTO655583 DDK655581:DDK655583 DNG655581:DNG655583 DXC655581:DXC655583 EGY655581:EGY655583 EQU655581:EQU655583 FAQ655581:FAQ655583 FKM655581:FKM655583 FUI655581:FUI655583 GEE655581:GEE655583 GOA655581:GOA655583 GXW655581:GXW655583 HHS655581:HHS655583 HRO655581:HRO655583 IBK655581:IBK655583 ILG655581:ILG655583 IVC655581:IVC655583 JEY655581:JEY655583 JOU655581:JOU655583 JYQ655581:JYQ655583 KIM655581:KIM655583 KSI655581:KSI655583 LCE655581:LCE655583 LMA655581:LMA655583 LVW655581:LVW655583 MFS655581:MFS655583 MPO655581:MPO655583 MZK655581:MZK655583 NJG655581:NJG655583 NTC655581:NTC655583 OCY655581:OCY655583 OMU655581:OMU655583 OWQ655581:OWQ655583 PGM655581:PGM655583 PQI655581:PQI655583 QAE655581:QAE655583 QKA655581:QKA655583 QTW655581:QTW655583 RDS655581:RDS655583 RNO655581:RNO655583 RXK655581:RXK655583 SHG655581:SHG655583 SRC655581:SRC655583 TAY655581:TAY655583 TKU655581:TKU655583 TUQ655581:TUQ655583 UEM655581:UEM655583 UOI655581:UOI655583 UYE655581:UYE655583 VIA655581:VIA655583 VRW655581:VRW655583 WBS655581:WBS655583 WLO655581:WLO655583 WVK655581:WVK655583 D721117:D721119 IY721117:IY721119 SU721117:SU721119 ACQ721117:ACQ721119 AMM721117:AMM721119 AWI721117:AWI721119 BGE721117:BGE721119 BQA721117:BQA721119 BZW721117:BZW721119 CJS721117:CJS721119 CTO721117:CTO721119 DDK721117:DDK721119 DNG721117:DNG721119 DXC721117:DXC721119 EGY721117:EGY721119 EQU721117:EQU721119 FAQ721117:FAQ721119 FKM721117:FKM721119 FUI721117:FUI721119 GEE721117:GEE721119 GOA721117:GOA721119 GXW721117:GXW721119 HHS721117:HHS721119 HRO721117:HRO721119 IBK721117:IBK721119 ILG721117:ILG721119 IVC721117:IVC721119 JEY721117:JEY721119 JOU721117:JOU721119 JYQ721117:JYQ721119 KIM721117:KIM721119 KSI721117:KSI721119 LCE721117:LCE721119 LMA721117:LMA721119 LVW721117:LVW721119 MFS721117:MFS721119 MPO721117:MPO721119 MZK721117:MZK721119 NJG721117:NJG721119 NTC721117:NTC721119 OCY721117:OCY721119 OMU721117:OMU721119 OWQ721117:OWQ721119 PGM721117:PGM721119 PQI721117:PQI721119 QAE721117:QAE721119 QKA721117:QKA721119 QTW721117:QTW721119 RDS721117:RDS721119 RNO721117:RNO721119 RXK721117:RXK721119 SHG721117:SHG721119 SRC721117:SRC721119 TAY721117:TAY721119 TKU721117:TKU721119 TUQ721117:TUQ721119 UEM721117:UEM721119 UOI721117:UOI721119 UYE721117:UYE721119 VIA721117:VIA721119 VRW721117:VRW721119 WBS721117:WBS721119 WLO721117:WLO721119 WVK721117:WVK721119 D786653:D786655 IY786653:IY786655 SU786653:SU786655 ACQ786653:ACQ786655 AMM786653:AMM786655 AWI786653:AWI786655 BGE786653:BGE786655 BQA786653:BQA786655 BZW786653:BZW786655 CJS786653:CJS786655 CTO786653:CTO786655 DDK786653:DDK786655 DNG786653:DNG786655 DXC786653:DXC786655 EGY786653:EGY786655 EQU786653:EQU786655 FAQ786653:FAQ786655 FKM786653:FKM786655 FUI786653:FUI786655 GEE786653:GEE786655 GOA786653:GOA786655 GXW786653:GXW786655 HHS786653:HHS786655 HRO786653:HRO786655 IBK786653:IBK786655 ILG786653:ILG786655 IVC786653:IVC786655 JEY786653:JEY786655 JOU786653:JOU786655 JYQ786653:JYQ786655 KIM786653:KIM786655 KSI786653:KSI786655 LCE786653:LCE786655 LMA786653:LMA786655 LVW786653:LVW786655 MFS786653:MFS786655 MPO786653:MPO786655 MZK786653:MZK786655 NJG786653:NJG786655 NTC786653:NTC786655 OCY786653:OCY786655 OMU786653:OMU786655 OWQ786653:OWQ786655 PGM786653:PGM786655 PQI786653:PQI786655 QAE786653:QAE786655 QKA786653:QKA786655 QTW786653:QTW786655 RDS786653:RDS786655 RNO786653:RNO786655 RXK786653:RXK786655 SHG786653:SHG786655 SRC786653:SRC786655 TAY786653:TAY786655 TKU786653:TKU786655 TUQ786653:TUQ786655 UEM786653:UEM786655 UOI786653:UOI786655 UYE786653:UYE786655 VIA786653:VIA786655 VRW786653:VRW786655 WBS786653:WBS786655 WLO786653:WLO786655 WVK786653:WVK786655 D852189:D852191 IY852189:IY852191 SU852189:SU852191 ACQ852189:ACQ852191 AMM852189:AMM852191 AWI852189:AWI852191 BGE852189:BGE852191 BQA852189:BQA852191 BZW852189:BZW852191 CJS852189:CJS852191 CTO852189:CTO852191 DDK852189:DDK852191 DNG852189:DNG852191 DXC852189:DXC852191 EGY852189:EGY852191 EQU852189:EQU852191 FAQ852189:FAQ852191 FKM852189:FKM852191 FUI852189:FUI852191 GEE852189:GEE852191 GOA852189:GOA852191 GXW852189:GXW852191 HHS852189:HHS852191 HRO852189:HRO852191 IBK852189:IBK852191 ILG852189:ILG852191 IVC852189:IVC852191 JEY852189:JEY852191 JOU852189:JOU852191 JYQ852189:JYQ852191 KIM852189:KIM852191 KSI852189:KSI852191 LCE852189:LCE852191 LMA852189:LMA852191 LVW852189:LVW852191 MFS852189:MFS852191 MPO852189:MPO852191 MZK852189:MZK852191 NJG852189:NJG852191 NTC852189:NTC852191 OCY852189:OCY852191 OMU852189:OMU852191 OWQ852189:OWQ852191 PGM852189:PGM852191 PQI852189:PQI852191 QAE852189:QAE852191 QKA852189:QKA852191 QTW852189:QTW852191 RDS852189:RDS852191 RNO852189:RNO852191 RXK852189:RXK852191 SHG852189:SHG852191 SRC852189:SRC852191 TAY852189:TAY852191 TKU852189:TKU852191 TUQ852189:TUQ852191 UEM852189:UEM852191 UOI852189:UOI852191 UYE852189:UYE852191 VIA852189:VIA852191 VRW852189:VRW852191 WBS852189:WBS852191 WLO852189:WLO852191 WVK852189:WVK852191 D917725:D917727 IY917725:IY917727 SU917725:SU917727 ACQ917725:ACQ917727 AMM917725:AMM917727 AWI917725:AWI917727 BGE917725:BGE917727 BQA917725:BQA917727 BZW917725:BZW917727 CJS917725:CJS917727 CTO917725:CTO917727 DDK917725:DDK917727 DNG917725:DNG917727 DXC917725:DXC917727 EGY917725:EGY917727 EQU917725:EQU917727 FAQ917725:FAQ917727 FKM917725:FKM917727 FUI917725:FUI917727 GEE917725:GEE917727 GOA917725:GOA917727 GXW917725:GXW917727 HHS917725:HHS917727 HRO917725:HRO917727 IBK917725:IBK917727 ILG917725:ILG917727 IVC917725:IVC917727 JEY917725:JEY917727 JOU917725:JOU917727 JYQ917725:JYQ917727 KIM917725:KIM917727 KSI917725:KSI917727 LCE917725:LCE917727 LMA917725:LMA917727 LVW917725:LVW917727 MFS917725:MFS917727 MPO917725:MPO917727 MZK917725:MZK917727 NJG917725:NJG917727 NTC917725:NTC917727 OCY917725:OCY917727 OMU917725:OMU917727 OWQ917725:OWQ917727 PGM917725:PGM917727 PQI917725:PQI917727 QAE917725:QAE917727 QKA917725:QKA917727 QTW917725:QTW917727 RDS917725:RDS917727 RNO917725:RNO917727 RXK917725:RXK917727 SHG917725:SHG917727 SRC917725:SRC917727 TAY917725:TAY917727 TKU917725:TKU917727 TUQ917725:TUQ917727 UEM917725:UEM917727 UOI917725:UOI917727 UYE917725:UYE917727 VIA917725:VIA917727 VRW917725:VRW917727 WBS917725:WBS917727 WLO917725:WLO917727 WVK917725:WVK917727 D983261:D983263 IY983261:IY983263 SU983261:SU983263 ACQ983261:ACQ983263 AMM983261:AMM983263 AWI983261:AWI983263 BGE983261:BGE983263 BQA983261:BQA983263 BZW983261:BZW983263 CJS983261:CJS983263 CTO983261:CTO983263 DDK983261:DDK983263 DNG983261:DNG983263 DXC983261:DXC983263 EGY983261:EGY983263 EQU983261:EQU983263 FAQ983261:FAQ983263 FKM983261:FKM983263 FUI983261:FUI983263 GEE983261:GEE983263 GOA983261:GOA983263 GXW983261:GXW983263 HHS983261:HHS983263 HRO983261:HRO983263 IBK983261:IBK983263 ILG983261:ILG983263 IVC983261:IVC983263 JEY983261:JEY983263 JOU983261:JOU983263 JYQ983261:JYQ983263 KIM983261:KIM983263 KSI983261:KSI983263 LCE983261:LCE983263 LMA983261:LMA983263 LVW983261:LVW983263 MFS983261:MFS983263 MPO983261:MPO983263 MZK983261:MZK983263 NJG983261:NJG983263 NTC983261:NTC983263 OCY983261:OCY983263 OMU983261:OMU983263 OWQ983261:OWQ983263 PGM983261:PGM983263 PQI983261:PQI983263 QAE983261:QAE983263 QKA983261:QKA983263 QTW983261:QTW983263 RDS983261:RDS983263 RNO983261:RNO983263 RXK983261:RXK983263 SHG983261:SHG983263 SRC983261:SRC983263 TAY983261:TAY983263 TKU983261:TKU983263 TUQ983261:TUQ983263 UEM983261:UEM983263 UOI983261:UOI983263 UYE983261:UYE983263 VIA983261:VIA983263 VRW983261:VRW983263 WBS983261:WBS983263 WLO983261:WLO983263 WVK983261:WVK983263 D238 IY238 SU238 ACQ238 AMM238 AWI238 BGE238 BQA238 BZW238 CJS238 CTO238 DDK238 DNG238 DXC238 EGY238 EQU238 FAQ238 FKM238 FUI238 GEE238 GOA238 GXW238 HHS238 HRO238 IBK238 ILG238 IVC238 JEY238 JOU238 JYQ238 KIM238 KSI238 LCE238 LMA238 LVW238 MFS238 MPO238 MZK238 NJG238 NTC238 OCY238 OMU238 OWQ238 PGM238 PQI238 QAE238 QKA238 QTW238 RDS238 RNO238 RXK238 SHG238 SRC238 TAY238 TKU238 TUQ238 UEM238 UOI238 UYE238 VIA238 VRW238 WBS238 WLO238 WVK238 D65766 IY65766 SU65766 ACQ65766 AMM65766 AWI65766 BGE65766 BQA65766 BZW65766 CJS65766 CTO65766 DDK65766 DNG65766 DXC65766 EGY65766 EQU65766 FAQ65766 FKM65766 FUI65766 GEE65766 GOA65766 GXW65766 HHS65766 HRO65766 IBK65766 ILG65766 IVC65766 JEY65766 JOU65766 JYQ65766 KIM65766 KSI65766 LCE65766 LMA65766 LVW65766 MFS65766 MPO65766 MZK65766 NJG65766 NTC65766 OCY65766 OMU65766 OWQ65766 PGM65766 PQI65766 QAE65766 QKA65766 QTW65766 RDS65766 RNO65766 RXK65766 SHG65766 SRC65766 TAY65766 TKU65766 TUQ65766 UEM65766 UOI65766 UYE65766 VIA65766 VRW65766 WBS65766 WLO65766 WVK65766 D131302 IY131302 SU131302 ACQ131302 AMM131302 AWI131302 BGE131302 BQA131302 BZW131302 CJS131302 CTO131302 DDK131302 DNG131302 DXC131302 EGY131302 EQU131302 FAQ131302 FKM131302 FUI131302 GEE131302 GOA131302 GXW131302 HHS131302 HRO131302 IBK131302 ILG131302 IVC131302 JEY131302 JOU131302 JYQ131302 KIM131302 KSI131302 LCE131302 LMA131302 LVW131302 MFS131302 MPO131302 MZK131302 NJG131302 NTC131302 OCY131302 OMU131302 OWQ131302 PGM131302 PQI131302 QAE131302 QKA131302 QTW131302 RDS131302 RNO131302 RXK131302 SHG131302 SRC131302 TAY131302 TKU131302 TUQ131302 UEM131302 UOI131302 UYE131302 VIA131302 VRW131302 WBS131302 WLO131302 WVK131302 D196838 IY196838 SU196838 ACQ196838 AMM196838 AWI196838 BGE196838 BQA196838 BZW196838 CJS196838 CTO196838 DDK196838 DNG196838 DXC196838 EGY196838 EQU196838 FAQ196838 FKM196838 FUI196838 GEE196838 GOA196838 GXW196838 HHS196838 HRO196838 IBK196838 ILG196838 IVC196838 JEY196838 JOU196838 JYQ196838 KIM196838 KSI196838 LCE196838 LMA196838 LVW196838 MFS196838 MPO196838 MZK196838 NJG196838 NTC196838 OCY196838 OMU196838 OWQ196838 PGM196838 PQI196838 QAE196838 QKA196838 QTW196838 RDS196838 RNO196838 RXK196838 SHG196838 SRC196838 TAY196838 TKU196838 TUQ196838 UEM196838 UOI196838 UYE196838 VIA196838 VRW196838 WBS196838 WLO196838 WVK196838 D262374 IY262374 SU262374 ACQ262374 AMM262374 AWI262374 BGE262374 BQA262374 BZW262374 CJS262374 CTO262374 DDK262374 DNG262374 DXC262374 EGY262374 EQU262374 FAQ262374 FKM262374 FUI262374 GEE262374 GOA262374 GXW262374 HHS262374 HRO262374 IBK262374 ILG262374 IVC262374 JEY262374 JOU262374 JYQ262374 KIM262374 KSI262374 LCE262374 LMA262374 LVW262374 MFS262374 MPO262374 MZK262374 NJG262374 NTC262374 OCY262374 OMU262374 OWQ262374 PGM262374 PQI262374 QAE262374 QKA262374 QTW262374 RDS262374 RNO262374 RXK262374 SHG262374 SRC262374 TAY262374 TKU262374 TUQ262374 UEM262374 UOI262374 UYE262374 VIA262374 VRW262374 WBS262374 WLO262374 WVK262374 D327910 IY327910 SU327910 ACQ327910 AMM327910 AWI327910 BGE327910 BQA327910 BZW327910 CJS327910 CTO327910 DDK327910 DNG327910 DXC327910 EGY327910 EQU327910 FAQ327910 FKM327910 FUI327910 GEE327910 GOA327910 GXW327910 HHS327910 HRO327910 IBK327910 ILG327910 IVC327910 JEY327910 JOU327910 JYQ327910 KIM327910 KSI327910 LCE327910 LMA327910 LVW327910 MFS327910 MPO327910 MZK327910 NJG327910 NTC327910 OCY327910 OMU327910 OWQ327910 PGM327910 PQI327910 QAE327910 QKA327910 QTW327910 RDS327910 RNO327910 RXK327910 SHG327910 SRC327910 TAY327910 TKU327910 TUQ327910 UEM327910 UOI327910 UYE327910 VIA327910 VRW327910 WBS327910 WLO327910 WVK327910 D393446 IY393446 SU393446 ACQ393446 AMM393446 AWI393446 BGE393446 BQA393446 BZW393446 CJS393446 CTO393446 DDK393446 DNG393446 DXC393446 EGY393446 EQU393446 FAQ393446 FKM393446 FUI393446 GEE393446 GOA393446 GXW393446 HHS393446 HRO393446 IBK393446 ILG393446 IVC393446 JEY393446 JOU393446 JYQ393446 KIM393446 KSI393446 LCE393446 LMA393446 LVW393446 MFS393446 MPO393446 MZK393446 NJG393446 NTC393446 OCY393446 OMU393446 OWQ393446 PGM393446 PQI393446 QAE393446 QKA393446 QTW393446 RDS393446 RNO393446 RXK393446 SHG393446 SRC393446 TAY393446 TKU393446 TUQ393446 UEM393446 UOI393446 UYE393446 VIA393446 VRW393446 WBS393446 WLO393446 WVK393446 D458982 IY458982 SU458982 ACQ458982 AMM458982 AWI458982 BGE458982 BQA458982 BZW458982 CJS458982 CTO458982 DDK458982 DNG458982 DXC458982 EGY458982 EQU458982 FAQ458982 FKM458982 FUI458982 GEE458982 GOA458982 GXW458982 HHS458982 HRO458982 IBK458982 ILG458982 IVC458982 JEY458982 JOU458982 JYQ458982 KIM458982 KSI458982 LCE458982 LMA458982 LVW458982 MFS458982 MPO458982 MZK458982 NJG458982 NTC458982 OCY458982 OMU458982 OWQ458982 PGM458982 PQI458982 QAE458982 QKA458982 QTW458982 RDS458982 RNO458982 RXK458982 SHG458982 SRC458982 TAY458982 TKU458982 TUQ458982 UEM458982 UOI458982 UYE458982 VIA458982 VRW458982 WBS458982 WLO458982 WVK458982 D524518 IY524518 SU524518 ACQ524518 AMM524518 AWI524518 BGE524518 BQA524518 BZW524518 CJS524518 CTO524518 DDK524518 DNG524518 DXC524518 EGY524518 EQU524518 FAQ524518 FKM524518 FUI524518 GEE524518 GOA524518 GXW524518 HHS524518 HRO524518 IBK524518 ILG524518 IVC524518 JEY524518 JOU524518 JYQ524518 KIM524518 KSI524518 LCE524518 LMA524518 LVW524518 MFS524518 MPO524518 MZK524518 NJG524518 NTC524518 OCY524518 OMU524518 OWQ524518 PGM524518 PQI524518 QAE524518 QKA524518 QTW524518 RDS524518 RNO524518 RXK524518 SHG524518 SRC524518 TAY524518 TKU524518 TUQ524518 UEM524518 UOI524518 UYE524518 VIA524518 VRW524518 WBS524518 WLO524518 WVK524518 D590054 IY590054 SU590054 ACQ590054 AMM590054 AWI590054 BGE590054 BQA590054 BZW590054 CJS590054 CTO590054 DDK590054 DNG590054 DXC590054 EGY590054 EQU590054 FAQ590054 FKM590054 FUI590054 GEE590054 GOA590054 GXW590054 HHS590054 HRO590054 IBK590054 ILG590054 IVC590054 JEY590054 JOU590054 JYQ590054 KIM590054 KSI590054 LCE590054 LMA590054 LVW590054 MFS590054 MPO590054 MZK590054 NJG590054 NTC590054 OCY590054 OMU590054 OWQ590054 PGM590054 PQI590054 QAE590054 QKA590054 QTW590054 RDS590054 RNO590054 RXK590054 SHG590054 SRC590054 TAY590054 TKU590054 TUQ590054 UEM590054 UOI590054 UYE590054 VIA590054 VRW590054 WBS590054 WLO590054 WVK590054 D655590 IY655590 SU655590 ACQ655590 AMM655590 AWI655590 BGE655590 BQA655590 BZW655590 CJS655590 CTO655590 DDK655590 DNG655590 DXC655590 EGY655590 EQU655590 FAQ655590 FKM655590 FUI655590 GEE655590 GOA655590 GXW655590 HHS655590 HRO655590 IBK655590 ILG655590 IVC655590 JEY655590 JOU655590 JYQ655590 KIM655590 KSI655590 LCE655590 LMA655590 LVW655590 MFS655590 MPO655590 MZK655590 NJG655590 NTC655590 OCY655590 OMU655590 OWQ655590 PGM655590 PQI655590 QAE655590 QKA655590 QTW655590 RDS655590 RNO655590 RXK655590 SHG655590 SRC655590 TAY655590 TKU655590 TUQ655590 UEM655590 UOI655590 UYE655590 VIA655590 VRW655590 WBS655590 WLO655590 WVK655590 D721126 IY721126 SU721126 ACQ721126 AMM721126 AWI721126 BGE721126 BQA721126 BZW721126 CJS721126 CTO721126 DDK721126 DNG721126 DXC721126 EGY721126 EQU721126 FAQ721126 FKM721126 FUI721126 GEE721126 GOA721126 GXW721126 HHS721126 HRO721126 IBK721126 ILG721126 IVC721126 JEY721126 JOU721126 JYQ721126 KIM721126 KSI721126 LCE721126 LMA721126 LVW721126 MFS721126 MPO721126 MZK721126 NJG721126 NTC721126 OCY721126 OMU721126 OWQ721126 PGM721126 PQI721126 QAE721126 QKA721126 QTW721126 RDS721126 RNO721126 RXK721126 SHG721126 SRC721126 TAY721126 TKU721126 TUQ721126 UEM721126 UOI721126 UYE721126 VIA721126 VRW721126 WBS721126 WLO721126 WVK721126 D786662 IY786662 SU786662 ACQ786662 AMM786662 AWI786662 BGE786662 BQA786662 BZW786662 CJS786662 CTO786662 DDK786662 DNG786662 DXC786662 EGY786662 EQU786662 FAQ786662 FKM786662 FUI786662 GEE786662 GOA786662 GXW786662 HHS786662 HRO786662 IBK786662 ILG786662 IVC786662 JEY786662 JOU786662 JYQ786662 KIM786662 KSI786662 LCE786662 LMA786662 LVW786662 MFS786662 MPO786662 MZK786662 NJG786662 NTC786662 OCY786662 OMU786662 OWQ786662 PGM786662 PQI786662 QAE786662 QKA786662 QTW786662 RDS786662 RNO786662 RXK786662 SHG786662 SRC786662 TAY786662 TKU786662 TUQ786662 UEM786662 UOI786662 UYE786662 VIA786662 VRW786662 WBS786662 WLO786662 WVK786662 D852198 IY852198 SU852198 ACQ852198 AMM852198 AWI852198 BGE852198 BQA852198 BZW852198 CJS852198 CTO852198 DDK852198 DNG852198 DXC852198 EGY852198 EQU852198 FAQ852198 FKM852198 FUI852198 GEE852198 GOA852198 GXW852198 HHS852198 HRO852198 IBK852198 ILG852198 IVC852198 JEY852198 JOU852198 JYQ852198 KIM852198 KSI852198 LCE852198 LMA852198 LVW852198 MFS852198 MPO852198 MZK852198 NJG852198 NTC852198 OCY852198 OMU852198 OWQ852198 PGM852198 PQI852198 QAE852198 QKA852198 QTW852198 RDS852198 RNO852198 RXK852198 SHG852198 SRC852198 TAY852198 TKU852198 TUQ852198 UEM852198 UOI852198 UYE852198 VIA852198 VRW852198 WBS852198 WLO852198 WVK852198 D917734 IY917734 SU917734 ACQ917734 AMM917734 AWI917734 BGE917734 BQA917734 BZW917734 CJS917734 CTO917734 DDK917734 DNG917734 DXC917734 EGY917734 EQU917734 FAQ917734 FKM917734 FUI917734 GEE917734 GOA917734 GXW917734 HHS917734 HRO917734 IBK917734 ILG917734 IVC917734 JEY917734 JOU917734 JYQ917734 KIM917734 KSI917734 LCE917734 LMA917734 LVW917734 MFS917734 MPO917734 MZK917734 NJG917734 NTC917734 OCY917734 OMU917734 OWQ917734 PGM917734 PQI917734 QAE917734 QKA917734 QTW917734 RDS917734 RNO917734 RXK917734 SHG917734 SRC917734 TAY917734 TKU917734 TUQ917734 UEM917734 UOI917734 UYE917734 VIA917734 VRW917734 WBS917734 WLO917734 WVK917734 D983270 IY983270 SU983270 ACQ983270 AMM983270 AWI983270 BGE983270 BQA983270 BZW983270 CJS983270 CTO983270 DDK983270 DNG983270 DXC983270 EGY983270 EQU983270 FAQ983270 FKM983270 FUI983270 GEE983270 GOA983270 GXW983270 HHS983270 HRO983270 IBK983270 ILG983270 IVC983270 JEY983270 JOU983270 JYQ983270 KIM983270 KSI983270 LCE983270 LMA983270 LVW983270 MFS983270 MPO983270 MZK983270 NJG983270 NTC983270 OCY983270 OMU983270 OWQ983270 PGM983270 PQI983270 QAE983270 QKA983270 QTW983270 RDS983270 RNO983270 RXK983270 SHG983270 SRC983270 TAY983270 TKU983270 TUQ983270 UEM983270 UOI983270 UYE983270 VIA983270 VRW983270 WBS983270 WLO983270 WVK983270"/>
    <dataValidation allowBlank="1" showInputMessage="1" showErrorMessage="1" prompt="Características cualitativas significativas que les impacten financieramente." sqref="D181:F181 IY181:JA181 SU181:SW181 ACQ181:ACS181 AMM181:AMO181 AWI181:AWK181 BGE181:BGG181 BQA181:BQC181 BZW181:BZY181 CJS181:CJU181 CTO181:CTQ181 DDK181:DDM181 DNG181:DNI181 DXC181:DXE181 EGY181:EHA181 EQU181:EQW181 FAQ181:FAS181 FKM181:FKO181 FUI181:FUK181 GEE181:GEG181 GOA181:GOC181 GXW181:GXY181 HHS181:HHU181 HRO181:HRQ181 IBK181:IBM181 ILG181:ILI181 IVC181:IVE181 JEY181:JFA181 JOU181:JOW181 JYQ181:JYS181 KIM181:KIO181 KSI181:KSK181 LCE181:LCG181 LMA181:LMC181 LVW181:LVY181 MFS181:MFU181 MPO181:MPQ181 MZK181:MZM181 NJG181:NJI181 NTC181:NTE181 OCY181:ODA181 OMU181:OMW181 OWQ181:OWS181 PGM181:PGO181 PQI181:PQK181 QAE181:QAG181 QKA181:QKC181 QTW181:QTY181 RDS181:RDU181 RNO181:RNQ181 RXK181:RXM181 SHG181:SHI181 SRC181:SRE181 TAY181:TBA181 TKU181:TKW181 TUQ181:TUS181 UEM181:UEO181 UOI181:UOK181 UYE181:UYG181 VIA181:VIC181 VRW181:VRY181 WBS181:WBU181 WLO181:WLQ181 WVK181:WVM181 D65702:F65702 IY65702:JA65702 SU65702:SW65702 ACQ65702:ACS65702 AMM65702:AMO65702 AWI65702:AWK65702 BGE65702:BGG65702 BQA65702:BQC65702 BZW65702:BZY65702 CJS65702:CJU65702 CTO65702:CTQ65702 DDK65702:DDM65702 DNG65702:DNI65702 DXC65702:DXE65702 EGY65702:EHA65702 EQU65702:EQW65702 FAQ65702:FAS65702 FKM65702:FKO65702 FUI65702:FUK65702 GEE65702:GEG65702 GOA65702:GOC65702 GXW65702:GXY65702 HHS65702:HHU65702 HRO65702:HRQ65702 IBK65702:IBM65702 ILG65702:ILI65702 IVC65702:IVE65702 JEY65702:JFA65702 JOU65702:JOW65702 JYQ65702:JYS65702 KIM65702:KIO65702 KSI65702:KSK65702 LCE65702:LCG65702 LMA65702:LMC65702 LVW65702:LVY65702 MFS65702:MFU65702 MPO65702:MPQ65702 MZK65702:MZM65702 NJG65702:NJI65702 NTC65702:NTE65702 OCY65702:ODA65702 OMU65702:OMW65702 OWQ65702:OWS65702 PGM65702:PGO65702 PQI65702:PQK65702 QAE65702:QAG65702 QKA65702:QKC65702 QTW65702:QTY65702 RDS65702:RDU65702 RNO65702:RNQ65702 RXK65702:RXM65702 SHG65702:SHI65702 SRC65702:SRE65702 TAY65702:TBA65702 TKU65702:TKW65702 TUQ65702:TUS65702 UEM65702:UEO65702 UOI65702:UOK65702 UYE65702:UYG65702 VIA65702:VIC65702 VRW65702:VRY65702 WBS65702:WBU65702 WLO65702:WLQ65702 WVK65702:WVM65702 D131238:F131238 IY131238:JA131238 SU131238:SW131238 ACQ131238:ACS131238 AMM131238:AMO131238 AWI131238:AWK131238 BGE131238:BGG131238 BQA131238:BQC131238 BZW131238:BZY131238 CJS131238:CJU131238 CTO131238:CTQ131238 DDK131238:DDM131238 DNG131238:DNI131238 DXC131238:DXE131238 EGY131238:EHA131238 EQU131238:EQW131238 FAQ131238:FAS131238 FKM131238:FKO131238 FUI131238:FUK131238 GEE131238:GEG131238 GOA131238:GOC131238 GXW131238:GXY131238 HHS131238:HHU131238 HRO131238:HRQ131238 IBK131238:IBM131238 ILG131238:ILI131238 IVC131238:IVE131238 JEY131238:JFA131238 JOU131238:JOW131238 JYQ131238:JYS131238 KIM131238:KIO131238 KSI131238:KSK131238 LCE131238:LCG131238 LMA131238:LMC131238 LVW131238:LVY131238 MFS131238:MFU131238 MPO131238:MPQ131238 MZK131238:MZM131238 NJG131238:NJI131238 NTC131238:NTE131238 OCY131238:ODA131238 OMU131238:OMW131238 OWQ131238:OWS131238 PGM131238:PGO131238 PQI131238:PQK131238 QAE131238:QAG131238 QKA131238:QKC131238 QTW131238:QTY131238 RDS131238:RDU131238 RNO131238:RNQ131238 RXK131238:RXM131238 SHG131238:SHI131238 SRC131238:SRE131238 TAY131238:TBA131238 TKU131238:TKW131238 TUQ131238:TUS131238 UEM131238:UEO131238 UOI131238:UOK131238 UYE131238:UYG131238 VIA131238:VIC131238 VRW131238:VRY131238 WBS131238:WBU131238 WLO131238:WLQ131238 WVK131238:WVM131238 D196774:F196774 IY196774:JA196774 SU196774:SW196774 ACQ196774:ACS196774 AMM196774:AMO196774 AWI196774:AWK196774 BGE196774:BGG196774 BQA196774:BQC196774 BZW196774:BZY196774 CJS196774:CJU196774 CTO196774:CTQ196774 DDK196774:DDM196774 DNG196774:DNI196774 DXC196774:DXE196774 EGY196774:EHA196774 EQU196774:EQW196774 FAQ196774:FAS196774 FKM196774:FKO196774 FUI196774:FUK196774 GEE196774:GEG196774 GOA196774:GOC196774 GXW196774:GXY196774 HHS196774:HHU196774 HRO196774:HRQ196774 IBK196774:IBM196774 ILG196774:ILI196774 IVC196774:IVE196774 JEY196774:JFA196774 JOU196774:JOW196774 JYQ196774:JYS196774 KIM196774:KIO196774 KSI196774:KSK196774 LCE196774:LCG196774 LMA196774:LMC196774 LVW196774:LVY196774 MFS196774:MFU196774 MPO196774:MPQ196774 MZK196774:MZM196774 NJG196774:NJI196774 NTC196774:NTE196774 OCY196774:ODA196774 OMU196774:OMW196774 OWQ196774:OWS196774 PGM196774:PGO196774 PQI196774:PQK196774 QAE196774:QAG196774 QKA196774:QKC196774 QTW196774:QTY196774 RDS196774:RDU196774 RNO196774:RNQ196774 RXK196774:RXM196774 SHG196774:SHI196774 SRC196774:SRE196774 TAY196774:TBA196774 TKU196774:TKW196774 TUQ196774:TUS196774 UEM196774:UEO196774 UOI196774:UOK196774 UYE196774:UYG196774 VIA196774:VIC196774 VRW196774:VRY196774 WBS196774:WBU196774 WLO196774:WLQ196774 WVK196774:WVM196774 D262310:F262310 IY262310:JA262310 SU262310:SW262310 ACQ262310:ACS262310 AMM262310:AMO262310 AWI262310:AWK262310 BGE262310:BGG262310 BQA262310:BQC262310 BZW262310:BZY262310 CJS262310:CJU262310 CTO262310:CTQ262310 DDK262310:DDM262310 DNG262310:DNI262310 DXC262310:DXE262310 EGY262310:EHA262310 EQU262310:EQW262310 FAQ262310:FAS262310 FKM262310:FKO262310 FUI262310:FUK262310 GEE262310:GEG262310 GOA262310:GOC262310 GXW262310:GXY262310 HHS262310:HHU262310 HRO262310:HRQ262310 IBK262310:IBM262310 ILG262310:ILI262310 IVC262310:IVE262310 JEY262310:JFA262310 JOU262310:JOW262310 JYQ262310:JYS262310 KIM262310:KIO262310 KSI262310:KSK262310 LCE262310:LCG262310 LMA262310:LMC262310 LVW262310:LVY262310 MFS262310:MFU262310 MPO262310:MPQ262310 MZK262310:MZM262310 NJG262310:NJI262310 NTC262310:NTE262310 OCY262310:ODA262310 OMU262310:OMW262310 OWQ262310:OWS262310 PGM262310:PGO262310 PQI262310:PQK262310 QAE262310:QAG262310 QKA262310:QKC262310 QTW262310:QTY262310 RDS262310:RDU262310 RNO262310:RNQ262310 RXK262310:RXM262310 SHG262310:SHI262310 SRC262310:SRE262310 TAY262310:TBA262310 TKU262310:TKW262310 TUQ262310:TUS262310 UEM262310:UEO262310 UOI262310:UOK262310 UYE262310:UYG262310 VIA262310:VIC262310 VRW262310:VRY262310 WBS262310:WBU262310 WLO262310:WLQ262310 WVK262310:WVM262310 D327846:F327846 IY327846:JA327846 SU327846:SW327846 ACQ327846:ACS327846 AMM327846:AMO327846 AWI327846:AWK327846 BGE327846:BGG327846 BQA327846:BQC327846 BZW327846:BZY327846 CJS327846:CJU327846 CTO327846:CTQ327846 DDK327846:DDM327846 DNG327846:DNI327846 DXC327846:DXE327846 EGY327846:EHA327846 EQU327846:EQW327846 FAQ327846:FAS327846 FKM327846:FKO327846 FUI327846:FUK327846 GEE327846:GEG327846 GOA327846:GOC327846 GXW327846:GXY327846 HHS327846:HHU327846 HRO327846:HRQ327846 IBK327846:IBM327846 ILG327846:ILI327846 IVC327846:IVE327846 JEY327846:JFA327846 JOU327846:JOW327846 JYQ327846:JYS327846 KIM327846:KIO327846 KSI327846:KSK327846 LCE327846:LCG327846 LMA327846:LMC327846 LVW327846:LVY327846 MFS327846:MFU327846 MPO327846:MPQ327846 MZK327846:MZM327846 NJG327846:NJI327846 NTC327846:NTE327846 OCY327846:ODA327846 OMU327846:OMW327846 OWQ327846:OWS327846 PGM327846:PGO327846 PQI327846:PQK327846 QAE327846:QAG327846 QKA327846:QKC327846 QTW327846:QTY327846 RDS327846:RDU327846 RNO327846:RNQ327846 RXK327846:RXM327846 SHG327846:SHI327846 SRC327846:SRE327846 TAY327846:TBA327846 TKU327846:TKW327846 TUQ327846:TUS327846 UEM327846:UEO327846 UOI327846:UOK327846 UYE327846:UYG327846 VIA327846:VIC327846 VRW327846:VRY327846 WBS327846:WBU327846 WLO327846:WLQ327846 WVK327846:WVM327846 D393382:F393382 IY393382:JA393382 SU393382:SW393382 ACQ393382:ACS393382 AMM393382:AMO393382 AWI393382:AWK393382 BGE393382:BGG393382 BQA393382:BQC393382 BZW393382:BZY393382 CJS393382:CJU393382 CTO393382:CTQ393382 DDK393382:DDM393382 DNG393382:DNI393382 DXC393382:DXE393382 EGY393382:EHA393382 EQU393382:EQW393382 FAQ393382:FAS393382 FKM393382:FKO393382 FUI393382:FUK393382 GEE393382:GEG393382 GOA393382:GOC393382 GXW393382:GXY393382 HHS393382:HHU393382 HRO393382:HRQ393382 IBK393382:IBM393382 ILG393382:ILI393382 IVC393382:IVE393382 JEY393382:JFA393382 JOU393382:JOW393382 JYQ393382:JYS393382 KIM393382:KIO393382 KSI393382:KSK393382 LCE393382:LCG393382 LMA393382:LMC393382 LVW393382:LVY393382 MFS393382:MFU393382 MPO393382:MPQ393382 MZK393382:MZM393382 NJG393382:NJI393382 NTC393382:NTE393382 OCY393382:ODA393382 OMU393382:OMW393382 OWQ393382:OWS393382 PGM393382:PGO393382 PQI393382:PQK393382 QAE393382:QAG393382 QKA393382:QKC393382 QTW393382:QTY393382 RDS393382:RDU393382 RNO393382:RNQ393382 RXK393382:RXM393382 SHG393382:SHI393382 SRC393382:SRE393382 TAY393382:TBA393382 TKU393382:TKW393382 TUQ393382:TUS393382 UEM393382:UEO393382 UOI393382:UOK393382 UYE393382:UYG393382 VIA393382:VIC393382 VRW393382:VRY393382 WBS393382:WBU393382 WLO393382:WLQ393382 WVK393382:WVM393382 D458918:F458918 IY458918:JA458918 SU458918:SW458918 ACQ458918:ACS458918 AMM458918:AMO458918 AWI458918:AWK458918 BGE458918:BGG458918 BQA458918:BQC458918 BZW458918:BZY458918 CJS458918:CJU458918 CTO458918:CTQ458918 DDK458918:DDM458918 DNG458918:DNI458918 DXC458918:DXE458918 EGY458918:EHA458918 EQU458918:EQW458918 FAQ458918:FAS458918 FKM458918:FKO458918 FUI458918:FUK458918 GEE458918:GEG458918 GOA458918:GOC458918 GXW458918:GXY458918 HHS458918:HHU458918 HRO458918:HRQ458918 IBK458918:IBM458918 ILG458918:ILI458918 IVC458918:IVE458918 JEY458918:JFA458918 JOU458918:JOW458918 JYQ458918:JYS458918 KIM458918:KIO458918 KSI458918:KSK458918 LCE458918:LCG458918 LMA458918:LMC458918 LVW458918:LVY458918 MFS458918:MFU458918 MPO458918:MPQ458918 MZK458918:MZM458918 NJG458918:NJI458918 NTC458918:NTE458918 OCY458918:ODA458918 OMU458918:OMW458918 OWQ458918:OWS458918 PGM458918:PGO458918 PQI458918:PQK458918 QAE458918:QAG458918 QKA458918:QKC458918 QTW458918:QTY458918 RDS458918:RDU458918 RNO458918:RNQ458918 RXK458918:RXM458918 SHG458918:SHI458918 SRC458918:SRE458918 TAY458918:TBA458918 TKU458918:TKW458918 TUQ458918:TUS458918 UEM458918:UEO458918 UOI458918:UOK458918 UYE458918:UYG458918 VIA458918:VIC458918 VRW458918:VRY458918 WBS458918:WBU458918 WLO458918:WLQ458918 WVK458918:WVM458918 D524454:F524454 IY524454:JA524454 SU524454:SW524454 ACQ524454:ACS524454 AMM524454:AMO524454 AWI524454:AWK524454 BGE524454:BGG524454 BQA524454:BQC524454 BZW524454:BZY524454 CJS524454:CJU524454 CTO524454:CTQ524454 DDK524454:DDM524454 DNG524454:DNI524454 DXC524454:DXE524454 EGY524454:EHA524454 EQU524454:EQW524454 FAQ524454:FAS524454 FKM524454:FKO524454 FUI524454:FUK524454 GEE524454:GEG524454 GOA524454:GOC524454 GXW524454:GXY524454 HHS524454:HHU524454 HRO524454:HRQ524454 IBK524454:IBM524454 ILG524454:ILI524454 IVC524454:IVE524454 JEY524454:JFA524454 JOU524454:JOW524454 JYQ524454:JYS524454 KIM524454:KIO524454 KSI524454:KSK524454 LCE524454:LCG524454 LMA524454:LMC524454 LVW524454:LVY524454 MFS524454:MFU524454 MPO524454:MPQ524454 MZK524454:MZM524454 NJG524454:NJI524454 NTC524454:NTE524454 OCY524454:ODA524454 OMU524454:OMW524454 OWQ524454:OWS524454 PGM524454:PGO524454 PQI524454:PQK524454 QAE524454:QAG524454 QKA524454:QKC524454 QTW524454:QTY524454 RDS524454:RDU524454 RNO524454:RNQ524454 RXK524454:RXM524454 SHG524454:SHI524454 SRC524454:SRE524454 TAY524454:TBA524454 TKU524454:TKW524454 TUQ524454:TUS524454 UEM524454:UEO524454 UOI524454:UOK524454 UYE524454:UYG524454 VIA524454:VIC524454 VRW524454:VRY524454 WBS524454:WBU524454 WLO524454:WLQ524454 WVK524454:WVM524454 D589990:F589990 IY589990:JA589990 SU589990:SW589990 ACQ589990:ACS589990 AMM589990:AMO589990 AWI589990:AWK589990 BGE589990:BGG589990 BQA589990:BQC589990 BZW589990:BZY589990 CJS589990:CJU589990 CTO589990:CTQ589990 DDK589990:DDM589990 DNG589990:DNI589990 DXC589990:DXE589990 EGY589990:EHA589990 EQU589990:EQW589990 FAQ589990:FAS589990 FKM589990:FKO589990 FUI589990:FUK589990 GEE589990:GEG589990 GOA589990:GOC589990 GXW589990:GXY589990 HHS589990:HHU589990 HRO589990:HRQ589990 IBK589990:IBM589990 ILG589990:ILI589990 IVC589990:IVE589990 JEY589990:JFA589990 JOU589990:JOW589990 JYQ589990:JYS589990 KIM589990:KIO589990 KSI589990:KSK589990 LCE589990:LCG589990 LMA589990:LMC589990 LVW589990:LVY589990 MFS589990:MFU589990 MPO589990:MPQ589990 MZK589990:MZM589990 NJG589990:NJI589990 NTC589990:NTE589990 OCY589990:ODA589990 OMU589990:OMW589990 OWQ589990:OWS589990 PGM589990:PGO589990 PQI589990:PQK589990 QAE589990:QAG589990 QKA589990:QKC589990 QTW589990:QTY589990 RDS589990:RDU589990 RNO589990:RNQ589990 RXK589990:RXM589990 SHG589990:SHI589990 SRC589990:SRE589990 TAY589990:TBA589990 TKU589990:TKW589990 TUQ589990:TUS589990 UEM589990:UEO589990 UOI589990:UOK589990 UYE589990:UYG589990 VIA589990:VIC589990 VRW589990:VRY589990 WBS589990:WBU589990 WLO589990:WLQ589990 WVK589990:WVM589990 D655526:F655526 IY655526:JA655526 SU655526:SW655526 ACQ655526:ACS655526 AMM655526:AMO655526 AWI655526:AWK655526 BGE655526:BGG655526 BQA655526:BQC655526 BZW655526:BZY655526 CJS655526:CJU655526 CTO655526:CTQ655526 DDK655526:DDM655526 DNG655526:DNI655526 DXC655526:DXE655526 EGY655526:EHA655526 EQU655526:EQW655526 FAQ655526:FAS655526 FKM655526:FKO655526 FUI655526:FUK655526 GEE655526:GEG655526 GOA655526:GOC655526 GXW655526:GXY655526 HHS655526:HHU655526 HRO655526:HRQ655526 IBK655526:IBM655526 ILG655526:ILI655526 IVC655526:IVE655526 JEY655526:JFA655526 JOU655526:JOW655526 JYQ655526:JYS655526 KIM655526:KIO655526 KSI655526:KSK655526 LCE655526:LCG655526 LMA655526:LMC655526 LVW655526:LVY655526 MFS655526:MFU655526 MPO655526:MPQ655526 MZK655526:MZM655526 NJG655526:NJI655526 NTC655526:NTE655526 OCY655526:ODA655526 OMU655526:OMW655526 OWQ655526:OWS655526 PGM655526:PGO655526 PQI655526:PQK655526 QAE655526:QAG655526 QKA655526:QKC655526 QTW655526:QTY655526 RDS655526:RDU655526 RNO655526:RNQ655526 RXK655526:RXM655526 SHG655526:SHI655526 SRC655526:SRE655526 TAY655526:TBA655526 TKU655526:TKW655526 TUQ655526:TUS655526 UEM655526:UEO655526 UOI655526:UOK655526 UYE655526:UYG655526 VIA655526:VIC655526 VRW655526:VRY655526 WBS655526:WBU655526 WLO655526:WLQ655526 WVK655526:WVM655526 D721062:F721062 IY721062:JA721062 SU721062:SW721062 ACQ721062:ACS721062 AMM721062:AMO721062 AWI721062:AWK721062 BGE721062:BGG721062 BQA721062:BQC721062 BZW721062:BZY721062 CJS721062:CJU721062 CTO721062:CTQ721062 DDK721062:DDM721062 DNG721062:DNI721062 DXC721062:DXE721062 EGY721062:EHA721062 EQU721062:EQW721062 FAQ721062:FAS721062 FKM721062:FKO721062 FUI721062:FUK721062 GEE721062:GEG721062 GOA721062:GOC721062 GXW721062:GXY721062 HHS721062:HHU721062 HRO721062:HRQ721062 IBK721062:IBM721062 ILG721062:ILI721062 IVC721062:IVE721062 JEY721062:JFA721062 JOU721062:JOW721062 JYQ721062:JYS721062 KIM721062:KIO721062 KSI721062:KSK721062 LCE721062:LCG721062 LMA721062:LMC721062 LVW721062:LVY721062 MFS721062:MFU721062 MPO721062:MPQ721062 MZK721062:MZM721062 NJG721062:NJI721062 NTC721062:NTE721062 OCY721062:ODA721062 OMU721062:OMW721062 OWQ721062:OWS721062 PGM721062:PGO721062 PQI721062:PQK721062 QAE721062:QAG721062 QKA721062:QKC721062 QTW721062:QTY721062 RDS721062:RDU721062 RNO721062:RNQ721062 RXK721062:RXM721062 SHG721062:SHI721062 SRC721062:SRE721062 TAY721062:TBA721062 TKU721062:TKW721062 TUQ721062:TUS721062 UEM721062:UEO721062 UOI721062:UOK721062 UYE721062:UYG721062 VIA721062:VIC721062 VRW721062:VRY721062 WBS721062:WBU721062 WLO721062:WLQ721062 WVK721062:WVM721062 D786598:F786598 IY786598:JA786598 SU786598:SW786598 ACQ786598:ACS786598 AMM786598:AMO786598 AWI786598:AWK786598 BGE786598:BGG786598 BQA786598:BQC786598 BZW786598:BZY786598 CJS786598:CJU786598 CTO786598:CTQ786598 DDK786598:DDM786598 DNG786598:DNI786598 DXC786598:DXE786598 EGY786598:EHA786598 EQU786598:EQW786598 FAQ786598:FAS786598 FKM786598:FKO786598 FUI786598:FUK786598 GEE786598:GEG786598 GOA786598:GOC786598 GXW786598:GXY786598 HHS786598:HHU786598 HRO786598:HRQ786598 IBK786598:IBM786598 ILG786598:ILI786598 IVC786598:IVE786598 JEY786598:JFA786598 JOU786598:JOW786598 JYQ786598:JYS786598 KIM786598:KIO786598 KSI786598:KSK786598 LCE786598:LCG786598 LMA786598:LMC786598 LVW786598:LVY786598 MFS786598:MFU786598 MPO786598:MPQ786598 MZK786598:MZM786598 NJG786598:NJI786598 NTC786598:NTE786598 OCY786598:ODA786598 OMU786598:OMW786598 OWQ786598:OWS786598 PGM786598:PGO786598 PQI786598:PQK786598 QAE786598:QAG786598 QKA786598:QKC786598 QTW786598:QTY786598 RDS786598:RDU786598 RNO786598:RNQ786598 RXK786598:RXM786598 SHG786598:SHI786598 SRC786598:SRE786598 TAY786598:TBA786598 TKU786598:TKW786598 TUQ786598:TUS786598 UEM786598:UEO786598 UOI786598:UOK786598 UYE786598:UYG786598 VIA786598:VIC786598 VRW786598:VRY786598 WBS786598:WBU786598 WLO786598:WLQ786598 WVK786598:WVM786598 D852134:F852134 IY852134:JA852134 SU852134:SW852134 ACQ852134:ACS852134 AMM852134:AMO852134 AWI852134:AWK852134 BGE852134:BGG852134 BQA852134:BQC852134 BZW852134:BZY852134 CJS852134:CJU852134 CTO852134:CTQ852134 DDK852134:DDM852134 DNG852134:DNI852134 DXC852134:DXE852134 EGY852134:EHA852134 EQU852134:EQW852134 FAQ852134:FAS852134 FKM852134:FKO852134 FUI852134:FUK852134 GEE852134:GEG852134 GOA852134:GOC852134 GXW852134:GXY852134 HHS852134:HHU852134 HRO852134:HRQ852134 IBK852134:IBM852134 ILG852134:ILI852134 IVC852134:IVE852134 JEY852134:JFA852134 JOU852134:JOW852134 JYQ852134:JYS852134 KIM852134:KIO852134 KSI852134:KSK852134 LCE852134:LCG852134 LMA852134:LMC852134 LVW852134:LVY852134 MFS852134:MFU852134 MPO852134:MPQ852134 MZK852134:MZM852134 NJG852134:NJI852134 NTC852134:NTE852134 OCY852134:ODA852134 OMU852134:OMW852134 OWQ852134:OWS852134 PGM852134:PGO852134 PQI852134:PQK852134 QAE852134:QAG852134 QKA852134:QKC852134 QTW852134:QTY852134 RDS852134:RDU852134 RNO852134:RNQ852134 RXK852134:RXM852134 SHG852134:SHI852134 SRC852134:SRE852134 TAY852134:TBA852134 TKU852134:TKW852134 TUQ852134:TUS852134 UEM852134:UEO852134 UOI852134:UOK852134 UYE852134:UYG852134 VIA852134:VIC852134 VRW852134:VRY852134 WBS852134:WBU852134 WLO852134:WLQ852134 WVK852134:WVM852134 D917670:F917670 IY917670:JA917670 SU917670:SW917670 ACQ917670:ACS917670 AMM917670:AMO917670 AWI917670:AWK917670 BGE917670:BGG917670 BQA917670:BQC917670 BZW917670:BZY917670 CJS917670:CJU917670 CTO917670:CTQ917670 DDK917670:DDM917670 DNG917670:DNI917670 DXC917670:DXE917670 EGY917670:EHA917670 EQU917670:EQW917670 FAQ917670:FAS917670 FKM917670:FKO917670 FUI917670:FUK917670 GEE917670:GEG917670 GOA917670:GOC917670 GXW917670:GXY917670 HHS917670:HHU917670 HRO917670:HRQ917670 IBK917670:IBM917670 ILG917670:ILI917670 IVC917670:IVE917670 JEY917670:JFA917670 JOU917670:JOW917670 JYQ917670:JYS917670 KIM917670:KIO917670 KSI917670:KSK917670 LCE917670:LCG917670 LMA917670:LMC917670 LVW917670:LVY917670 MFS917670:MFU917670 MPO917670:MPQ917670 MZK917670:MZM917670 NJG917670:NJI917670 NTC917670:NTE917670 OCY917670:ODA917670 OMU917670:OMW917670 OWQ917670:OWS917670 PGM917670:PGO917670 PQI917670:PQK917670 QAE917670:QAG917670 QKA917670:QKC917670 QTW917670:QTY917670 RDS917670:RDU917670 RNO917670:RNQ917670 RXK917670:RXM917670 SHG917670:SHI917670 SRC917670:SRE917670 TAY917670:TBA917670 TKU917670:TKW917670 TUQ917670:TUS917670 UEM917670:UEO917670 UOI917670:UOK917670 UYE917670:UYG917670 VIA917670:VIC917670 VRW917670:VRY917670 WBS917670:WBU917670 WLO917670:WLQ917670 WVK917670:WVM917670 D983206:F983206 IY983206:JA983206 SU983206:SW983206 ACQ983206:ACS983206 AMM983206:AMO983206 AWI983206:AWK983206 BGE983206:BGG983206 BQA983206:BQC983206 BZW983206:BZY983206 CJS983206:CJU983206 CTO983206:CTQ983206 DDK983206:DDM983206 DNG983206:DNI983206 DXC983206:DXE983206 EGY983206:EHA983206 EQU983206:EQW983206 FAQ983206:FAS983206 FKM983206:FKO983206 FUI983206:FUK983206 GEE983206:GEG983206 GOA983206:GOC983206 GXW983206:GXY983206 HHS983206:HHU983206 HRO983206:HRQ983206 IBK983206:IBM983206 ILG983206:ILI983206 IVC983206:IVE983206 JEY983206:JFA983206 JOU983206:JOW983206 JYQ983206:JYS983206 KIM983206:KIO983206 KSI983206:KSK983206 LCE983206:LCG983206 LMA983206:LMC983206 LVW983206:LVY983206 MFS983206:MFU983206 MPO983206:MPQ983206 MZK983206:MZM983206 NJG983206:NJI983206 NTC983206:NTE983206 OCY983206:ODA983206 OMU983206:OMW983206 OWQ983206:OWS983206 PGM983206:PGO983206 PQI983206:PQK983206 QAE983206:QAG983206 QKA983206:QKC983206 QTW983206:QTY983206 RDS983206:RDU983206 RNO983206:RNQ983206 RXK983206:RXM983206 SHG983206:SHI983206 SRC983206:SRE983206 TAY983206:TBA983206 TKU983206:TKW983206 TUQ983206:TUS983206 UEM983206:UEO983206 UOI983206:UOK983206 UYE983206:UYG983206 VIA983206:VIC983206 VRW983206:VRY983206 WBS983206:WBU983206 WLO983206:WLQ983206 WVK983206:WVM983206 E224:F224 IZ224:JA224 SV224:SW224 ACR224:ACS224 AMN224:AMO224 AWJ224:AWK224 BGF224:BGG224 BQB224:BQC224 BZX224:BZY224 CJT224:CJU224 CTP224:CTQ224 DDL224:DDM224 DNH224:DNI224 DXD224:DXE224 EGZ224:EHA224 EQV224:EQW224 FAR224:FAS224 FKN224:FKO224 FUJ224:FUK224 GEF224:GEG224 GOB224:GOC224 GXX224:GXY224 HHT224:HHU224 HRP224:HRQ224 IBL224:IBM224 ILH224:ILI224 IVD224:IVE224 JEZ224:JFA224 JOV224:JOW224 JYR224:JYS224 KIN224:KIO224 KSJ224:KSK224 LCF224:LCG224 LMB224:LMC224 LVX224:LVY224 MFT224:MFU224 MPP224:MPQ224 MZL224:MZM224 NJH224:NJI224 NTD224:NTE224 OCZ224:ODA224 OMV224:OMW224 OWR224:OWS224 PGN224:PGO224 PQJ224:PQK224 QAF224:QAG224 QKB224:QKC224 QTX224:QTY224 RDT224:RDU224 RNP224:RNQ224 RXL224:RXM224 SHH224:SHI224 SRD224:SRE224 TAZ224:TBA224 TKV224:TKW224 TUR224:TUS224 UEN224:UEO224 UOJ224:UOK224 UYF224:UYG224 VIB224:VIC224 VRX224:VRY224 WBT224:WBU224 WLP224:WLQ224 WVL224:WVM224 E65750:F65750 IZ65750:JA65750 SV65750:SW65750 ACR65750:ACS65750 AMN65750:AMO65750 AWJ65750:AWK65750 BGF65750:BGG65750 BQB65750:BQC65750 BZX65750:BZY65750 CJT65750:CJU65750 CTP65750:CTQ65750 DDL65750:DDM65750 DNH65750:DNI65750 DXD65750:DXE65750 EGZ65750:EHA65750 EQV65750:EQW65750 FAR65750:FAS65750 FKN65750:FKO65750 FUJ65750:FUK65750 GEF65750:GEG65750 GOB65750:GOC65750 GXX65750:GXY65750 HHT65750:HHU65750 HRP65750:HRQ65750 IBL65750:IBM65750 ILH65750:ILI65750 IVD65750:IVE65750 JEZ65750:JFA65750 JOV65750:JOW65750 JYR65750:JYS65750 KIN65750:KIO65750 KSJ65750:KSK65750 LCF65750:LCG65750 LMB65750:LMC65750 LVX65750:LVY65750 MFT65750:MFU65750 MPP65750:MPQ65750 MZL65750:MZM65750 NJH65750:NJI65750 NTD65750:NTE65750 OCZ65750:ODA65750 OMV65750:OMW65750 OWR65750:OWS65750 PGN65750:PGO65750 PQJ65750:PQK65750 QAF65750:QAG65750 QKB65750:QKC65750 QTX65750:QTY65750 RDT65750:RDU65750 RNP65750:RNQ65750 RXL65750:RXM65750 SHH65750:SHI65750 SRD65750:SRE65750 TAZ65750:TBA65750 TKV65750:TKW65750 TUR65750:TUS65750 UEN65750:UEO65750 UOJ65750:UOK65750 UYF65750:UYG65750 VIB65750:VIC65750 VRX65750:VRY65750 WBT65750:WBU65750 WLP65750:WLQ65750 WVL65750:WVM65750 E131286:F131286 IZ131286:JA131286 SV131286:SW131286 ACR131286:ACS131286 AMN131286:AMO131286 AWJ131286:AWK131286 BGF131286:BGG131286 BQB131286:BQC131286 BZX131286:BZY131286 CJT131286:CJU131286 CTP131286:CTQ131286 DDL131286:DDM131286 DNH131286:DNI131286 DXD131286:DXE131286 EGZ131286:EHA131286 EQV131286:EQW131286 FAR131286:FAS131286 FKN131286:FKO131286 FUJ131286:FUK131286 GEF131286:GEG131286 GOB131286:GOC131286 GXX131286:GXY131286 HHT131286:HHU131286 HRP131286:HRQ131286 IBL131286:IBM131286 ILH131286:ILI131286 IVD131286:IVE131286 JEZ131286:JFA131286 JOV131286:JOW131286 JYR131286:JYS131286 KIN131286:KIO131286 KSJ131286:KSK131286 LCF131286:LCG131286 LMB131286:LMC131286 LVX131286:LVY131286 MFT131286:MFU131286 MPP131286:MPQ131286 MZL131286:MZM131286 NJH131286:NJI131286 NTD131286:NTE131286 OCZ131286:ODA131286 OMV131286:OMW131286 OWR131286:OWS131286 PGN131286:PGO131286 PQJ131286:PQK131286 QAF131286:QAG131286 QKB131286:QKC131286 QTX131286:QTY131286 RDT131286:RDU131286 RNP131286:RNQ131286 RXL131286:RXM131286 SHH131286:SHI131286 SRD131286:SRE131286 TAZ131286:TBA131286 TKV131286:TKW131286 TUR131286:TUS131286 UEN131286:UEO131286 UOJ131286:UOK131286 UYF131286:UYG131286 VIB131286:VIC131286 VRX131286:VRY131286 WBT131286:WBU131286 WLP131286:WLQ131286 WVL131286:WVM131286 E196822:F196822 IZ196822:JA196822 SV196822:SW196822 ACR196822:ACS196822 AMN196822:AMO196822 AWJ196822:AWK196822 BGF196822:BGG196822 BQB196822:BQC196822 BZX196822:BZY196822 CJT196822:CJU196822 CTP196822:CTQ196822 DDL196822:DDM196822 DNH196822:DNI196822 DXD196822:DXE196822 EGZ196822:EHA196822 EQV196822:EQW196822 FAR196822:FAS196822 FKN196822:FKO196822 FUJ196822:FUK196822 GEF196822:GEG196822 GOB196822:GOC196822 GXX196822:GXY196822 HHT196822:HHU196822 HRP196822:HRQ196822 IBL196822:IBM196822 ILH196822:ILI196822 IVD196822:IVE196822 JEZ196822:JFA196822 JOV196822:JOW196822 JYR196822:JYS196822 KIN196822:KIO196822 KSJ196822:KSK196822 LCF196822:LCG196822 LMB196822:LMC196822 LVX196822:LVY196822 MFT196822:MFU196822 MPP196822:MPQ196822 MZL196822:MZM196822 NJH196822:NJI196822 NTD196822:NTE196822 OCZ196822:ODA196822 OMV196822:OMW196822 OWR196822:OWS196822 PGN196822:PGO196822 PQJ196822:PQK196822 QAF196822:QAG196822 QKB196822:QKC196822 QTX196822:QTY196822 RDT196822:RDU196822 RNP196822:RNQ196822 RXL196822:RXM196822 SHH196822:SHI196822 SRD196822:SRE196822 TAZ196822:TBA196822 TKV196822:TKW196822 TUR196822:TUS196822 UEN196822:UEO196822 UOJ196822:UOK196822 UYF196822:UYG196822 VIB196822:VIC196822 VRX196822:VRY196822 WBT196822:WBU196822 WLP196822:WLQ196822 WVL196822:WVM196822 E262358:F262358 IZ262358:JA262358 SV262358:SW262358 ACR262358:ACS262358 AMN262358:AMO262358 AWJ262358:AWK262358 BGF262358:BGG262358 BQB262358:BQC262358 BZX262358:BZY262358 CJT262358:CJU262358 CTP262358:CTQ262358 DDL262358:DDM262358 DNH262358:DNI262358 DXD262358:DXE262358 EGZ262358:EHA262358 EQV262358:EQW262358 FAR262358:FAS262358 FKN262358:FKO262358 FUJ262358:FUK262358 GEF262358:GEG262358 GOB262358:GOC262358 GXX262358:GXY262358 HHT262358:HHU262358 HRP262358:HRQ262358 IBL262358:IBM262358 ILH262358:ILI262358 IVD262358:IVE262358 JEZ262358:JFA262358 JOV262358:JOW262358 JYR262358:JYS262358 KIN262358:KIO262358 KSJ262358:KSK262358 LCF262358:LCG262358 LMB262358:LMC262358 LVX262358:LVY262358 MFT262358:MFU262358 MPP262358:MPQ262358 MZL262358:MZM262358 NJH262358:NJI262358 NTD262358:NTE262358 OCZ262358:ODA262358 OMV262358:OMW262358 OWR262358:OWS262358 PGN262358:PGO262358 PQJ262358:PQK262358 QAF262358:QAG262358 QKB262358:QKC262358 QTX262358:QTY262358 RDT262358:RDU262358 RNP262358:RNQ262358 RXL262358:RXM262358 SHH262358:SHI262358 SRD262358:SRE262358 TAZ262358:TBA262358 TKV262358:TKW262358 TUR262358:TUS262358 UEN262358:UEO262358 UOJ262358:UOK262358 UYF262358:UYG262358 VIB262358:VIC262358 VRX262358:VRY262358 WBT262358:WBU262358 WLP262358:WLQ262358 WVL262358:WVM262358 E327894:F327894 IZ327894:JA327894 SV327894:SW327894 ACR327894:ACS327894 AMN327894:AMO327894 AWJ327894:AWK327894 BGF327894:BGG327894 BQB327894:BQC327894 BZX327894:BZY327894 CJT327894:CJU327894 CTP327894:CTQ327894 DDL327894:DDM327894 DNH327894:DNI327894 DXD327894:DXE327894 EGZ327894:EHA327894 EQV327894:EQW327894 FAR327894:FAS327894 FKN327894:FKO327894 FUJ327894:FUK327894 GEF327894:GEG327894 GOB327894:GOC327894 GXX327894:GXY327894 HHT327894:HHU327894 HRP327894:HRQ327894 IBL327894:IBM327894 ILH327894:ILI327894 IVD327894:IVE327894 JEZ327894:JFA327894 JOV327894:JOW327894 JYR327894:JYS327894 KIN327894:KIO327894 KSJ327894:KSK327894 LCF327894:LCG327894 LMB327894:LMC327894 LVX327894:LVY327894 MFT327894:MFU327894 MPP327894:MPQ327894 MZL327894:MZM327894 NJH327894:NJI327894 NTD327894:NTE327894 OCZ327894:ODA327894 OMV327894:OMW327894 OWR327894:OWS327894 PGN327894:PGO327894 PQJ327894:PQK327894 QAF327894:QAG327894 QKB327894:QKC327894 QTX327894:QTY327894 RDT327894:RDU327894 RNP327894:RNQ327894 RXL327894:RXM327894 SHH327894:SHI327894 SRD327894:SRE327894 TAZ327894:TBA327894 TKV327894:TKW327894 TUR327894:TUS327894 UEN327894:UEO327894 UOJ327894:UOK327894 UYF327894:UYG327894 VIB327894:VIC327894 VRX327894:VRY327894 WBT327894:WBU327894 WLP327894:WLQ327894 WVL327894:WVM327894 E393430:F393430 IZ393430:JA393430 SV393430:SW393430 ACR393430:ACS393430 AMN393430:AMO393430 AWJ393430:AWK393430 BGF393430:BGG393430 BQB393430:BQC393430 BZX393430:BZY393430 CJT393430:CJU393430 CTP393430:CTQ393430 DDL393430:DDM393430 DNH393430:DNI393430 DXD393430:DXE393430 EGZ393430:EHA393430 EQV393430:EQW393430 FAR393430:FAS393430 FKN393430:FKO393430 FUJ393430:FUK393430 GEF393430:GEG393430 GOB393430:GOC393430 GXX393430:GXY393430 HHT393430:HHU393430 HRP393430:HRQ393430 IBL393430:IBM393430 ILH393430:ILI393430 IVD393430:IVE393430 JEZ393430:JFA393430 JOV393430:JOW393430 JYR393430:JYS393430 KIN393430:KIO393430 KSJ393430:KSK393430 LCF393430:LCG393430 LMB393430:LMC393430 LVX393430:LVY393430 MFT393430:MFU393430 MPP393430:MPQ393430 MZL393430:MZM393430 NJH393430:NJI393430 NTD393430:NTE393430 OCZ393430:ODA393430 OMV393430:OMW393430 OWR393430:OWS393430 PGN393430:PGO393430 PQJ393430:PQK393430 QAF393430:QAG393430 QKB393430:QKC393430 QTX393430:QTY393430 RDT393430:RDU393430 RNP393430:RNQ393430 RXL393430:RXM393430 SHH393430:SHI393430 SRD393430:SRE393430 TAZ393430:TBA393430 TKV393430:TKW393430 TUR393430:TUS393430 UEN393430:UEO393430 UOJ393430:UOK393430 UYF393430:UYG393430 VIB393430:VIC393430 VRX393430:VRY393430 WBT393430:WBU393430 WLP393430:WLQ393430 WVL393430:WVM393430 E458966:F458966 IZ458966:JA458966 SV458966:SW458966 ACR458966:ACS458966 AMN458966:AMO458966 AWJ458966:AWK458966 BGF458966:BGG458966 BQB458966:BQC458966 BZX458966:BZY458966 CJT458966:CJU458966 CTP458966:CTQ458966 DDL458966:DDM458966 DNH458966:DNI458966 DXD458966:DXE458966 EGZ458966:EHA458966 EQV458966:EQW458966 FAR458966:FAS458966 FKN458966:FKO458966 FUJ458966:FUK458966 GEF458966:GEG458966 GOB458966:GOC458966 GXX458966:GXY458966 HHT458966:HHU458966 HRP458966:HRQ458966 IBL458966:IBM458966 ILH458966:ILI458966 IVD458966:IVE458966 JEZ458966:JFA458966 JOV458966:JOW458966 JYR458966:JYS458966 KIN458966:KIO458966 KSJ458966:KSK458966 LCF458966:LCG458966 LMB458966:LMC458966 LVX458966:LVY458966 MFT458966:MFU458966 MPP458966:MPQ458966 MZL458966:MZM458966 NJH458966:NJI458966 NTD458966:NTE458966 OCZ458966:ODA458966 OMV458966:OMW458966 OWR458966:OWS458966 PGN458966:PGO458966 PQJ458966:PQK458966 QAF458966:QAG458966 QKB458966:QKC458966 QTX458966:QTY458966 RDT458966:RDU458966 RNP458966:RNQ458966 RXL458966:RXM458966 SHH458966:SHI458966 SRD458966:SRE458966 TAZ458966:TBA458966 TKV458966:TKW458966 TUR458966:TUS458966 UEN458966:UEO458966 UOJ458966:UOK458966 UYF458966:UYG458966 VIB458966:VIC458966 VRX458966:VRY458966 WBT458966:WBU458966 WLP458966:WLQ458966 WVL458966:WVM458966 E524502:F524502 IZ524502:JA524502 SV524502:SW524502 ACR524502:ACS524502 AMN524502:AMO524502 AWJ524502:AWK524502 BGF524502:BGG524502 BQB524502:BQC524502 BZX524502:BZY524502 CJT524502:CJU524502 CTP524502:CTQ524502 DDL524502:DDM524502 DNH524502:DNI524502 DXD524502:DXE524502 EGZ524502:EHA524502 EQV524502:EQW524502 FAR524502:FAS524502 FKN524502:FKO524502 FUJ524502:FUK524502 GEF524502:GEG524502 GOB524502:GOC524502 GXX524502:GXY524502 HHT524502:HHU524502 HRP524502:HRQ524502 IBL524502:IBM524502 ILH524502:ILI524502 IVD524502:IVE524502 JEZ524502:JFA524502 JOV524502:JOW524502 JYR524502:JYS524502 KIN524502:KIO524502 KSJ524502:KSK524502 LCF524502:LCG524502 LMB524502:LMC524502 LVX524502:LVY524502 MFT524502:MFU524502 MPP524502:MPQ524502 MZL524502:MZM524502 NJH524502:NJI524502 NTD524502:NTE524502 OCZ524502:ODA524502 OMV524502:OMW524502 OWR524502:OWS524502 PGN524502:PGO524502 PQJ524502:PQK524502 QAF524502:QAG524502 QKB524502:QKC524502 QTX524502:QTY524502 RDT524502:RDU524502 RNP524502:RNQ524502 RXL524502:RXM524502 SHH524502:SHI524502 SRD524502:SRE524502 TAZ524502:TBA524502 TKV524502:TKW524502 TUR524502:TUS524502 UEN524502:UEO524502 UOJ524502:UOK524502 UYF524502:UYG524502 VIB524502:VIC524502 VRX524502:VRY524502 WBT524502:WBU524502 WLP524502:WLQ524502 WVL524502:WVM524502 E590038:F590038 IZ590038:JA590038 SV590038:SW590038 ACR590038:ACS590038 AMN590038:AMO590038 AWJ590038:AWK590038 BGF590038:BGG590038 BQB590038:BQC590038 BZX590038:BZY590038 CJT590038:CJU590038 CTP590038:CTQ590038 DDL590038:DDM590038 DNH590038:DNI590038 DXD590038:DXE590038 EGZ590038:EHA590038 EQV590038:EQW590038 FAR590038:FAS590038 FKN590038:FKO590038 FUJ590038:FUK590038 GEF590038:GEG590038 GOB590038:GOC590038 GXX590038:GXY590038 HHT590038:HHU590038 HRP590038:HRQ590038 IBL590038:IBM590038 ILH590038:ILI590038 IVD590038:IVE590038 JEZ590038:JFA590038 JOV590038:JOW590038 JYR590038:JYS590038 KIN590038:KIO590038 KSJ590038:KSK590038 LCF590038:LCG590038 LMB590038:LMC590038 LVX590038:LVY590038 MFT590038:MFU590038 MPP590038:MPQ590038 MZL590038:MZM590038 NJH590038:NJI590038 NTD590038:NTE590038 OCZ590038:ODA590038 OMV590038:OMW590038 OWR590038:OWS590038 PGN590038:PGO590038 PQJ590038:PQK590038 QAF590038:QAG590038 QKB590038:QKC590038 QTX590038:QTY590038 RDT590038:RDU590038 RNP590038:RNQ590038 RXL590038:RXM590038 SHH590038:SHI590038 SRD590038:SRE590038 TAZ590038:TBA590038 TKV590038:TKW590038 TUR590038:TUS590038 UEN590038:UEO590038 UOJ590038:UOK590038 UYF590038:UYG590038 VIB590038:VIC590038 VRX590038:VRY590038 WBT590038:WBU590038 WLP590038:WLQ590038 WVL590038:WVM590038 E655574:F655574 IZ655574:JA655574 SV655574:SW655574 ACR655574:ACS655574 AMN655574:AMO655574 AWJ655574:AWK655574 BGF655574:BGG655574 BQB655574:BQC655574 BZX655574:BZY655574 CJT655574:CJU655574 CTP655574:CTQ655574 DDL655574:DDM655574 DNH655574:DNI655574 DXD655574:DXE655574 EGZ655574:EHA655574 EQV655574:EQW655574 FAR655574:FAS655574 FKN655574:FKO655574 FUJ655574:FUK655574 GEF655574:GEG655574 GOB655574:GOC655574 GXX655574:GXY655574 HHT655574:HHU655574 HRP655574:HRQ655574 IBL655574:IBM655574 ILH655574:ILI655574 IVD655574:IVE655574 JEZ655574:JFA655574 JOV655574:JOW655574 JYR655574:JYS655574 KIN655574:KIO655574 KSJ655574:KSK655574 LCF655574:LCG655574 LMB655574:LMC655574 LVX655574:LVY655574 MFT655574:MFU655574 MPP655574:MPQ655574 MZL655574:MZM655574 NJH655574:NJI655574 NTD655574:NTE655574 OCZ655574:ODA655574 OMV655574:OMW655574 OWR655574:OWS655574 PGN655574:PGO655574 PQJ655574:PQK655574 QAF655574:QAG655574 QKB655574:QKC655574 QTX655574:QTY655574 RDT655574:RDU655574 RNP655574:RNQ655574 RXL655574:RXM655574 SHH655574:SHI655574 SRD655574:SRE655574 TAZ655574:TBA655574 TKV655574:TKW655574 TUR655574:TUS655574 UEN655574:UEO655574 UOJ655574:UOK655574 UYF655574:UYG655574 VIB655574:VIC655574 VRX655574:VRY655574 WBT655574:WBU655574 WLP655574:WLQ655574 WVL655574:WVM655574 E721110:F721110 IZ721110:JA721110 SV721110:SW721110 ACR721110:ACS721110 AMN721110:AMO721110 AWJ721110:AWK721110 BGF721110:BGG721110 BQB721110:BQC721110 BZX721110:BZY721110 CJT721110:CJU721110 CTP721110:CTQ721110 DDL721110:DDM721110 DNH721110:DNI721110 DXD721110:DXE721110 EGZ721110:EHA721110 EQV721110:EQW721110 FAR721110:FAS721110 FKN721110:FKO721110 FUJ721110:FUK721110 GEF721110:GEG721110 GOB721110:GOC721110 GXX721110:GXY721110 HHT721110:HHU721110 HRP721110:HRQ721110 IBL721110:IBM721110 ILH721110:ILI721110 IVD721110:IVE721110 JEZ721110:JFA721110 JOV721110:JOW721110 JYR721110:JYS721110 KIN721110:KIO721110 KSJ721110:KSK721110 LCF721110:LCG721110 LMB721110:LMC721110 LVX721110:LVY721110 MFT721110:MFU721110 MPP721110:MPQ721110 MZL721110:MZM721110 NJH721110:NJI721110 NTD721110:NTE721110 OCZ721110:ODA721110 OMV721110:OMW721110 OWR721110:OWS721110 PGN721110:PGO721110 PQJ721110:PQK721110 QAF721110:QAG721110 QKB721110:QKC721110 QTX721110:QTY721110 RDT721110:RDU721110 RNP721110:RNQ721110 RXL721110:RXM721110 SHH721110:SHI721110 SRD721110:SRE721110 TAZ721110:TBA721110 TKV721110:TKW721110 TUR721110:TUS721110 UEN721110:UEO721110 UOJ721110:UOK721110 UYF721110:UYG721110 VIB721110:VIC721110 VRX721110:VRY721110 WBT721110:WBU721110 WLP721110:WLQ721110 WVL721110:WVM721110 E786646:F786646 IZ786646:JA786646 SV786646:SW786646 ACR786646:ACS786646 AMN786646:AMO786646 AWJ786646:AWK786646 BGF786646:BGG786646 BQB786646:BQC786646 BZX786646:BZY786646 CJT786646:CJU786646 CTP786646:CTQ786646 DDL786646:DDM786646 DNH786646:DNI786646 DXD786646:DXE786646 EGZ786646:EHA786646 EQV786646:EQW786646 FAR786646:FAS786646 FKN786646:FKO786646 FUJ786646:FUK786646 GEF786646:GEG786646 GOB786646:GOC786646 GXX786646:GXY786646 HHT786646:HHU786646 HRP786646:HRQ786646 IBL786646:IBM786646 ILH786646:ILI786646 IVD786646:IVE786646 JEZ786646:JFA786646 JOV786646:JOW786646 JYR786646:JYS786646 KIN786646:KIO786646 KSJ786646:KSK786646 LCF786646:LCG786646 LMB786646:LMC786646 LVX786646:LVY786646 MFT786646:MFU786646 MPP786646:MPQ786646 MZL786646:MZM786646 NJH786646:NJI786646 NTD786646:NTE786646 OCZ786646:ODA786646 OMV786646:OMW786646 OWR786646:OWS786646 PGN786646:PGO786646 PQJ786646:PQK786646 QAF786646:QAG786646 QKB786646:QKC786646 QTX786646:QTY786646 RDT786646:RDU786646 RNP786646:RNQ786646 RXL786646:RXM786646 SHH786646:SHI786646 SRD786646:SRE786646 TAZ786646:TBA786646 TKV786646:TKW786646 TUR786646:TUS786646 UEN786646:UEO786646 UOJ786646:UOK786646 UYF786646:UYG786646 VIB786646:VIC786646 VRX786646:VRY786646 WBT786646:WBU786646 WLP786646:WLQ786646 WVL786646:WVM786646 E852182:F852182 IZ852182:JA852182 SV852182:SW852182 ACR852182:ACS852182 AMN852182:AMO852182 AWJ852182:AWK852182 BGF852182:BGG852182 BQB852182:BQC852182 BZX852182:BZY852182 CJT852182:CJU852182 CTP852182:CTQ852182 DDL852182:DDM852182 DNH852182:DNI852182 DXD852182:DXE852182 EGZ852182:EHA852182 EQV852182:EQW852182 FAR852182:FAS852182 FKN852182:FKO852182 FUJ852182:FUK852182 GEF852182:GEG852182 GOB852182:GOC852182 GXX852182:GXY852182 HHT852182:HHU852182 HRP852182:HRQ852182 IBL852182:IBM852182 ILH852182:ILI852182 IVD852182:IVE852182 JEZ852182:JFA852182 JOV852182:JOW852182 JYR852182:JYS852182 KIN852182:KIO852182 KSJ852182:KSK852182 LCF852182:LCG852182 LMB852182:LMC852182 LVX852182:LVY852182 MFT852182:MFU852182 MPP852182:MPQ852182 MZL852182:MZM852182 NJH852182:NJI852182 NTD852182:NTE852182 OCZ852182:ODA852182 OMV852182:OMW852182 OWR852182:OWS852182 PGN852182:PGO852182 PQJ852182:PQK852182 QAF852182:QAG852182 QKB852182:QKC852182 QTX852182:QTY852182 RDT852182:RDU852182 RNP852182:RNQ852182 RXL852182:RXM852182 SHH852182:SHI852182 SRD852182:SRE852182 TAZ852182:TBA852182 TKV852182:TKW852182 TUR852182:TUS852182 UEN852182:UEO852182 UOJ852182:UOK852182 UYF852182:UYG852182 VIB852182:VIC852182 VRX852182:VRY852182 WBT852182:WBU852182 WLP852182:WLQ852182 WVL852182:WVM852182 E917718:F917718 IZ917718:JA917718 SV917718:SW917718 ACR917718:ACS917718 AMN917718:AMO917718 AWJ917718:AWK917718 BGF917718:BGG917718 BQB917718:BQC917718 BZX917718:BZY917718 CJT917718:CJU917718 CTP917718:CTQ917718 DDL917718:DDM917718 DNH917718:DNI917718 DXD917718:DXE917718 EGZ917718:EHA917718 EQV917718:EQW917718 FAR917718:FAS917718 FKN917718:FKO917718 FUJ917718:FUK917718 GEF917718:GEG917718 GOB917718:GOC917718 GXX917718:GXY917718 HHT917718:HHU917718 HRP917718:HRQ917718 IBL917718:IBM917718 ILH917718:ILI917718 IVD917718:IVE917718 JEZ917718:JFA917718 JOV917718:JOW917718 JYR917718:JYS917718 KIN917718:KIO917718 KSJ917718:KSK917718 LCF917718:LCG917718 LMB917718:LMC917718 LVX917718:LVY917718 MFT917718:MFU917718 MPP917718:MPQ917718 MZL917718:MZM917718 NJH917718:NJI917718 NTD917718:NTE917718 OCZ917718:ODA917718 OMV917718:OMW917718 OWR917718:OWS917718 PGN917718:PGO917718 PQJ917718:PQK917718 QAF917718:QAG917718 QKB917718:QKC917718 QTX917718:QTY917718 RDT917718:RDU917718 RNP917718:RNQ917718 RXL917718:RXM917718 SHH917718:SHI917718 SRD917718:SRE917718 TAZ917718:TBA917718 TKV917718:TKW917718 TUR917718:TUS917718 UEN917718:UEO917718 UOJ917718:UOK917718 UYF917718:UYG917718 VIB917718:VIC917718 VRX917718:VRY917718 WBT917718:WBU917718 WLP917718:WLQ917718 WVL917718:WVM917718 E983254:F983254 IZ983254:JA983254 SV983254:SW983254 ACR983254:ACS983254 AMN983254:AMO983254 AWJ983254:AWK983254 BGF983254:BGG983254 BQB983254:BQC983254 BZX983254:BZY983254 CJT983254:CJU983254 CTP983254:CTQ983254 DDL983254:DDM983254 DNH983254:DNI983254 DXD983254:DXE983254 EGZ983254:EHA983254 EQV983254:EQW983254 FAR983254:FAS983254 FKN983254:FKO983254 FUJ983254:FUK983254 GEF983254:GEG983254 GOB983254:GOC983254 GXX983254:GXY983254 HHT983254:HHU983254 HRP983254:HRQ983254 IBL983254:IBM983254 ILH983254:ILI983254 IVD983254:IVE983254 JEZ983254:JFA983254 JOV983254:JOW983254 JYR983254:JYS983254 KIN983254:KIO983254 KSJ983254:KSK983254 LCF983254:LCG983254 LMB983254:LMC983254 LVX983254:LVY983254 MFT983254:MFU983254 MPP983254:MPQ983254 MZL983254:MZM983254 NJH983254:NJI983254 NTD983254:NTE983254 OCZ983254:ODA983254 OMV983254:OMW983254 OWR983254:OWS983254 PGN983254:PGO983254 PQJ983254:PQK983254 QAF983254:QAG983254 QKB983254:QKC983254 QTX983254:QTY983254 RDT983254:RDU983254 RNP983254:RNQ983254 RXL983254:RXM983254 SHH983254:SHI983254 SRD983254:SRE983254 TAZ983254:TBA983254 TKV983254:TKW983254 TUR983254:TUS983254 UEN983254:UEO983254 UOJ983254:UOK983254 UYF983254:UYG983254 VIB983254:VIC983254 VRX983254:VRY983254 WBT983254:WBU983254 WLP983254:WLQ983254 WVL983254:WVM983254 E231:F231 IZ231:JA231 SV231:SW231 ACR231:ACS231 AMN231:AMO231 AWJ231:AWK231 BGF231:BGG231 BQB231:BQC231 BZX231:BZY231 CJT231:CJU231 CTP231:CTQ231 DDL231:DDM231 DNH231:DNI231 DXD231:DXE231 EGZ231:EHA231 EQV231:EQW231 FAR231:FAS231 FKN231:FKO231 FUJ231:FUK231 GEF231:GEG231 GOB231:GOC231 GXX231:GXY231 HHT231:HHU231 HRP231:HRQ231 IBL231:IBM231 ILH231:ILI231 IVD231:IVE231 JEZ231:JFA231 JOV231:JOW231 JYR231:JYS231 KIN231:KIO231 KSJ231:KSK231 LCF231:LCG231 LMB231:LMC231 LVX231:LVY231 MFT231:MFU231 MPP231:MPQ231 MZL231:MZM231 NJH231:NJI231 NTD231:NTE231 OCZ231:ODA231 OMV231:OMW231 OWR231:OWS231 PGN231:PGO231 PQJ231:PQK231 QAF231:QAG231 QKB231:QKC231 QTX231:QTY231 RDT231:RDU231 RNP231:RNQ231 RXL231:RXM231 SHH231:SHI231 SRD231:SRE231 TAZ231:TBA231 TKV231:TKW231 TUR231:TUS231 UEN231:UEO231 UOJ231:UOK231 UYF231:UYG231 VIB231:VIC231 VRX231:VRY231 WBT231:WBU231 WLP231:WLQ231 WVL231:WVM231 E65757:F65759 IZ65757:JA65759 SV65757:SW65759 ACR65757:ACS65759 AMN65757:AMO65759 AWJ65757:AWK65759 BGF65757:BGG65759 BQB65757:BQC65759 BZX65757:BZY65759 CJT65757:CJU65759 CTP65757:CTQ65759 DDL65757:DDM65759 DNH65757:DNI65759 DXD65757:DXE65759 EGZ65757:EHA65759 EQV65757:EQW65759 FAR65757:FAS65759 FKN65757:FKO65759 FUJ65757:FUK65759 GEF65757:GEG65759 GOB65757:GOC65759 GXX65757:GXY65759 HHT65757:HHU65759 HRP65757:HRQ65759 IBL65757:IBM65759 ILH65757:ILI65759 IVD65757:IVE65759 JEZ65757:JFA65759 JOV65757:JOW65759 JYR65757:JYS65759 KIN65757:KIO65759 KSJ65757:KSK65759 LCF65757:LCG65759 LMB65757:LMC65759 LVX65757:LVY65759 MFT65757:MFU65759 MPP65757:MPQ65759 MZL65757:MZM65759 NJH65757:NJI65759 NTD65757:NTE65759 OCZ65757:ODA65759 OMV65757:OMW65759 OWR65757:OWS65759 PGN65757:PGO65759 PQJ65757:PQK65759 QAF65757:QAG65759 QKB65757:QKC65759 QTX65757:QTY65759 RDT65757:RDU65759 RNP65757:RNQ65759 RXL65757:RXM65759 SHH65757:SHI65759 SRD65757:SRE65759 TAZ65757:TBA65759 TKV65757:TKW65759 TUR65757:TUS65759 UEN65757:UEO65759 UOJ65757:UOK65759 UYF65757:UYG65759 VIB65757:VIC65759 VRX65757:VRY65759 WBT65757:WBU65759 WLP65757:WLQ65759 WVL65757:WVM65759 E131293:F131295 IZ131293:JA131295 SV131293:SW131295 ACR131293:ACS131295 AMN131293:AMO131295 AWJ131293:AWK131295 BGF131293:BGG131295 BQB131293:BQC131295 BZX131293:BZY131295 CJT131293:CJU131295 CTP131293:CTQ131295 DDL131293:DDM131295 DNH131293:DNI131295 DXD131293:DXE131295 EGZ131293:EHA131295 EQV131293:EQW131295 FAR131293:FAS131295 FKN131293:FKO131295 FUJ131293:FUK131295 GEF131293:GEG131295 GOB131293:GOC131295 GXX131293:GXY131295 HHT131293:HHU131295 HRP131293:HRQ131295 IBL131293:IBM131295 ILH131293:ILI131295 IVD131293:IVE131295 JEZ131293:JFA131295 JOV131293:JOW131295 JYR131293:JYS131295 KIN131293:KIO131295 KSJ131293:KSK131295 LCF131293:LCG131295 LMB131293:LMC131295 LVX131293:LVY131295 MFT131293:MFU131295 MPP131293:MPQ131295 MZL131293:MZM131295 NJH131293:NJI131295 NTD131293:NTE131295 OCZ131293:ODA131295 OMV131293:OMW131295 OWR131293:OWS131295 PGN131293:PGO131295 PQJ131293:PQK131295 QAF131293:QAG131295 QKB131293:QKC131295 QTX131293:QTY131295 RDT131293:RDU131295 RNP131293:RNQ131295 RXL131293:RXM131295 SHH131293:SHI131295 SRD131293:SRE131295 TAZ131293:TBA131295 TKV131293:TKW131295 TUR131293:TUS131295 UEN131293:UEO131295 UOJ131293:UOK131295 UYF131293:UYG131295 VIB131293:VIC131295 VRX131293:VRY131295 WBT131293:WBU131295 WLP131293:WLQ131295 WVL131293:WVM131295 E196829:F196831 IZ196829:JA196831 SV196829:SW196831 ACR196829:ACS196831 AMN196829:AMO196831 AWJ196829:AWK196831 BGF196829:BGG196831 BQB196829:BQC196831 BZX196829:BZY196831 CJT196829:CJU196831 CTP196829:CTQ196831 DDL196829:DDM196831 DNH196829:DNI196831 DXD196829:DXE196831 EGZ196829:EHA196831 EQV196829:EQW196831 FAR196829:FAS196831 FKN196829:FKO196831 FUJ196829:FUK196831 GEF196829:GEG196831 GOB196829:GOC196831 GXX196829:GXY196831 HHT196829:HHU196831 HRP196829:HRQ196831 IBL196829:IBM196831 ILH196829:ILI196831 IVD196829:IVE196831 JEZ196829:JFA196831 JOV196829:JOW196831 JYR196829:JYS196831 KIN196829:KIO196831 KSJ196829:KSK196831 LCF196829:LCG196831 LMB196829:LMC196831 LVX196829:LVY196831 MFT196829:MFU196831 MPP196829:MPQ196831 MZL196829:MZM196831 NJH196829:NJI196831 NTD196829:NTE196831 OCZ196829:ODA196831 OMV196829:OMW196831 OWR196829:OWS196831 PGN196829:PGO196831 PQJ196829:PQK196831 QAF196829:QAG196831 QKB196829:QKC196831 QTX196829:QTY196831 RDT196829:RDU196831 RNP196829:RNQ196831 RXL196829:RXM196831 SHH196829:SHI196831 SRD196829:SRE196831 TAZ196829:TBA196831 TKV196829:TKW196831 TUR196829:TUS196831 UEN196829:UEO196831 UOJ196829:UOK196831 UYF196829:UYG196831 VIB196829:VIC196831 VRX196829:VRY196831 WBT196829:WBU196831 WLP196829:WLQ196831 WVL196829:WVM196831 E262365:F262367 IZ262365:JA262367 SV262365:SW262367 ACR262365:ACS262367 AMN262365:AMO262367 AWJ262365:AWK262367 BGF262365:BGG262367 BQB262365:BQC262367 BZX262365:BZY262367 CJT262365:CJU262367 CTP262365:CTQ262367 DDL262365:DDM262367 DNH262365:DNI262367 DXD262365:DXE262367 EGZ262365:EHA262367 EQV262365:EQW262367 FAR262365:FAS262367 FKN262365:FKO262367 FUJ262365:FUK262367 GEF262365:GEG262367 GOB262365:GOC262367 GXX262365:GXY262367 HHT262365:HHU262367 HRP262365:HRQ262367 IBL262365:IBM262367 ILH262365:ILI262367 IVD262365:IVE262367 JEZ262365:JFA262367 JOV262365:JOW262367 JYR262365:JYS262367 KIN262365:KIO262367 KSJ262365:KSK262367 LCF262365:LCG262367 LMB262365:LMC262367 LVX262365:LVY262367 MFT262365:MFU262367 MPP262365:MPQ262367 MZL262365:MZM262367 NJH262365:NJI262367 NTD262365:NTE262367 OCZ262365:ODA262367 OMV262365:OMW262367 OWR262365:OWS262367 PGN262365:PGO262367 PQJ262365:PQK262367 QAF262365:QAG262367 QKB262365:QKC262367 QTX262365:QTY262367 RDT262365:RDU262367 RNP262365:RNQ262367 RXL262365:RXM262367 SHH262365:SHI262367 SRD262365:SRE262367 TAZ262365:TBA262367 TKV262365:TKW262367 TUR262365:TUS262367 UEN262365:UEO262367 UOJ262365:UOK262367 UYF262365:UYG262367 VIB262365:VIC262367 VRX262365:VRY262367 WBT262365:WBU262367 WLP262365:WLQ262367 WVL262365:WVM262367 E327901:F327903 IZ327901:JA327903 SV327901:SW327903 ACR327901:ACS327903 AMN327901:AMO327903 AWJ327901:AWK327903 BGF327901:BGG327903 BQB327901:BQC327903 BZX327901:BZY327903 CJT327901:CJU327903 CTP327901:CTQ327903 DDL327901:DDM327903 DNH327901:DNI327903 DXD327901:DXE327903 EGZ327901:EHA327903 EQV327901:EQW327903 FAR327901:FAS327903 FKN327901:FKO327903 FUJ327901:FUK327903 GEF327901:GEG327903 GOB327901:GOC327903 GXX327901:GXY327903 HHT327901:HHU327903 HRP327901:HRQ327903 IBL327901:IBM327903 ILH327901:ILI327903 IVD327901:IVE327903 JEZ327901:JFA327903 JOV327901:JOW327903 JYR327901:JYS327903 KIN327901:KIO327903 KSJ327901:KSK327903 LCF327901:LCG327903 LMB327901:LMC327903 LVX327901:LVY327903 MFT327901:MFU327903 MPP327901:MPQ327903 MZL327901:MZM327903 NJH327901:NJI327903 NTD327901:NTE327903 OCZ327901:ODA327903 OMV327901:OMW327903 OWR327901:OWS327903 PGN327901:PGO327903 PQJ327901:PQK327903 QAF327901:QAG327903 QKB327901:QKC327903 QTX327901:QTY327903 RDT327901:RDU327903 RNP327901:RNQ327903 RXL327901:RXM327903 SHH327901:SHI327903 SRD327901:SRE327903 TAZ327901:TBA327903 TKV327901:TKW327903 TUR327901:TUS327903 UEN327901:UEO327903 UOJ327901:UOK327903 UYF327901:UYG327903 VIB327901:VIC327903 VRX327901:VRY327903 WBT327901:WBU327903 WLP327901:WLQ327903 WVL327901:WVM327903 E393437:F393439 IZ393437:JA393439 SV393437:SW393439 ACR393437:ACS393439 AMN393437:AMO393439 AWJ393437:AWK393439 BGF393437:BGG393439 BQB393437:BQC393439 BZX393437:BZY393439 CJT393437:CJU393439 CTP393437:CTQ393439 DDL393437:DDM393439 DNH393437:DNI393439 DXD393437:DXE393439 EGZ393437:EHA393439 EQV393437:EQW393439 FAR393437:FAS393439 FKN393437:FKO393439 FUJ393437:FUK393439 GEF393437:GEG393439 GOB393437:GOC393439 GXX393437:GXY393439 HHT393437:HHU393439 HRP393437:HRQ393439 IBL393437:IBM393439 ILH393437:ILI393439 IVD393437:IVE393439 JEZ393437:JFA393439 JOV393437:JOW393439 JYR393437:JYS393439 KIN393437:KIO393439 KSJ393437:KSK393439 LCF393437:LCG393439 LMB393437:LMC393439 LVX393437:LVY393439 MFT393437:MFU393439 MPP393437:MPQ393439 MZL393437:MZM393439 NJH393437:NJI393439 NTD393437:NTE393439 OCZ393437:ODA393439 OMV393437:OMW393439 OWR393437:OWS393439 PGN393437:PGO393439 PQJ393437:PQK393439 QAF393437:QAG393439 QKB393437:QKC393439 QTX393437:QTY393439 RDT393437:RDU393439 RNP393437:RNQ393439 RXL393437:RXM393439 SHH393437:SHI393439 SRD393437:SRE393439 TAZ393437:TBA393439 TKV393437:TKW393439 TUR393437:TUS393439 UEN393437:UEO393439 UOJ393437:UOK393439 UYF393437:UYG393439 VIB393437:VIC393439 VRX393437:VRY393439 WBT393437:WBU393439 WLP393437:WLQ393439 WVL393437:WVM393439 E458973:F458975 IZ458973:JA458975 SV458973:SW458975 ACR458973:ACS458975 AMN458973:AMO458975 AWJ458973:AWK458975 BGF458973:BGG458975 BQB458973:BQC458975 BZX458973:BZY458975 CJT458973:CJU458975 CTP458973:CTQ458975 DDL458973:DDM458975 DNH458973:DNI458975 DXD458973:DXE458975 EGZ458973:EHA458975 EQV458973:EQW458975 FAR458973:FAS458975 FKN458973:FKO458975 FUJ458973:FUK458975 GEF458973:GEG458975 GOB458973:GOC458975 GXX458973:GXY458975 HHT458973:HHU458975 HRP458973:HRQ458975 IBL458973:IBM458975 ILH458973:ILI458975 IVD458973:IVE458975 JEZ458973:JFA458975 JOV458973:JOW458975 JYR458973:JYS458975 KIN458973:KIO458975 KSJ458973:KSK458975 LCF458973:LCG458975 LMB458973:LMC458975 LVX458973:LVY458975 MFT458973:MFU458975 MPP458973:MPQ458975 MZL458973:MZM458975 NJH458973:NJI458975 NTD458973:NTE458975 OCZ458973:ODA458975 OMV458973:OMW458975 OWR458973:OWS458975 PGN458973:PGO458975 PQJ458973:PQK458975 QAF458973:QAG458975 QKB458973:QKC458975 QTX458973:QTY458975 RDT458973:RDU458975 RNP458973:RNQ458975 RXL458973:RXM458975 SHH458973:SHI458975 SRD458973:SRE458975 TAZ458973:TBA458975 TKV458973:TKW458975 TUR458973:TUS458975 UEN458973:UEO458975 UOJ458973:UOK458975 UYF458973:UYG458975 VIB458973:VIC458975 VRX458973:VRY458975 WBT458973:WBU458975 WLP458973:WLQ458975 WVL458973:WVM458975 E524509:F524511 IZ524509:JA524511 SV524509:SW524511 ACR524509:ACS524511 AMN524509:AMO524511 AWJ524509:AWK524511 BGF524509:BGG524511 BQB524509:BQC524511 BZX524509:BZY524511 CJT524509:CJU524511 CTP524509:CTQ524511 DDL524509:DDM524511 DNH524509:DNI524511 DXD524509:DXE524511 EGZ524509:EHA524511 EQV524509:EQW524511 FAR524509:FAS524511 FKN524509:FKO524511 FUJ524509:FUK524511 GEF524509:GEG524511 GOB524509:GOC524511 GXX524509:GXY524511 HHT524509:HHU524511 HRP524509:HRQ524511 IBL524509:IBM524511 ILH524509:ILI524511 IVD524509:IVE524511 JEZ524509:JFA524511 JOV524509:JOW524511 JYR524509:JYS524511 KIN524509:KIO524511 KSJ524509:KSK524511 LCF524509:LCG524511 LMB524509:LMC524511 LVX524509:LVY524511 MFT524509:MFU524511 MPP524509:MPQ524511 MZL524509:MZM524511 NJH524509:NJI524511 NTD524509:NTE524511 OCZ524509:ODA524511 OMV524509:OMW524511 OWR524509:OWS524511 PGN524509:PGO524511 PQJ524509:PQK524511 QAF524509:QAG524511 QKB524509:QKC524511 QTX524509:QTY524511 RDT524509:RDU524511 RNP524509:RNQ524511 RXL524509:RXM524511 SHH524509:SHI524511 SRD524509:SRE524511 TAZ524509:TBA524511 TKV524509:TKW524511 TUR524509:TUS524511 UEN524509:UEO524511 UOJ524509:UOK524511 UYF524509:UYG524511 VIB524509:VIC524511 VRX524509:VRY524511 WBT524509:WBU524511 WLP524509:WLQ524511 WVL524509:WVM524511 E590045:F590047 IZ590045:JA590047 SV590045:SW590047 ACR590045:ACS590047 AMN590045:AMO590047 AWJ590045:AWK590047 BGF590045:BGG590047 BQB590045:BQC590047 BZX590045:BZY590047 CJT590045:CJU590047 CTP590045:CTQ590047 DDL590045:DDM590047 DNH590045:DNI590047 DXD590045:DXE590047 EGZ590045:EHA590047 EQV590045:EQW590047 FAR590045:FAS590047 FKN590045:FKO590047 FUJ590045:FUK590047 GEF590045:GEG590047 GOB590045:GOC590047 GXX590045:GXY590047 HHT590045:HHU590047 HRP590045:HRQ590047 IBL590045:IBM590047 ILH590045:ILI590047 IVD590045:IVE590047 JEZ590045:JFA590047 JOV590045:JOW590047 JYR590045:JYS590047 KIN590045:KIO590047 KSJ590045:KSK590047 LCF590045:LCG590047 LMB590045:LMC590047 LVX590045:LVY590047 MFT590045:MFU590047 MPP590045:MPQ590047 MZL590045:MZM590047 NJH590045:NJI590047 NTD590045:NTE590047 OCZ590045:ODA590047 OMV590045:OMW590047 OWR590045:OWS590047 PGN590045:PGO590047 PQJ590045:PQK590047 QAF590045:QAG590047 QKB590045:QKC590047 QTX590045:QTY590047 RDT590045:RDU590047 RNP590045:RNQ590047 RXL590045:RXM590047 SHH590045:SHI590047 SRD590045:SRE590047 TAZ590045:TBA590047 TKV590045:TKW590047 TUR590045:TUS590047 UEN590045:UEO590047 UOJ590045:UOK590047 UYF590045:UYG590047 VIB590045:VIC590047 VRX590045:VRY590047 WBT590045:WBU590047 WLP590045:WLQ590047 WVL590045:WVM590047 E655581:F655583 IZ655581:JA655583 SV655581:SW655583 ACR655581:ACS655583 AMN655581:AMO655583 AWJ655581:AWK655583 BGF655581:BGG655583 BQB655581:BQC655583 BZX655581:BZY655583 CJT655581:CJU655583 CTP655581:CTQ655583 DDL655581:DDM655583 DNH655581:DNI655583 DXD655581:DXE655583 EGZ655581:EHA655583 EQV655581:EQW655583 FAR655581:FAS655583 FKN655581:FKO655583 FUJ655581:FUK655583 GEF655581:GEG655583 GOB655581:GOC655583 GXX655581:GXY655583 HHT655581:HHU655583 HRP655581:HRQ655583 IBL655581:IBM655583 ILH655581:ILI655583 IVD655581:IVE655583 JEZ655581:JFA655583 JOV655581:JOW655583 JYR655581:JYS655583 KIN655581:KIO655583 KSJ655581:KSK655583 LCF655581:LCG655583 LMB655581:LMC655583 LVX655581:LVY655583 MFT655581:MFU655583 MPP655581:MPQ655583 MZL655581:MZM655583 NJH655581:NJI655583 NTD655581:NTE655583 OCZ655581:ODA655583 OMV655581:OMW655583 OWR655581:OWS655583 PGN655581:PGO655583 PQJ655581:PQK655583 QAF655581:QAG655583 QKB655581:QKC655583 QTX655581:QTY655583 RDT655581:RDU655583 RNP655581:RNQ655583 RXL655581:RXM655583 SHH655581:SHI655583 SRD655581:SRE655583 TAZ655581:TBA655583 TKV655581:TKW655583 TUR655581:TUS655583 UEN655581:UEO655583 UOJ655581:UOK655583 UYF655581:UYG655583 VIB655581:VIC655583 VRX655581:VRY655583 WBT655581:WBU655583 WLP655581:WLQ655583 WVL655581:WVM655583 E721117:F721119 IZ721117:JA721119 SV721117:SW721119 ACR721117:ACS721119 AMN721117:AMO721119 AWJ721117:AWK721119 BGF721117:BGG721119 BQB721117:BQC721119 BZX721117:BZY721119 CJT721117:CJU721119 CTP721117:CTQ721119 DDL721117:DDM721119 DNH721117:DNI721119 DXD721117:DXE721119 EGZ721117:EHA721119 EQV721117:EQW721119 FAR721117:FAS721119 FKN721117:FKO721119 FUJ721117:FUK721119 GEF721117:GEG721119 GOB721117:GOC721119 GXX721117:GXY721119 HHT721117:HHU721119 HRP721117:HRQ721119 IBL721117:IBM721119 ILH721117:ILI721119 IVD721117:IVE721119 JEZ721117:JFA721119 JOV721117:JOW721119 JYR721117:JYS721119 KIN721117:KIO721119 KSJ721117:KSK721119 LCF721117:LCG721119 LMB721117:LMC721119 LVX721117:LVY721119 MFT721117:MFU721119 MPP721117:MPQ721119 MZL721117:MZM721119 NJH721117:NJI721119 NTD721117:NTE721119 OCZ721117:ODA721119 OMV721117:OMW721119 OWR721117:OWS721119 PGN721117:PGO721119 PQJ721117:PQK721119 QAF721117:QAG721119 QKB721117:QKC721119 QTX721117:QTY721119 RDT721117:RDU721119 RNP721117:RNQ721119 RXL721117:RXM721119 SHH721117:SHI721119 SRD721117:SRE721119 TAZ721117:TBA721119 TKV721117:TKW721119 TUR721117:TUS721119 UEN721117:UEO721119 UOJ721117:UOK721119 UYF721117:UYG721119 VIB721117:VIC721119 VRX721117:VRY721119 WBT721117:WBU721119 WLP721117:WLQ721119 WVL721117:WVM721119 E786653:F786655 IZ786653:JA786655 SV786653:SW786655 ACR786653:ACS786655 AMN786653:AMO786655 AWJ786653:AWK786655 BGF786653:BGG786655 BQB786653:BQC786655 BZX786653:BZY786655 CJT786653:CJU786655 CTP786653:CTQ786655 DDL786653:DDM786655 DNH786653:DNI786655 DXD786653:DXE786655 EGZ786653:EHA786655 EQV786653:EQW786655 FAR786653:FAS786655 FKN786653:FKO786655 FUJ786653:FUK786655 GEF786653:GEG786655 GOB786653:GOC786655 GXX786653:GXY786655 HHT786653:HHU786655 HRP786653:HRQ786655 IBL786653:IBM786655 ILH786653:ILI786655 IVD786653:IVE786655 JEZ786653:JFA786655 JOV786653:JOW786655 JYR786653:JYS786655 KIN786653:KIO786655 KSJ786653:KSK786655 LCF786653:LCG786655 LMB786653:LMC786655 LVX786653:LVY786655 MFT786653:MFU786655 MPP786653:MPQ786655 MZL786653:MZM786655 NJH786653:NJI786655 NTD786653:NTE786655 OCZ786653:ODA786655 OMV786653:OMW786655 OWR786653:OWS786655 PGN786653:PGO786655 PQJ786653:PQK786655 QAF786653:QAG786655 QKB786653:QKC786655 QTX786653:QTY786655 RDT786653:RDU786655 RNP786653:RNQ786655 RXL786653:RXM786655 SHH786653:SHI786655 SRD786653:SRE786655 TAZ786653:TBA786655 TKV786653:TKW786655 TUR786653:TUS786655 UEN786653:UEO786655 UOJ786653:UOK786655 UYF786653:UYG786655 VIB786653:VIC786655 VRX786653:VRY786655 WBT786653:WBU786655 WLP786653:WLQ786655 WVL786653:WVM786655 E852189:F852191 IZ852189:JA852191 SV852189:SW852191 ACR852189:ACS852191 AMN852189:AMO852191 AWJ852189:AWK852191 BGF852189:BGG852191 BQB852189:BQC852191 BZX852189:BZY852191 CJT852189:CJU852191 CTP852189:CTQ852191 DDL852189:DDM852191 DNH852189:DNI852191 DXD852189:DXE852191 EGZ852189:EHA852191 EQV852189:EQW852191 FAR852189:FAS852191 FKN852189:FKO852191 FUJ852189:FUK852191 GEF852189:GEG852191 GOB852189:GOC852191 GXX852189:GXY852191 HHT852189:HHU852191 HRP852189:HRQ852191 IBL852189:IBM852191 ILH852189:ILI852191 IVD852189:IVE852191 JEZ852189:JFA852191 JOV852189:JOW852191 JYR852189:JYS852191 KIN852189:KIO852191 KSJ852189:KSK852191 LCF852189:LCG852191 LMB852189:LMC852191 LVX852189:LVY852191 MFT852189:MFU852191 MPP852189:MPQ852191 MZL852189:MZM852191 NJH852189:NJI852191 NTD852189:NTE852191 OCZ852189:ODA852191 OMV852189:OMW852191 OWR852189:OWS852191 PGN852189:PGO852191 PQJ852189:PQK852191 QAF852189:QAG852191 QKB852189:QKC852191 QTX852189:QTY852191 RDT852189:RDU852191 RNP852189:RNQ852191 RXL852189:RXM852191 SHH852189:SHI852191 SRD852189:SRE852191 TAZ852189:TBA852191 TKV852189:TKW852191 TUR852189:TUS852191 UEN852189:UEO852191 UOJ852189:UOK852191 UYF852189:UYG852191 VIB852189:VIC852191 VRX852189:VRY852191 WBT852189:WBU852191 WLP852189:WLQ852191 WVL852189:WVM852191 E917725:F917727 IZ917725:JA917727 SV917725:SW917727 ACR917725:ACS917727 AMN917725:AMO917727 AWJ917725:AWK917727 BGF917725:BGG917727 BQB917725:BQC917727 BZX917725:BZY917727 CJT917725:CJU917727 CTP917725:CTQ917727 DDL917725:DDM917727 DNH917725:DNI917727 DXD917725:DXE917727 EGZ917725:EHA917727 EQV917725:EQW917727 FAR917725:FAS917727 FKN917725:FKO917727 FUJ917725:FUK917727 GEF917725:GEG917727 GOB917725:GOC917727 GXX917725:GXY917727 HHT917725:HHU917727 HRP917725:HRQ917727 IBL917725:IBM917727 ILH917725:ILI917727 IVD917725:IVE917727 JEZ917725:JFA917727 JOV917725:JOW917727 JYR917725:JYS917727 KIN917725:KIO917727 KSJ917725:KSK917727 LCF917725:LCG917727 LMB917725:LMC917727 LVX917725:LVY917727 MFT917725:MFU917727 MPP917725:MPQ917727 MZL917725:MZM917727 NJH917725:NJI917727 NTD917725:NTE917727 OCZ917725:ODA917727 OMV917725:OMW917727 OWR917725:OWS917727 PGN917725:PGO917727 PQJ917725:PQK917727 QAF917725:QAG917727 QKB917725:QKC917727 QTX917725:QTY917727 RDT917725:RDU917727 RNP917725:RNQ917727 RXL917725:RXM917727 SHH917725:SHI917727 SRD917725:SRE917727 TAZ917725:TBA917727 TKV917725:TKW917727 TUR917725:TUS917727 UEN917725:UEO917727 UOJ917725:UOK917727 UYF917725:UYG917727 VIB917725:VIC917727 VRX917725:VRY917727 WBT917725:WBU917727 WLP917725:WLQ917727 WVL917725:WVM917727 E983261:F983263 IZ983261:JA983263 SV983261:SW983263 ACR983261:ACS983263 AMN983261:AMO983263 AWJ983261:AWK983263 BGF983261:BGG983263 BQB983261:BQC983263 BZX983261:BZY983263 CJT983261:CJU983263 CTP983261:CTQ983263 DDL983261:DDM983263 DNH983261:DNI983263 DXD983261:DXE983263 EGZ983261:EHA983263 EQV983261:EQW983263 FAR983261:FAS983263 FKN983261:FKO983263 FUJ983261:FUK983263 GEF983261:GEG983263 GOB983261:GOC983263 GXX983261:GXY983263 HHT983261:HHU983263 HRP983261:HRQ983263 IBL983261:IBM983263 ILH983261:ILI983263 IVD983261:IVE983263 JEZ983261:JFA983263 JOV983261:JOW983263 JYR983261:JYS983263 KIN983261:KIO983263 KSJ983261:KSK983263 LCF983261:LCG983263 LMB983261:LMC983263 LVX983261:LVY983263 MFT983261:MFU983263 MPP983261:MPQ983263 MZL983261:MZM983263 NJH983261:NJI983263 NTD983261:NTE983263 OCZ983261:ODA983263 OMV983261:OMW983263 OWR983261:OWS983263 PGN983261:PGO983263 PQJ983261:PQK983263 QAF983261:QAG983263 QKB983261:QKC983263 QTX983261:QTY983263 RDT983261:RDU983263 RNP983261:RNQ983263 RXL983261:RXM983263 SHH983261:SHI983263 SRD983261:SRE983263 TAZ983261:TBA983263 TKV983261:TKW983263 TUR983261:TUS983263 UEN983261:UEO983263 UOJ983261:UOK983263 UYF983261:UYG983263 VIB983261:VIC983263 VRX983261:VRY983263 WBT983261:WBU983263 WLP983261:WLQ983263 WVL983261:WVM983263 E238:F238 IZ238:JA238 SV238:SW238 ACR238:ACS238 AMN238:AMO238 AWJ238:AWK238 BGF238:BGG238 BQB238:BQC238 BZX238:BZY238 CJT238:CJU238 CTP238:CTQ238 DDL238:DDM238 DNH238:DNI238 DXD238:DXE238 EGZ238:EHA238 EQV238:EQW238 FAR238:FAS238 FKN238:FKO238 FUJ238:FUK238 GEF238:GEG238 GOB238:GOC238 GXX238:GXY238 HHT238:HHU238 HRP238:HRQ238 IBL238:IBM238 ILH238:ILI238 IVD238:IVE238 JEZ238:JFA238 JOV238:JOW238 JYR238:JYS238 KIN238:KIO238 KSJ238:KSK238 LCF238:LCG238 LMB238:LMC238 LVX238:LVY238 MFT238:MFU238 MPP238:MPQ238 MZL238:MZM238 NJH238:NJI238 NTD238:NTE238 OCZ238:ODA238 OMV238:OMW238 OWR238:OWS238 PGN238:PGO238 PQJ238:PQK238 QAF238:QAG238 QKB238:QKC238 QTX238:QTY238 RDT238:RDU238 RNP238:RNQ238 RXL238:RXM238 SHH238:SHI238 SRD238:SRE238 TAZ238:TBA238 TKV238:TKW238 TUR238:TUS238 UEN238:UEO238 UOJ238:UOK238 UYF238:UYG238 VIB238:VIC238 VRX238:VRY238 WBT238:WBU238 WLP238:WLQ238 WVL238:WVM238 E65766:F65766 IZ65766:JA65766 SV65766:SW65766 ACR65766:ACS65766 AMN65766:AMO65766 AWJ65766:AWK65766 BGF65766:BGG65766 BQB65766:BQC65766 BZX65766:BZY65766 CJT65766:CJU65766 CTP65766:CTQ65766 DDL65766:DDM65766 DNH65766:DNI65766 DXD65766:DXE65766 EGZ65766:EHA65766 EQV65766:EQW65766 FAR65766:FAS65766 FKN65766:FKO65766 FUJ65766:FUK65766 GEF65766:GEG65766 GOB65766:GOC65766 GXX65766:GXY65766 HHT65766:HHU65766 HRP65766:HRQ65766 IBL65766:IBM65766 ILH65766:ILI65766 IVD65766:IVE65766 JEZ65766:JFA65766 JOV65766:JOW65766 JYR65766:JYS65766 KIN65766:KIO65766 KSJ65766:KSK65766 LCF65766:LCG65766 LMB65766:LMC65766 LVX65766:LVY65766 MFT65766:MFU65766 MPP65766:MPQ65766 MZL65766:MZM65766 NJH65766:NJI65766 NTD65766:NTE65766 OCZ65766:ODA65766 OMV65766:OMW65766 OWR65766:OWS65766 PGN65766:PGO65766 PQJ65766:PQK65766 QAF65766:QAG65766 QKB65766:QKC65766 QTX65766:QTY65766 RDT65766:RDU65766 RNP65766:RNQ65766 RXL65766:RXM65766 SHH65766:SHI65766 SRD65766:SRE65766 TAZ65766:TBA65766 TKV65766:TKW65766 TUR65766:TUS65766 UEN65766:UEO65766 UOJ65766:UOK65766 UYF65766:UYG65766 VIB65766:VIC65766 VRX65766:VRY65766 WBT65766:WBU65766 WLP65766:WLQ65766 WVL65766:WVM65766 E131302:F131302 IZ131302:JA131302 SV131302:SW131302 ACR131302:ACS131302 AMN131302:AMO131302 AWJ131302:AWK131302 BGF131302:BGG131302 BQB131302:BQC131302 BZX131302:BZY131302 CJT131302:CJU131302 CTP131302:CTQ131302 DDL131302:DDM131302 DNH131302:DNI131302 DXD131302:DXE131302 EGZ131302:EHA131302 EQV131302:EQW131302 FAR131302:FAS131302 FKN131302:FKO131302 FUJ131302:FUK131302 GEF131302:GEG131302 GOB131302:GOC131302 GXX131302:GXY131302 HHT131302:HHU131302 HRP131302:HRQ131302 IBL131302:IBM131302 ILH131302:ILI131302 IVD131302:IVE131302 JEZ131302:JFA131302 JOV131302:JOW131302 JYR131302:JYS131302 KIN131302:KIO131302 KSJ131302:KSK131302 LCF131302:LCG131302 LMB131302:LMC131302 LVX131302:LVY131302 MFT131302:MFU131302 MPP131302:MPQ131302 MZL131302:MZM131302 NJH131302:NJI131302 NTD131302:NTE131302 OCZ131302:ODA131302 OMV131302:OMW131302 OWR131302:OWS131302 PGN131302:PGO131302 PQJ131302:PQK131302 QAF131302:QAG131302 QKB131302:QKC131302 QTX131302:QTY131302 RDT131302:RDU131302 RNP131302:RNQ131302 RXL131302:RXM131302 SHH131302:SHI131302 SRD131302:SRE131302 TAZ131302:TBA131302 TKV131302:TKW131302 TUR131302:TUS131302 UEN131302:UEO131302 UOJ131302:UOK131302 UYF131302:UYG131302 VIB131302:VIC131302 VRX131302:VRY131302 WBT131302:WBU131302 WLP131302:WLQ131302 WVL131302:WVM131302 E196838:F196838 IZ196838:JA196838 SV196838:SW196838 ACR196838:ACS196838 AMN196838:AMO196838 AWJ196838:AWK196838 BGF196838:BGG196838 BQB196838:BQC196838 BZX196838:BZY196838 CJT196838:CJU196838 CTP196838:CTQ196838 DDL196838:DDM196838 DNH196838:DNI196838 DXD196838:DXE196838 EGZ196838:EHA196838 EQV196838:EQW196838 FAR196838:FAS196838 FKN196838:FKO196838 FUJ196838:FUK196838 GEF196838:GEG196838 GOB196838:GOC196838 GXX196838:GXY196838 HHT196838:HHU196838 HRP196838:HRQ196838 IBL196838:IBM196838 ILH196838:ILI196838 IVD196838:IVE196838 JEZ196838:JFA196838 JOV196838:JOW196838 JYR196838:JYS196838 KIN196838:KIO196838 KSJ196838:KSK196838 LCF196838:LCG196838 LMB196838:LMC196838 LVX196838:LVY196838 MFT196838:MFU196838 MPP196838:MPQ196838 MZL196838:MZM196838 NJH196838:NJI196838 NTD196838:NTE196838 OCZ196838:ODA196838 OMV196838:OMW196838 OWR196838:OWS196838 PGN196838:PGO196838 PQJ196838:PQK196838 QAF196838:QAG196838 QKB196838:QKC196838 QTX196838:QTY196838 RDT196838:RDU196838 RNP196838:RNQ196838 RXL196838:RXM196838 SHH196838:SHI196838 SRD196838:SRE196838 TAZ196838:TBA196838 TKV196838:TKW196838 TUR196838:TUS196838 UEN196838:UEO196838 UOJ196838:UOK196838 UYF196838:UYG196838 VIB196838:VIC196838 VRX196838:VRY196838 WBT196838:WBU196838 WLP196838:WLQ196838 WVL196838:WVM196838 E262374:F262374 IZ262374:JA262374 SV262374:SW262374 ACR262374:ACS262374 AMN262374:AMO262374 AWJ262374:AWK262374 BGF262374:BGG262374 BQB262374:BQC262374 BZX262374:BZY262374 CJT262374:CJU262374 CTP262374:CTQ262374 DDL262374:DDM262374 DNH262374:DNI262374 DXD262374:DXE262374 EGZ262374:EHA262374 EQV262374:EQW262374 FAR262374:FAS262374 FKN262374:FKO262374 FUJ262374:FUK262374 GEF262374:GEG262374 GOB262374:GOC262374 GXX262374:GXY262374 HHT262374:HHU262374 HRP262374:HRQ262374 IBL262374:IBM262374 ILH262374:ILI262374 IVD262374:IVE262374 JEZ262374:JFA262374 JOV262374:JOW262374 JYR262374:JYS262374 KIN262374:KIO262374 KSJ262374:KSK262374 LCF262374:LCG262374 LMB262374:LMC262374 LVX262374:LVY262374 MFT262374:MFU262374 MPP262374:MPQ262374 MZL262374:MZM262374 NJH262374:NJI262374 NTD262374:NTE262374 OCZ262374:ODA262374 OMV262374:OMW262374 OWR262374:OWS262374 PGN262374:PGO262374 PQJ262374:PQK262374 QAF262374:QAG262374 QKB262374:QKC262374 QTX262374:QTY262374 RDT262374:RDU262374 RNP262374:RNQ262374 RXL262374:RXM262374 SHH262374:SHI262374 SRD262374:SRE262374 TAZ262374:TBA262374 TKV262374:TKW262374 TUR262374:TUS262374 UEN262374:UEO262374 UOJ262374:UOK262374 UYF262374:UYG262374 VIB262374:VIC262374 VRX262374:VRY262374 WBT262374:WBU262374 WLP262374:WLQ262374 WVL262374:WVM262374 E327910:F327910 IZ327910:JA327910 SV327910:SW327910 ACR327910:ACS327910 AMN327910:AMO327910 AWJ327910:AWK327910 BGF327910:BGG327910 BQB327910:BQC327910 BZX327910:BZY327910 CJT327910:CJU327910 CTP327910:CTQ327910 DDL327910:DDM327910 DNH327910:DNI327910 DXD327910:DXE327910 EGZ327910:EHA327910 EQV327910:EQW327910 FAR327910:FAS327910 FKN327910:FKO327910 FUJ327910:FUK327910 GEF327910:GEG327910 GOB327910:GOC327910 GXX327910:GXY327910 HHT327910:HHU327910 HRP327910:HRQ327910 IBL327910:IBM327910 ILH327910:ILI327910 IVD327910:IVE327910 JEZ327910:JFA327910 JOV327910:JOW327910 JYR327910:JYS327910 KIN327910:KIO327910 KSJ327910:KSK327910 LCF327910:LCG327910 LMB327910:LMC327910 LVX327910:LVY327910 MFT327910:MFU327910 MPP327910:MPQ327910 MZL327910:MZM327910 NJH327910:NJI327910 NTD327910:NTE327910 OCZ327910:ODA327910 OMV327910:OMW327910 OWR327910:OWS327910 PGN327910:PGO327910 PQJ327910:PQK327910 QAF327910:QAG327910 QKB327910:QKC327910 QTX327910:QTY327910 RDT327910:RDU327910 RNP327910:RNQ327910 RXL327910:RXM327910 SHH327910:SHI327910 SRD327910:SRE327910 TAZ327910:TBA327910 TKV327910:TKW327910 TUR327910:TUS327910 UEN327910:UEO327910 UOJ327910:UOK327910 UYF327910:UYG327910 VIB327910:VIC327910 VRX327910:VRY327910 WBT327910:WBU327910 WLP327910:WLQ327910 WVL327910:WVM327910 E393446:F393446 IZ393446:JA393446 SV393446:SW393446 ACR393446:ACS393446 AMN393446:AMO393446 AWJ393446:AWK393446 BGF393446:BGG393446 BQB393446:BQC393446 BZX393446:BZY393446 CJT393446:CJU393446 CTP393446:CTQ393446 DDL393446:DDM393446 DNH393446:DNI393446 DXD393446:DXE393446 EGZ393446:EHA393446 EQV393446:EQW393446 FAR393446:FAS393446 FKN393446:FKO393446 FUJ393446:FUK393446 GEF393446:GEG393446 GOB393446:GOC393446 GXX393446:GXY393446 HHT393446:HHU393446 HRP393446:HRQ393446 IBL393446:IBM393446 ILH393446:ILI393446 IVD393446:IVE393446 JEZ393446:JFA393446 JOV393446:JOW393446 JYR393446:JYS393446 KIN393446:KIO393446 KSJ393446:KSK393446 LCF393446:LCG393446 LMB393446:LMC393446 LVX393446:LVY393446 MFT393446:MFU393446 MPP393446:MPQ393446 MZL393446:MZM393446 NJH393446:NJI393446 NTD393446:NTE393446 OCZ393446:ODA393446 OMV393446:OMW393446 OWR393446:OWS393446 PGN393446:PGO393446 PQJ393446:PQK393446 QAF393446:QAG393446 QKB393446:QKC393446 QTX393446:QTY393446 RDT393446:RDU393446 RNP393446:RNQ393446 RXL393446:RXM393446 SHH393446:SHI393446 SRD393446:SRE393446 TAZ393446:TBA393446 TKV393446:TKW393446 TUR393446:TUS393446 UEN393446:UEO393446 UOJ393446:UOK393446 UYF393446:UYG393446 VIB393446:VIC393446 VRX393446:VRY393446 WBT393446:WBU393446 WLP393446:WLQ393446 WVL393446:WVM393446 E458982:F458982 IZ458982:JA458982 SV458982:SW458982 ACR458982:ACS458982 AMN458982:AMO458982 AWJ458982:AWK458982 BGF458982:BGG458982 BQB458982:BQC458982 BZX458982:BZY458982 CJT458982:CJU458982 CTP458982:CTQ458982 DDL458982:DDM458982 DNH458982:DNI458982 DXD458982:DXE458982 EGZ458982:EHA458982 EQV458982:EQW458982 FAR458982:FAS458982 FKN458982:FKO458982 FUJ458982:FUK458982 GEF458982:GEG458982 GOB458982:GOC458982 GXX458982:GXY458982 HHT458982:HHU458982 HRP458982:HRQ458982 IBL458982:IBM458982 ILH458982:ILI458982 IVD458982:IVE458982 JEZ458982:JFA458982 JOV458982:JOW458982 JYR458982:JYS458982 KIN458982:KIO458982 KSJ458982:KSK458982 LCF458982:LCG458982 LMB458982:LMC458982 LVX458982:LVY458982 MFT458982:MFU458982 MPP458982:MPQ458982 MZL458982:MZM458982 NJH458982:NJI458982 NTD458982:NTE458982 OCZ458982:ODA458982 OMV458982:OMW458982 OWR458982:OWS458982 PGN458982:PGO458982 PQJ458982:PQK458982 QAF458982:QAG458982 QKB458982:QKC458982 QTX458982:QTY458982 RDT458982:RDU458982 RNP458982:RNQ458982 RXL458982:RXM458982 SHH458982:SHI458982 SRD458982:SRE458982 TAZ458982:TBA458982 TKV458982:TKW458982 TUR458982:TUS458982 UEN458982:UEO458982 UOJ458982:UOK458982 UYF458982:UYG458982 VIB458982:VIC458982 VRX458982:VRY458982 WBT458982:WBU458982 WLP458982:WLQ458982 WVL458982:WVM458982 E524518:F524518 IZ524518:JA524518 SV524518:SW524518 ACR524518:ACS524518 AMN524518:AMO524518 AWJ524518:AWK524518 BGF524518:BGG524518 BQB524518:BQC524518 BZX524518:BZY524518 CJT524518:CJU524518 CTP524518:CTQ524518 DDL524518:DDM524518 DNH524518:DNI524518 DXD524518:DXE524518 EGZ524518:EHA524518 EQV524518:EQW524518 FAR524518:FAS524518 FKN524518:FKO524518 FUJ524518:FUK524518 GEF524518:GEG524518 GOB524518:GOC524518 GXX524518:GXY524518 HHT524518:HHU524518 HRP524518:HRQ524518 IBL524518:IBM524518 ILH524518:ILI524518 IVD524518:IVE524518 JEZ524518:JFA524518 JOV524518:JOW524518 JYR524518:JYS524518 KIN524518:KIO524518 KSJ524518:KSK524518 LCF524518:LCG524518 LMB524518:LMC524518 LVX524518:LVY524518 MFT524518:MFU524518 MPP524518:MPQ524518 MZL524518:MZM524518 NJH524518:NJI524518 NTD524518:NTE524518 OCZ524518:ODA524518 OMV524518:OMW524518 OWR524518:OWS524518 PGN524518:PGO524518 PQJ524518:PQK524518 QAF524518:QAG524518 QKB524518:QKC524518 QTX524518:QTY524518 RDT524518:RDU524518 RNP524518:RNQ524518 RXL524518:RXM524518 SHH524518:SHI524518 SRD524518:SRE524518 TAZ524518:TBA524518 TKV524518:TKW524518 TUR524518:TUS524518 UEN524518:UEO524518 UOJ524518:UOK524518 UYF524518:UYG524518 VIB524518:VIC524518 VRX524518:VRY524518 WBT524518:WBU524518 WLP524518:WLQ524518 WVL524518:WVM524518 E590054:F590054 IZ590054:JA590054 SV590054:SW590054 ACR590054:ACS590054 AMN590054:AMO590054 AWJ590054:AWK590054 BGF590054:BGG590054 BQB590054:BQC590054 BZX590054:BZY590054 CJT590054:CJU590054 CTP590054:CTQ590054 DDL590054:DDM590054 DNH590054:DNI590054 DXD590054:DXE590054 EGZ590054:EHA590054 EQV590054:EQW590054 FAR590054:FAS590054 FKN590054:FKO590054 FUJ590054:FUK590054 GEF590054:GEG590054 GOB590054:GOC590054 GXX590054:GXY590054 HHT590054:HHU590054 HRP590054:HRQ590054 IBL590054:IBM590054 ILH590054:ILI590054 IVD590054:IVE590054 JEZ590054:JFA590054 JOV590054:JOW590054 JYR590054:JYS590054 KIN590054:KIO590054 KSJ590054:KSK590054 LCF590054:LCG590054 LMB590054:LMC590054 LVX590054:LVY590054 MFT590054:MFU590054 MPP590054:MPQ590054 MZL590054:MZM590054 NJH590054:NJI590054 NTD590054:NTE590054 OCZ590054:ODA590054 OMV590054:OMW590054 OWR590054:OWS590054 PGN590054:PGO590054 PQJ590054:PQK590054 QAF590054:QAG590054 QKB590054:QKC590054 QTX590054:QTY590054 RDT590054:RDU590054 RNP590054:RNQ590054 RXL590054:RXM590054 SHH590054:SHI590054 SRD590054:SRE590054 TAZ590054:TBA590054 TKV590054:TKW590054 TUR590054:TUS590054 UEN590054:UEO590054 UOJ590054:UOK590054 UYF590054:UYG590054 VIB590054:VIC590054 VRX590054:VRY590054 WBT590054:WBU590054 WLP590054:WLQ590054 WVL590054:WVM590054 E655590:F655590 IZ655590:JA655590 SV655590:SW655590 ACR655590:ACS655590 AMN655590:AMO655590 AWJ655590:AWK655590 BGF655590:BGG655590 BQB655590:BQC655590 BZX655590:BZY655590 CJT655590:CJU655590 CTP655590:CTQ655590 DDL655590:DDM655590 DNH655590:DNI655590 DXD655590:DXE655590 EGZ655590:EHA655590 EQV655590:EQW655590 FAR655590:FAS655590 FKN655590:FKO655590 FUJ655590:FUK655590 GEF655590:GEG655590 GOB655590:GOC655590 GXX655590:GXY655590 HHT655590:HHU655590 HRP655590:HRQ655590 IBL655590:IBM655590 ILH655590:ILI655590 IVD655590:IVE655590 JEZ655590:JFA655590 JOV655590:JOW655590 JYR655590:JYS655590 KIN655590:KIO655590 KSJ655590:KSK655590 LCF655590:LCG655590 LMB655590:LMC655590 LVX655590:LVY655590 MFT655590:MFU655590 MPP655590:MPQ655590 MZL655590:MZM655590 NJH655590:NJI655590 NTD655590:NTE655590 OCZ655590:ODA655590 OMV655590:OMW655590 OWR655590:OWS655590 PGN655590:PGO655590 PQJ655590:PQK655590 QAF655590:QAG655590 QKB655590:QKC655590 QTX655590:QTY655590 RDT655590:RDU655590 RNP655590:RNQ655590 RXL655590:RXM655590 SHH655590:SHI655590 SRD655590:SRE655590 TAZ655590:TBA655590 TKV655590:TKW655590 TUR655590:TUS655590 UEN655590:UEO655590 UOJ655590:UOK655590 UYF655590:UYG655590 VIB655590:VIC655590 VRX655590:VRY655590 WBT655590:WBU655590 WLP655590:WLQ655590 WVL655590:WVM655590 E721126:F721126 IZ721126:JA721126 SV721126:SW721126 ACR721126:ACS721126 AMN721126:AMO721126 AWJ721126:AWK721126 BGF721126:BGG721126 BQB721126:BQC721126 BZX721126:BZY721126 CJT721126:CJU721126 CTP721126:CTQ721126 DDL721126:DDM721126 DNH721126:DNI721126 DXD721126:DXE721126 EGZ721126:EHA721126 EQV721126:EQW721126 FAR721126:FAS721126 FKN721126:FKO721126 FUJ721126:FUK721126 GEF721126:GEG721126 GOB721126:GOC721126 GXX721126:GXY721126 HHT721126:HHU721126 HRP721126:HRQ721126 IBL721126:IBM721126 ILH721126:ILI721126 IVD721126:IVE721126 JEZ721126:JFA721126 JOV721126:JOW721126 JYR721126:JYS721126 KIN721126:KIO721126 KSJ721126:KSK721126 LCF721126:LCG721126 LMB721126:LMC721126 LVX721126:LVY721126 MFT721126:MFU721126 MPP721126:MPQ721126 MZL721126:MZM721126 NJH721126:NJI721126 NTD721126:NTE721126 OCZ721126:ODA721126 OMV721126:OMW721126 OWR721126:OWS721126 PGN721126:PGO721126 PQJ721126:PQK721126 QAF721126:QAG721126 QKB721126:QKC721126 QTX721126:QTY721126 RDT721126:RDU721126 RNP721126:RNQ721126 RXL721126:RXM721126 SHH721126:SHI721126 SRD721126:SRE721126 TAZ721126:TBA721126 TKV721126:TKW721126 TUR721126:TUS721126 UEN721126:UEO721126 UOJ721126:UOK721126 UYF721126:UYG721126 VIB721126:VIC721126 VRX721126:VRY721126 WBT721126:WBU721126 WLP721126:WLQ721126 WVL721126:WVM721126 E786662:F786662 IZ786662:JA786662 SV786662:SW786662 ACR786662:ACS786662 AMN786662:AMO786662 AWJ786662:AWK786662 BGF786662:BGG786662 BQB786662:BQC786662 BZX786662:BZY786662 CJT786662:CJU786662 CTP786662:CTQ786662 DDL786662:DDM786662 DNH786662:DNI786662 DXD786662:DXE786662 EGZ786662:EHA786662 EQV786662:EQW786662 FAR786662:FAS786662 FKN786662:FKO786662 FUJ786662:FUK786662 GEF786662:GEG786662 GOB786662:GOC786662 GXX786662:GXY786662 HHT786662:HHU786662 HRP786662:HRQ786662 IBL786662:IBM786662 ILH786662:ILI786662 IVD786662:IVE786662 JEZ786662:JFA786662 JOV786662:JOW786662 JYR786662:JYS786662 KIN786662:KIO786662 KSJ786662:KSK786662 LCF786662:LCG786662 LMB786662:LMC786662 LVX786662:LVY786662 MFT786662:MFU786662 MPP786662:MPQ786662 MZL786662:MZM786662 NJH786662:NJI786662 NTD786662:NTE786662 OCZ786662:ODA786662 OMV786662:OMW786662 OWR786662:OWS786662 PGN786662:PGO786662 PQJ786662:PQK786662 QAF786662:QAG786662 QKB786662:QKC786662 QTX786662:QTY786662 RDT786662:RDU786662 RNP786662:RNQ786662 RXL786662:RXM786662 SHH786662:SHI786662 SRD786662:SRE786662 TAZ786662:TBA786662 TKV786662:TKW786662 TUR786662:TUS786662 UEN786662:UEO786662 UOJ786662:UOK786662 UYF786662:UYG786662 VIB786662:VIC786662 VRX786662:VRY786662 WBT786662:WBU786662 WLP786662:WLQ786662 WVL786662:WVM786662 E852198:F852198 IZ852198:JA852198 SV852198:SW852198 ACR852198:ACS852198 AMN852198:AMO852198 AWJ852198:AWK852198 BGF852198:BGG852198 BQB852198:BQC852198 BZX852198:BZY852198 CJT852198:CJU852198 CTP852198:CTQ852198 DDL852198:DDM852198 DNH852198:DNI852198 DXD852198:DXE852198 EGZ852198:EHA852198 EQV852198:EQW852198 FAR852198:FAS852198 FKN852198:FKO852198 FUJ852198:FUK852198 GEF852198:GEG852198 GOB852198:GOC852198 GXX852198:GXY852198 HHT852198:HHU852198 HRP852198:HRQ852198 IBL852198:IBM852198 ILH852198:ILI852198 IVD852198:IVE852198 JEZ852198:JFA852198 JOV852198:JOW852198 JYR852198:JYS852198 KIN852198:KIO852198 KSJ852198:KSK852198 LCF852198:LCG852198 LMB852198:LMC852198 LVX852198:LVY852198 MFT852198:MFU852198 MPP852198:MPQ852198 MZL852198:MZM852198 NJH852198:NJI852198 NTD852198:NTE852198 OCZ852198:ODA852198 OMV852198:OMW852198 OWR852198:OWS852198 PGN852198:PGO852198 PQJ852198:PQK852198 QAF852198:QAG852198 QKB852198:QKC852198 QTX852198:QTY852198 RDT852198:RDU852198 RNP852198:RNQ852198 RXL852198:RXM852198 SHH852198:SHI852198 SRD852198:SRE852198 TAZ852198:TBA852198 TKV852198:TKW852198 TUR852198:TUS852198 UEN852198:UEO852198 UOJ852198:UOK852198 UYF852198:UYG852198 VIB852198:VIC852198 VRX852198:VRY852198 WBT852198:WBU852198 WLP852198:WLQ852198 WVL852198:WVM852198 E917734:F917734 IZ917734:JA917734 SV917734:SW917734 ACR917734:ACS917734 AMN917734:AMO917734 AWJ917734:AWK917734 BGF917734:BGG917734 BQB917734:BQC917734 BZX917734:BZY917734 CJT917734:CJU917734 CTP917734:CTQ917734 DDL917734:DDM917734 DNH917734:DNI917734 DXD917734:DXE917734 EGZ917734:EHA917734 EQV917734:EQW917734 FAR917734:FAS917734 FKN917734:FKO917734 FUJ917734:FUK917734 GEF917734:GEG917734 GOB917734:GOC917734 GXX917734:GXY917734 HHT917734:HHU917734 HRP917734:HRQ917734 IBL917734:IBM917734 ILH917734:ILI917734 IVD917734:IVE917734 JEZ917734:JFA917734 JOV917734:JOW917734 JYR917734:JYS917734 KIN917734:KIO917734 KSJ917734:KSK917734 LCF917734:LCG917734 LMB917734:LMC917734 LVX917734:LVY917734 MFT917734:MFU917734 MPP917734:MPQ917734 MZL917734:MZM917734 NJH917734:NJI917734 NTD917734:NTE917734 OCZ917734:ODA917734 OMV917734:OMW917734 OWR917734:OWS917734 PGN917734:PGO917734 PQJ917734:PQK917734 QAF917734:QAG917734 QKB917734:QKC917734 QTX917734:QTY917734 RDT917734:RDU917734 RNP917734:RNQ917734 RXL917734:RXM917734 SHH917734:SHI917734 SRD917734:SRE917734 TAZ917734:TBA917734 TKV917734:TKW917734 TUR917734:TUS917734 UEN917734:UEO917734 UOJ917734:UOK917734 UYF917734:UYG917734 VIB917734:VIC917734 VRX917734:VRY917734 WBT917734:WBU917734 WLP917734:WLQ917734 WVL917734:WVM917734 E983270:F983270 IZ983270:JA983270 SV983270:SW983270 ACR983270:ACS983270 AMN983270:AMO983270 AWJ983270:AWK983270 BGF983270:BGG983270 BQB983270:BQC983270 BZX983270:BZY983270 CJT983270:CJU983270 CTP983270:CTQ983270 DDL983270:DDM983270 DNH983270:DNI983270 DXD983270:DXE983270 EGZ983270:EHA983270 EQV983270:EQW983270 FAR983270:FAS983270 FKN983270:FKO983270 FUJ983270:FUK983270 GEF983270:GEG983270 GOB983270:GOC983270 GXX983270:GXY983270 HHT983270:HHU983270 HRP983270:HRQ983270 IBL983270:IBM983270 ILH983270:ILI983270 IVD983270:IVE983270 JEZ983270:JFA983270 JOV983270:JOW983270 JYR983270:JYS983270 KIN983270:KIO983270 KSJ983270:KSK983270 LCF983270:LCG983270 LMB983270:LMC983270 LVX983270:LVY983270 MFT983270:MFU983270 MPP983270:MPQ983270 MZL983270:MZM983270 NJH983270:NJI983270 NTD983270:NTE983270 OCZ983270:ODA983270 OMV983270:OMW983270 OWR983270:OWS983270 PGN983270:PGO983270 PQJ983270:PQK983270 QAF983270:QAG983270 QKB983270:QKC983270 QTX983270:QTY983270 RDT983270:RDU983270 RNP983270:RNQ983270 RXL983270:RXM983270 SHH983270:SHI983270 SRD983270:SRE983270 TAZ983270:TBA983270 TKV983270:TKW983270 TUR983270:TUS983270 UEN983270:UEO983270 UOJ983270:UOK983270 UYF983270:UYG983270 VIB983270:VIC983270 VRX983270:VRY983270 WBT983270:WBU983270 WLP983270:WLQ983270 WVL983270:WVM983270"/>
    <dataValidation allowBlank="1" showInputMessage="1" showErrorMessage="1" prompt="Corresponde al número de la cuenta de acuerdo al Plan de Cuentas emitido por el CONAC (DOF 22/11/2010)." sqref="B181 IW181 SS181 ACO181 AMK181 AWG181 BGC181 BPY181 BZU181 CJQ181 CTM181 DDI181 DNE181 DXA181 EGW181 EQS181 FAO181 FKK181 FUG181 GEC181 GNY181 GXU181 HHQ181 HRM181 IBI181 ILE181 IVA181 JEW181 JOS181 JYO181 KIK181 KSG181 LCC181 LLY181 LVU181 MFQ181 MPM181 MZI181 NJE181 NTA181 OCW181 OMS181 OWO181 PGK181 PQG181 QAC181 QJY181 QTU181 RDQ181 RNM181 RXI181 SHE181 SRA181 TAW181 TKS181 TUO181 UEK181 UOG181 UYC181 VHY181 VRU181 WBQ181 WLM181 WVI181 B65702 IW65702 SS65702 ACO65702 AMK65702 AWG65702 BGC65702 BPY65702 BZU65702 CJQ65702 CTM65702 DDI65702 DNE65702 DXA65702 EGW65702 EQS65702 FAO65702 FKK65702 FUG65702 GEC65702 GNY65702 GXU65702 HHQ65702 HRM65702 IBI65702 ILE65702 IVA65702 JEW65702 JOS65702 JYO65702 KIK65702 KSG65702 LCC65702 LLY65702 LVU65702 MFQ65702 MPM65702 MZI65702 NJE65702 NTA65702 OCW65702 OMS65702 OWO65702 PGK65702 PQG65702 QAC65702 QJY65702 QTU65702 RDQ65702 RNM65702 RXI65702 SHE65702 SRA65702 TAW65702 TKS65702 TUO65702 UEK65702 UOG65702 UYC65702 VHY65702 VRU65702 WBQ65702 WLM65702 WVI65702 B131238 IW131238 SS131238 ACO131238 AMK131238 AWG131238 BGC131238 BPY131238 BZU131238 CJQ131238 CTM131238 DDI131238 DNE131238 DXA131238 EGW131238 EQS131238 FAO131238 FKK131238 FUG131238 GEC131238 GNY131238 GXU131238 HHQ131238 HRM131238 IBI131238 ILE131238 IVA131238 JEW131238 JOS131238 JYO131238 KIK131238 KSG131238 LCC131238 LLY131238 LVU131238 MFQ131238 MPM131238 MZI131238 NJE131238 NTA131238 OCW131238 OMS131238 OWO131238 PGK131238 PQG131238 QAC131238 QJY131238 QTU131238 RDQ131238 RNM131238 RXI131238 SHE131238 SRA131238 TAW131238 TKS131238 TUO131238 UEK131238 UOG131238 UYC131238 VHY131238 VRU131238 WBQ131238 WLM131238 WVI131238 B196774 IW196774 SS196774 ACO196774 AMK196774 AWG196774 BGC196774 BPY196774 BZU196774 CJQ196774 CTM196774 DDI196774 DNE196774 DXA196774 EGW196774 EQS196774 FAO196774 FKK196774 FUG196774 GEC196774 GNY196774 GXU196774 HHQ196774 HRM196774 IBI196774 ILE196774 IVA196774 JEW196774 JOS196774 JYO196774 KIK196774 KSG196774 LCC196774 LLY196774 LVU196774 MFQ196774 MPM196774 MZI196774 NJE196774 NTA196774 OCW196774 OMS196774 OWO196774 PGK196774 PQG196774 QAC196774 QJY196774 QTU196774 RDQ196774 RNM196774 RXI196774 SHE196774 SRA196774 TAW196774 TKS196774 TUO196774 UEK196774 UOG196774 UYC196774 VHY196774 VRU196774 WBQ196774 WLM196774 WVI196774 B262310 IW262310 SS262310 ACO262310 AMK262310 AWG262310 BGC262310 BPY262310 BZU262310 CJQ262310 CTM262310 DDI262310 DNE262310 DXA262310 EGW262310 EQS262310 FAO262310 FKK262310 FUG262310 GEC262310 GNY262310 GXU262310 HHQ262310 HRM262310 IBI262310 ILE262310 IVA262310 JEW262310 JOS262310 JYO262310 KIK262310 KSG262310 LCC262310 LLY262310 LVU262310 MFQ262310 MPM262310 MZI262310 NJE262310 NTA262310 OCW262310 OMS262310 OWO262310 PGK262310 PQG262310 QAC262310 QJY262310 QTU262310 RDQ262310 RNM262310 RXI262310 SHE262310 SRA262310 TAW262310 TKS262310 TUO262310 UEK262310 UOG262310 UYC262310 VHY262310 VRU262310 WBQ262310 WLM262310 WVI262310 B327846 IW327846 SS327846 ACO327846 AMK327846 AWG327846 BGC327846 BPY327846 BZU327846 CJQ327846 CTM327846 DDI327846 DNE327846 DXA327846 EGW327846 EQS327846 FAO327846 FKK327846 FUG327846 GEC327846 GNY327846 GXU327846 HHQ327846 HRM327846 IBI327846 ILE327846 IVA327846 JEW327846 JOS327846 JYO327846 KIK327846 KSG327846 LCC327846 LLY327846 LVU327846 MFQ327846 MPM327846 MZI327846 NJE327846 NTA327846 OCW327846 OMS327846 OWO327846 PGK327846 PQG327846 QAC327846 QJY327846 QTU327846 RDQ327846 RNM327846 RXI327846 SHE327846 SRA327846 TAW327846 TKS327846 TUO327846 UEK327846 UOG327846 UYC327846 VHY327846 VRU327846 WBQ327846 WLM327846 WVI327846 B393382 IW393382 SS393382 ACO393382 AMK393382 AWG393382 BGC393382 BPY393382 BZU393382 CJQ393382 CTM393382 DDI393382 DNE393382 DXA393382 EGW393382 EQS393382 FAO393382 FKK393382 FUG393382 GEC393382 GNY393382 GXU393382 HHQ393382 HRM393382 IBI393382 ILE393382 IVA393382 JEW393382 JOS393382 JYO393382 KIK393382 KSG393382 LCC393382 LLY393382 LVU393382 MFQ393382 MPM393382 MZI393382 NJE393382 NTA393382 OCW393382 OMS393382 OWO393382 PGK393382 PQG393382 QAC393382 QJY393382 QTU393382 RDQ393382 RNM393382 RXI393382 SHE393382 SRA393382 TAW393382 TKS393382 TUO393382 UEK393382 UOG393382 UYC393382 VHY393382 VRU393382 WBQ393382 WLM393382 WVI393382 B458918 IW458918 SS458918 ACO458918 AMK458918 AWG458918 BGC458918 BPY458918 BZU458918 CJQ458918 CTM458918 DDI458918 DNE458918 DXA458918 EGW458918 EQS458918 FAO458918 FKK458918 FUG458918 GEC458918 GNY458918 GXU458918 HHQ458918 HRM458918 IBI458918 ILE458918 IVA458918 JEW458918 JOS458918 JYO458918 KIK458918 KSG458918 LCC458918 LLY458918 LVU458918 MFQ458918 MPM458918 MZI458918 NJE458918 NTA458918 OCW458918 OMS458918 OWO458918 PGK458918 PQG458918 QAC458918 QJY458918 QTU458918 RDQ458918 RNM458918 RXI458918 SHE458918 SRA458918 TAW458918 TKS458918 TUO458918 UEK458918 UOG458918 UYC458918 VHY458918 VRU458918 WBQ458918 WLM458918 WVI458918 B524454 IW524454 SS524454 ACO524454 AMK524454 AWG524454 BGC524454 BPY524454 BZU524454 CJQ524454 CTM524454 DDI524454 DNE524454 DXA524454 EGW524454 EQS524454 FAO524454 FKK524454 FUG524454 GEC524454 GNY524454 GXU524454 HHQ524454 HRM524454 IBI524454 ILE524454 IVA524454 JEW524454 JOS524454 JYO524454 KIK524454 KSG524454 LCC524454 LLY524454 LVU524454 MFQ524454 MPM524454 MZI524454 NJE524454 NTA524454 OCW524454 OMS524454 OWO524454 PGK524454 PQG524454 QAC524454 QJY524454 QTU524454 RDQ524454 RNM524454 RXI524454 SHE524454 SRA524454 TAW524454 TKS524454 TUO524454 UEK524454 UOG524454 UYC524454 VHY524454 VRU524454 WBQ524454 WLM524454 WVI524454 B589990 IW589990 SS589990 ACO589990 AMK589990 AWG589990 BGC589990 BPY589990 BZU589990 CJQ589990 CTM589990 DDI589990 DNE589990 DXA589990 EGW589990 EQS589990 FAO589990 FKK589990 FUG589990 GEC589990 GNY589990 GXU589990 HHQ589990 HRM589990 IBI589990 ILE589990 IVA589990 JEW589990 JOS589990 JYO589990 KIK589990 KSG589990 LCC589990 LLY589990 LVU589990 MFQ589990 MPM589990 MZI589990 NJE589990 NTA589990 OCW589990 OMS589990 OWO589990 PGK589990 PQG589990 QAC589990 QJY589990 QTU589990 RDQ589990 RNM589990 RXI589990 SHE589990 SRA589990 TAW589990 TKS589990 TUO589990 UEK589990 UOG589990 UYC589990 VHY589990 VRU589990 WBQ589990 WLM589990 WVI589990 B655526 IW655526 SS655526 ACO655526 AMK655526 AWG655526 BGC655526 BPY655526 BZU655526 CJQ655526 CTM655526 DDI655526 DNE655526 DXA655526 EGW655526 EQS655526 FAO655526 FKK655526 FUG655526 GEC655526 GNY655526 GXU655526 HHQ655526 HRM655526 IBI655526 ILE655526 IVA655526 JEW655526 JOS655526 JYO655526 KIK655526 KSG655526 LCC655526 LLY655526 LVU655526 MFQ655526 MPM655526 MZI655526 NJE655526 NTA655526 OCW655526 OMS655526 OWO655526 PGK655526 PQG655526 QAC655526 QJY655526 QTU655526 RDQ655526 RNM655526 RXI655526 SHE655526 SRA655526 TAW655526 TKS655526 TUO655526 UEK655526 UOG655526 UYC655526 VHY655526 VRU655526 WBQ655526 WLM655526 WVI655526 B721062 IW721062 SS721062 ACO721062 AMK721062 AWG721062 BGC721062 BPY721062 BZU721062 CJQ721062 CTM721062 DDI721062 DNE721062 DXA721062 EGW721062 EQS721062 FAO721062 FKK721062 FUG721062 GEC721062 GNY721062 GXU721062 HHQ721062 HRM721062 IBI721062 ILE721062 IVA721062 JEW721062 JOS721062 JYO721062 KIK721062 KSG721062 LCC721062 LLY721062 LVU721062 MFQ721062 MPM721062 MZI721062 NJE721062 NTA721062 OCW721062 OMS721062 OWO721062 PGK721062 PQG721062 QAC721062 QJY721062 QTU721062 RDQ721062 RNM721062 RXI721062 SHE721062 SRA721062 TAW721062 TKS721062 TUO721062 UEK721062 UOG721062 UYC721062 VHY721062 VRU721062 WBQ721062 WLM721062 WVI721062 B786598 IW786598 SS786598 ACO786598 AMK786598 AWG786598 BGC786598 BPY786598 BZU786598 CJQ786598 CTM786598 DDI786598 DNE786598 DXA786598 EGW786598 EQS786598 FAO786598 FKK786598 FUG786598 GEC786598 GNY786598 GXU786598 HHQ786598 HRM786598 IBI786598 ILE786598 IVA786598 JEW786598 JOS786598 JYO786598 KIK786598 KSG786598 LCC786598 LLY786598 LVU786598 MFQ786598 MPM786598 MZI786598 NJE786598 NTA786598 OCW786598 OMS786598 OWO786598 PGK786598 PQG786598 QAC786598 QJY786598 QTU786598 RDQ786598 RNM786598 RXI786598 SHE786598 SRA786598 TAW786598 TKS786598 TUO786598 UEK786598 UOG786598 UYC786598 VHY786598 VRU786598 WBQ786598 WLM786598 WVI786598 B852134 IW852134 SS852134 ACO852134 AMK852134 AWG852134 BGC852134 BPY852134 BZU852134 CJQ852134 CTM852134 DDI852134 DNE852134 DXA852134 EGW852134 EQS852134 FAO852134 FKK852134 FUG852134 GEC852134 GNY852134 GXU852134 HHQ852134 HRM852134 IBI852134 ILE852134 IVA852134 JEW852134 JOS852134 JYO852134 KIK852134 KSG852134 LCC852134 LLY852134 LVU852134 MFQ852134 MPM852134 MZI852134 NJE852134 NTA852134 OCW852134 OMS852134 OWO852134 PGK852134 PQG852134 QAC852134 QJY852134 QTU852134 RDQ852134 RNM852134 RXI852134 SHE852134 SRA852134 TAW852134 TKS852134 TUO852134 UEK852134 UOG852134 UYC852134 VHY852134 VRU852134 WBQ852134 WLM852134 WVI852134 B917670 IW917670 SS917670 ACO917670 AMK917670 AWG917670 BGC917670 BPY917670 BZU917670 CJQ917670 CTM917670 DDI917670 DNE917670 DXA917670 EGW917670 EQS917670 FAO917670 FKK917670 FUG917670 GEC917670 GNY917670 GXU917670 HHQ917670 HRM917670 IBI917670 ILE917670 IVA917670 JEW917670 JOS917670 JYO917670 KIK917670 KSG917670 LCC917670 LLY917670 LVU917670 MFQ917670 MPM917670 MZI917670 NJE917670 NTA917670 OCW917670 OMS917670 OWO917670 PGK917670 PQG917670 QAC917670 QJY917670 QTU917670 RDQ917670 RNM917670 RXI917670 SHE917670 SRA917670 TAW917670 TKS917670 TUO917670 UEK917670 UOG917670 UYC917670 VHY917670 VRU917670 WBQ917670 WLM917670 WVI917670 B983206 IW983206 SS983206 ACO983206 AMK983206 AWG983206 BGC983206 BPY983206 BZU983206 CJQ983206 CTM983206 DDI983206 DNE983206 DXA983206 EGW983206 EQS983206 FAO983206 FKK983206 FUG983206 GEC983206 GNY983206 GXU983206 HHQ983206 HRM983206 IBI983206 ILE983206 IVA983206 JEW983206 JOS983206 JYO983206 KIK983206 KSG983206 LCC983206 LLY983206 LVU983206 MFQ983206 MPM983206 MZI983206 NJE983206 NTA983206 OCW983206 OMS983206 OWO983206 PGK983206 PQG983206 QAC983206 QJY983206 QTU983206 RDQ983206 RNM983206 RXI983206 SHE983206 SRA983206 TAW983206 TKS983206 TUO983206 UEK983206 UOG983206 UYC983206 VHY983206 VRU983206 WBQ983206 WLM983206 WVI983206"/>
    <dataValidation allowBlank="1" showInputMessage="1" showErrorMessage="1" prompt="Saldo final del periodo que corresponde la cuenta pública presentada (mensual:  enero, febrero, marzo, etc.; trimestral: 1er, 2do, 3ro. o 4to.)." sqref="C181 IX181 ST181 ACP181 AML181 AWH181 BGD181 BPZ181 BZV181 CJR181 CTN181 DDJ181 DNF181 DXB181 EGX181 EQT181 FAP181 FKL181 FUH181 GED181 GNZ181 GXV181 HHR181 HRN181 IBJ181 ILF181 IVB181 JEX181 JOT181 JYP181 KIL181 KSH181 LCD181 LLZ181 LVV181 MFR181 MPN181 MZJ181 NJF181 NTB181 OCX181 OMT181 OWP181 PGL181 PQH181 QAD181 QJZ181 QTV181 RDR181 RNN181 RXJ181 SHF181 SRB181 TAX181 TKT181 TUP181 UEL181 UOH181 UYD181 VHZ181 VRV181 WBR181 WLN181 WVJ181 C65702 IX65702 ST65702 ACP65702 AML65702 AWH65702 BGD65702 BPZ65702 BZV65702 CJR65702 CTN65702 DDJ65702 DNF65702 DXB65702 EGX65702 EQT65702 FAP65702 FKL65702 FUH65702 GED65702 GNZ65702 GXV65702 HHR65702 HRN65702 IBJ65702 ILF65702 IVB65702 JEX65702 JOT65702 JYP65702 KIL65702 KSH65702 LCD65702 LLZ65702 LVV65702 MFR65702 MPN65702 MZJ65702 NJF65702 NTB65702 OCX65702 OMT65702 OWP65702 PGL65702 PQH65702 QAD65702 QJZ65702 QTV65702 RDR65702 RNN65702 RXJ65702 SHF65702 SRB65702 TAX65702 TKT65702 TUP65702 UEL65702 UOH65702 UYD65702 VHZ65702 VRV65702 WBR65702 WLN65702 WVJ65702 C131238 IX131238 ST131238 ACP131238 AML131238 AWH131238 BGD131238 BPZ131238 BZV131238 CJR131238 CTN131238 DDJ131238 DNF131238 DXB131238 EGX131238 EQT131238 FAP131238 FKL131238 FUH131238 GED131238 GNZ131238 GXV131238 HHR131238 HRN131238 IBJ131238 ILF131238 IVB131238 JEX131238 JOT131238 JYP131238 KIL131238 KSH131238 LCD131238 LLZ131238 LVV131238 MFR131238 MPN131238 MZJ131238 NJF131238 NTB131238 OCX131238 OMT131238 OWP131238 PGL131238 PQH131238 QAD131238 QJZ131238 QTV131238 RDR131238 RNN131238 RXJ131238 SHF131238 SRB131238 TAX131238 TKT131238 TUP131238 UEL131238 UOH131238 UYD131238 VHZ131238 VRV131238 WBR131238 WLN131238 WVJ131238 C196774 IX196774 ST196774 ACP196774 AML196774 AWH196774 BGD196774 BPZ196774 BZV196774 CJR196774 CTN196774 DDJ196774 DNF196774 DXB196774 EGX196774 EQT196774 FAP196774 FKL196774 FUH196774 GED196774 GNZ196774 GXV196774 HHR196774 HRN196774 IBJ196774 ILF196774 IVB196774 JEX196774 JOT196774 JYP196774 KIL196774 KSH196774 LCD196774 LLZ196774 LVV196774 MFR196774 MPN196774 MZJ196774 NJF196774 NTB196774 OCX196774 OMT196774 OWP196774 PGL196774 PQH196774 QAD196774 QJZ196774 QTV196774 RDR196774 RNN196774 RXJ196774 SHF196774 SRB196774 TAX196774 TKT196774 TUP196774 UEL196774 UOH196774 UYD196774 VHZ196774 VRV196774 WBR196774 WLN196774 WVJ196774 C262310 IX262310 ST262310 ACP262310 AML262310 AWH262310 BGD262310 BPZ262310 BZV262310 CJR262310 CTN262310 DDJ262310 DNF262310 DXB262310 EGX262310 EQT262310 FAP262310 FKL262310 FUH262310 GED262310 GNZ262310 GXV262310 HHR262310 HRN262310 IBJ262310 ILF262310 IVB262310 JEX262310 JOT262310 JYP262310 KIL262310 KSH262310 LCD262310 LLZ262310 LVV262310 MFR262310 MPN262310 MZJ262310 NJF262310 NTB262310 OCX262310 OMT262310 OWP262310 PGL262310 PQH262310 QAD262310 QJZ262310 QTV262310 RDR262310 RNN262310 RXJ262310 SHF262310 SRB262310 TAX262310 TKT262310 TUP262310 UEL262310 UOH262310 UYD262310 VHZ262310 VRV262310 WBR262310 WLN262310 WVJ262310 C327846 IX327846 ST327846 ACP327846 AML327846 AWH327846 BGD327846 BPZ327846 BZV327846 CJR327846 CTN327846 DDJ327846 DNF327846 DXB327846 EGX327846 EQT327846 FAP327846 FKL327846 FUH327846 GED327846 GNZ327846 GXV327846 HHR327846 HRN327846 IBJ327846 ILF327846 IVB327846 JEX327846 JOT327846 JYP327846 KIL327846 KSH327846 LCD327846 LLZ327846 LVV327846 MFR327846 MPN327846 MZJ327846 NJF327846 NTB327846 OCX327846 OMT327846 OWP327846 PGL327846 PQH327846 QAD327846 QJZ327846 QTV327846 RDR327846 RNN327846 RXJ327846 SHF327846 SRB327846 TAX327846 TKT327846 TUP327846 UEL327846 UOH327846 UYD327846 VHZ327846 VRV327846 WBR327846 WLN327846 WVJ327846 C393382 IX393382 ST393382 ACP393382 AML393382 AWH393382 BGD393382 BPZ393382 BZV393382 CJR393382 CTN393382 DDJ393382 DNF393382 DXB393382 EGX393382 EQT393382 FAP393382 FKL393382 FUH393382 GED393382 GNZ393382 GXV393382 HHR393382 HRN393382 IBJ393382 ILF393382 IVB393382 JEX393382 JOT393382 JYP393382 KIL393382 KSH393382 LCD393382 LLZ393382 LVV393382 MFR393382 MPN393382 MZJ393382 NJF393382 NTB393382 OCX393382 OMT393382 OWP393382 PGL393382 PQH393382 QAD393382 QJZ393382 QTV393382 RDR393382 RNN393382 RXJ393382 SHF393382 SRB393382 TAX393382 TKT393382 TUP393382 UEL393382 UOH393382 UYD393382 VHZ393382 VRV393382 WBR393382 WLN393382 WVJ393382 C458918 IX458918 ST458918 ACP458918 AML458918 AWH458918 BGD458918 BPZ458918 BZV458918 CJR458918 CTN458918 DDJ458918 DNF458918 DXB458918 EGX458918 EQT458918 FAP458918 FKL458918 FUH458918 GED458918 GNZ458918 GXV458918 HHR458918 HRN458918 IBJ458918 ILF458918 IVB458918 JEX458918 JOT458918 JYP458918 KIL458918 KSH458918 LCD458918 LLZ458918 LVV458918 MFR458918 MPN458918 MZJ458918 NJF458918 NTB458918 OCX458918 OMT458918 OWP458918 PGL458918 PQH458918 QAD458918 QJZ458918 QTV458918 RDR458918 RNN458918 RXJ458918 SHF458918 SRB458918 TAX458918 TKT458918 TUP458918 UEL458918 UOH458918 UYD458918 VHZ458918 VRV458918 WBR458918 WLN458918 WVJ458918 C524454 IX524454 ST524454 ACP524454 AML524454 AWH524454 BGD524454 BPZ524454 BZV524454 CJR524454 CTN524454 DDJ524454 DNF524454 DXB524454 EGX524454 EQT524454 FAP524454 FKL524454 FUH524454 GED524454 GNZ524454 GXV524454 HHR524454 HRN524454 IBJ524454 ILF524454 IVB524454 JEX524454 JOT524454 JYP524454 KIL524454 KSH524454 LCD524454 LLZ524454 LVV524454 MFR524454 MPN524454 MZJ524454 NJF524454 NTB524454 OCX524454 OMT524454 OWP524454 PGL524454 PQH524454 QAD524454 QJZ524454 QTV524454 RDR524454 RNN524454 RXJ524454 SHF524454 SRB524454 TAX524454 TKT524454 TUP524454 UEL524454 UOH524454 UYD524454 VHZ524454 VRV524454 WBR524454 WLN524454 WVJ524454 C589990 IX589990 ST589990 ACP589990 AML589990 AWH589990 BGD589990 BPZ589990 BZV589990 CJR589990 CTN589990 DDJ589990 DNF589990 DXB589990 EGX589990 EQT589990 FAP589990 FKL589990 FUH589990 GED589990 GNZ589990 GXV589990 HHR589990 HRN589990 IBJ589990 ILF589990 IVB589990 JEX589990 JOT589990 JYP589990 KIL589990 KSH589990 LCD589990 LLZ589990 LVV589990 MFR589990 MPN589990 MZJ589990 NJF589990 NTB589990 OCX589990 OMT589990 OWP589990 PGL589990 PQH589990 QAD589990 QJZ589990 QTV589990 RDR589990 RNN589990 RXJ589990 SHF589990 SRB589990 TAX589990 TKT589990 TUP589990 UEL589990 UOH589990 UYD589990 VHZ589990 VRV589990 WBR589990 WLN589990 WVJ589990 C655526 IX655526 ST655526 ACP655526 AML655526 AWH655526 BGD655526 BPZ655526 BZV655526 CJR655526 CTN655526 DDJ655526 DNF655526 DXB655526 EGX655526 EQT655526 FAP655526 FKL655526 FUH655526 GED655526 GNZ655526 GXV655526 HHR655526 HRN655526 IBJ655526 ILF655526 IVB655526 JEX655526 JOT655526 JYP655526 KIL655526 KSH655526 LCD655526 LLZ655526 LVV655526 MFR655526 MPN655526 MZJ655526 NJF655526 NTB655526 OCX655526 OMT655526 OWP655526 PGL655526 PQH655526 QAD655526 QJZ655526 QTV655526 RDR655526 RNN655526 RXJ655526 SHF655526 SRB655526 TAX655526 TKT655526 TUP655526 UEL655526 UOH655526 UYD655526 VHZ655526 VRV655526 WBR655526 WLN655526 WVJ655526 C721062 IX721062 ST721062 ACP721062 AML721062 AWH721062 BGD721062 BPZ721062 BZV721062 CJR721062 CTN721062 DDJ721062 DNF721062 DXB721062 EGX721062 EQT721062 FAP721062 FKL721062 FUH721062 GED721062 GNZ721062 GXV721062 HHR721062 HRN721062 IBJ721062 ILF721062 IVB721062 JEX721062 JOT721062 JYP721062 KIL721062 KSH721062 LCD721062 LLZ721062 LVV721062 MFR721062 MPN721062 MZJ721062 NJF721062 NTB721062 OCX721062 OMT721062 OWP721062 PGL721062 PQH721062 QAD721062 QJZ721062 QTV721062 RDR721062 RNN721062 RXJ721062 SHF721062 SRB721062 TAX721062 TKT721062 TUP721062 UEL721062 UOH721062 UYD721062 VHZ721062 VRV721062 WBR721062 WLN721062 WVJ721062 C786598 IX786598 ST786598 ACP786598 AML786598 AWH786598 BGD786598 BPZ786598 BZV786598 CJR786598 CTN786598 DDJ786598 DNF786598 DXB786598 EGX786598 EQT786598 FAP786598 FKL786598 FUH786598 GED786598 GNZ786598 GXV786598 HHR786598 HRN786598 IBJ786598 ILF786598 IVB786598 JEX786598 JOT786598 JYP786598 KIL786598 KSH786598 LCD786598 LLZ786598 LVV786598 MFR786598 MPN786598 MZJ786598 NJF786598 NTB786598 OCX786598 OMT786598 OWP786598 PGL786598 PQH786598 QAD786598 QJZ786598 QTV786598 RDR786598 RNN786598 RXJ786598 SHF786598 SRB786598 TAX786598 TKT786598 TUP786598 UEL786598 UOH786598 UYD786598 VHZ786598 VRV786598 WBR786598 WLN786598 WVJ786598 C852134 IX852134 ST852134 ACP852134 AML852134 AWH852134 BGD852134 BPZ852134 BZV852134 CJR852134 CTN852134 DDJ852134 DNF852134 DXB852134 EGX852134 EQT852134 FAP852134 FKL852134 FUH852134 GED852134 GNZ852134 GXV852134 HHR852134 HRN852134 IBJ852134 ILF852134 IVB852134 JEX852134 JOT852134 JYP852134 KIL852134 KSH852134 LCD852134 LLZ852134 LVV852134 MFR852134 MPN852134 MZJ852134 NJF852134 NTB852134 OCX852134 OMT852134 OWP852134 PGL852134 PQH852134 QAD852134 QJZ852134 QTV852134 RDR852134 RNN852134 RXJ852134 SHF852134 SRB852134 TAX852134 TKT852134 TUP852134 UEL852134 UOH852134 UYD852134 VHZ852134 VRV852134 WBR852134 WLN852134 WVJ852134 C917670 IX917670 ST917670 ACP917670 AML917670 AWH917670 BGD917670 BPZ917670 BZV917670 CJR917670 CTN917670 DDJ917670 DNF917670 DXB917670 EGX917670 EQT917670 FAP917670 FKL917670 FUH917670 GED917670 GNZ917670 GXV917670 HHR917670 HRN917670 IBJ917670 ILF917670 IVB917670 JEX917670 JOT917670 JYP917670 KIL917670 KSH917670 LCD917670 LLZ917670 LVV917670 MFR917670 MPN917670 MZJ917670 NJF917670 NTB917670 OCX917670 OMT917670 OWP917670 PGL917670 PQH917670 QAD917670 QJZ917670 QTV917670 RDR917670 RNN917670 RXJ917670 SHF917670 SRB917670 TAX917670 TKT917670 TUP917670 UEL917670 UOH917670 UYD917670 VHZ917670 VRV917670 WBR917670 WLN917670 WVJ917670 C983206 IX983206 ST983206 ACP983206 AML983206 AWH983206 BGD983206 BPZ983206 BZV983206 CJR983206 CTN983206 DDJ983206 DNF983206 DXB983206 EGX983206 EQT983206 FAP983206 FKL983206 FUH983206 GED983206 GNZ983206 GXV983206 HHR983206 HRN983206 IBJ983206 ILF983206 IVB983206 JEX983206 JOT983206 JYP983206 KIL983206 KSH983206 LCD983206 LLZ983206 LVV983206 MFR983206 MPN983206 MZJ983206 NJF983206 NTB983206 OCX983206 OMT983206 OWP983206 PGL983206 PQH983206 QAD983206 QJZ983206 QTV983206 RDR983206 RNN983206 RXJ983206 SHF983206 SRB983206 TAX983206 TKT983206 TUP983206 UEL983206 UOH983206 UYD983206 VHZ983206 VRV983206 WBR983206 WLN983206 WVJ983206 C224 IX224 ST224 ACP224 AML224 AWH224 BGD224 BPZ224 BZV224 CJR224 CTN224 DDJ224 DNF224 DXB224 EGX224 EQT224 FAP224 FKL224 FUH224 GED224 GNZ224 GXV224 HHR224 HRN224 IBJ224 ILF224 IVB224 JEX224 JOT224 JYP224 KIL224 KSH224 LCD224 LLZ224 LVV224 MFR224 MPN224 MZJ224 NJF224 NTB224 OCX224 OMT224 OWP224 PGL224 PQH224 QAD224 QJZ224 QTV224 RDR224 RNN224 RXJ224 SHF224 SRB224 TAX224 TKT224 TUP224 UEL224 UOH224 UYD224 VHZ224 VRV224 WBR224 WLN224 WVJ224 C65750 IX65750 ST65750 ACP65750 AML65750 AWH65750 BGD65750 BPZ65750 BZV65750 CJR65750 CTN65750 DDJ65750 DNF65750 DXB65750 EGX65750 EQT65750 FAP65750 FKL65750 FUH65750 GED65750 GNZ65750 GXV65750 HHR65750 HRN65750 IBJ65750 ILF65750 IVB65750 JEX65750 JOT65750 JYP65750 KIL65750 KSH65750 LCD65750 LLZ65750 LVV65750 MFR65750 MPN65750 MZJ65750 NJF65750 NTB65750 OCX65750 OMT65750 OWP65750 PGL65750 PQH65750 QAD65750 QJZ65750 QTV65750 RDR65750 RNN65750 RXJ65750 SHF65750 SRB65750 TAX65750 TKT65750 TUP65750 UEL65750 UOH65750 UYD65750 VHZ65750 VRV65750 WBR65750 WLN65750 WVJ65750 C131286 IX131286 ST131286 ACP131286 AML131286 AWH131286 BGD131286 BPZ131286 BZV131286 CJR131286 CTN131286 DDJ131286 DNF131286 DXB131286 EGX131286 EQT131286 FAP131286 FKL131286 FUH131286 GED131286 GNZ131286 GXV131286 HHR131286 HRN131286 IBJ131286 ILF131286 IVB131286 JEX131286 JOT131286 JYP131286 KIL131286 KSH131286 LCD131286 LLZ131286 LVV131286 MFR131286 MPN131286 MZJ131286 NJF131286 NTB131286 OCX131286 OMT131286 OWP131286 PGL131286 PQH131286 QAD131286 QJZ131286 QTV131286 RDR131286 RNN131286 RXJ131286 SHF131286 SRB131286 TAX131286 TKT131286 TUP131286 UEL131286 UOH131286 UYD131286 VHZ131286 VRV131286 WBR131286 WLN131286 WVJ131286 C196822 IX196822 ST196822 ACP196822 AML196822 AWH196822 BGD196822 BPZ196822 BZV196822 CJR196822 CTN196822 DDJ196822 DNF196822 DXB196822 EGX196822 EQT196822 FAP196822 FKL196822 FUH196822 GED196822 GNZ196822 GXV196822 HHR196822 HRN196822 IBJ196822 ILF196822 IVB196822 JEX196822 JOT196822 JYP196822 KIL196822 KSH196822 LCD196822 LLZ196822 LVV196822 MFR196822 MPN196822 MZJ196822 NJF196822 NTB196822 OCX196822 OMT196822 OWP196822 PGL196822 PQH196822 QAD196822 QJZ196822 QTV196822 RDR196822 RNN196822 RXJ196822 SHF196822 SRB196822 TAX196822 TKT196822 TUP196822 UEL196822 UOH196822 UYD196822 VHZ196822 VRV196822 WBR196822 WLN196822 WVJ196822 C262358 IX262358 ST262358 ACP262358 AML262358 AWH262358 BGD262358 BPZ262358 BZV262358 CJR262358 CTN262358 DDJ262358 DNF262358 DXB262358 EGX262358 EQT262358 FAP262358 FKL262358 FUH262358 GED262358 GNZ262358 GXV262358 HHR262358 HRN262358 IBJ262358 ILF262358 IVB262358 JEX262358 JOT262358 JYP262358 KIL262358 KSH262358 LCD262358 LLZ262358 LVV262358 MFR262358 MPN262358 MZJ262358 NJF262358 NTB262358 OCX262358 OMT262358 OWP262358 PGL262358 PQH262358 QAD262358 QJZ262358 QTV262358 RDR262358 RNN262358 RXJ262358 SHF262358 SRB262358 TAX262358 TKT262358 TUP262358 UEL262358 UOH262358 UYD262358 VHZ262358 VRV262358 WBR262358 WLN262358 WVJ262358 C327894 IX327894 ST327894 ACP327894 AML327894 AWH327894 BGD327894 BPZ327894 BZV327894 CJR327894 CTN327894 DDJ327894 DNF327894 DXB327894 EGX327894 EQT327894 FAP327894 FKL327894 FUH327894 GED327894 GNZ327894 GXV327894 HHR327894 HRN327894 IBJ327894 ILF327894 IVB327894 JEX327894 JOT327894 JYP327894 KIL327894 KSH327894 LCD327894 LLZ327894 LVV327894 MFR327894 MPN327894 MZJ327894 NJF327894 NTB327894 OCX327894 OMT327894 OWP327894 PGL327894 PQH327894 QAD327894 QJZ327894 QTV327894 RDR327894 RNN327894 RXJ327894 SHF327894 SRB327894 TAX327894 TKT327894 TUP327894 UEL327894 UOH327894 UYD327894 VHZ327894 VRV327894 WBR327894 WLN327894 WVJ327894 C393430 IX393430 ST393430 ACP393430 AML393430 AWH393430 BGD393430 BPZ393430 BZV393430 CJR393430 CTN393430 DDJ393430 DNF393430 DXB393430 EGX393430 EQT393430 FAP393430 FKL393430 FUH393430 GED393430 GNZ393430 GXV393430 HHR393430 HRN393430 IBJ393430 ILF393430 IVB393430 JEX393430 JOT393430 JYP393430 KIL393430 KSH393430 LCD393430 LLZ393430 LVV393430 MFR393430 MPN393430 MZJ393430 NJF393430 NTB393430 OCX393430 OMT393430 OWP393430 PGL393430 PQH393430 QAD393430 QJZ393430 QTV393430 RDR393430 RNN393430 RXJ393430 SHF393430 SRB393430 TAX393430 TKT393430 TUP393430 UEL393430 UOH393430 UYD393430 VHZ393430 VRV393430 WBR393430 WLN393430 WVJ393430 C458966 IX458966 ST458966 ACP458966 AML458966 AWH458966 BGD458966 BPZ458966 BZV458966 CJR458966 CTN458966 DDJ458966 DNF458966 DXB458966 EGX458966 EQT458966 FAP458966 FKL458966 FUH458966 GED458966 GNZ458966 GXV458966 HHR458966 HRN458966 IBJ458966 ILF458966 IVB458966 JEX458966 JOT458966 JYP458966 KIL458966 KSH458966 LCD458966 LLZ458966 LVV458966 MFR458966 MPN458966 MZJ458966 NJF458966 NTB458966 OCX458966 OMT458966 OWP458966 PGL458966 PQH458966 QAD458966 QJZ458966 QTV458966 RDR458966 RNN458966 RXJ458966 SHF458966 SRB458966 TAX458966 TKT458966 TUP458966 UEL458966 UOH458966 UYD458966 VHZ458966 VRV458966 WBR458966 WLN458966 WVJ458966 C524502 IX524502 ST524502 ACP524502 AML524502 AWH524502 BGD524502 BPZ524502 BZV524502 CJR524502 CTN524502 DDJ524502 DNF524502 DXB524502 EGX524502 EQT524502 FAP524502 FKL524502 FUH524502 GED524502 GNZ524502 GXV524502 HHR524502 HRN524502 IBJ524502 ILF524502 IVB524502 JEX524502 JOT524502 JYP524502 KIL524502 KSH524502 LCD524502 LLZ524502 LVV524502 MFR524502 MPN524502 MZJ524502 NJF524502 NTB524502 OCX524502 OMT524502 OWP524502 PGL524502 PQH524502 QAD524502 QJZ524502 QTV524502 RDR524502 RNN524502 RXJ524502 SHF524502 SRB524502 TAX524502 TKT524502 TUP524502 UEL524502 UOH524502 UYD524502 VHZ524502 VRV524502 WBR524502 WLN524502 WVJ524502 C590038 IX590038 ST590038 ACP590038 AML590038 AWH590038 BGD590038 BPZ590038 BZV590038 CJR590038 CTN590038 DDJ590038 DNF590038 DXB590038 EGX590038 EQT590038 FAP590038 FKL590038 FUH590038 GED590038 GNZ590038 GXV590038 HHR590038 HRN590038 IBJ590038 ILF590038 IVB590038 JEX590038 JOT590038 JYP590038 KIL590038 KSH590038 LCD590038 LLZ590038 LVV590038 MFR590038 MPN590038 MZJ590038 NJF590038 NTB590038 OCX590038 OMT590038 OWP590038 PGL590038 PQH590038 QAD590038 QJZ590038 QTV590038 RDR590038 RNN590038 RXJ590038 SHF590038 SRB590038 TAX590038 TKT590038 TUP590038 UEL590038 UOH590038 UYD590038 VHZ590038 VRV590038 WBR590038 WLN590038 WVJ590038 C655574 IX655574 ST655574 ACP655574 AML655574 AWH655574 BGD655574 BPZ655574 BZV655574 CJR655574 CTN655574 DDJ655574 DNF655574 DXB655574 EGX655574 EQT655574 FAP655574 FKL655574 FUH655574 GED655574 GNZ655574 GXV655574 HHR655574 HRN655574 IBJ655574 ILF655574 IVB655574 JEX655574 JOT655574 JYP655574 KIL655574 KSH655574 LCD655574 LLZ655574 LVV655574 MFR655574 MPN655574 MZJ655574 NJF655574 NTB655574 OCX655574 OMT655574 OWP655574 PGL655574 PQH655574 QAD655574 QJZ655574 QTV655574 RDR655574 RNN655574 RXJ655574 SHF655574 SRB655574 TAX655574 TKT655574 TUP655574 UEL655574 UOH655574 UYD655574 VHZ655574 VRV655574 WBR655574 WLN655574 WVJ655574 C721110 IX721110 ST721110 ACP721110 AML721110 AWH721110 BGD721110 BPZ721110 BZV721110 CJR721110 CTN721110 DDJ721110 DNF721110 DXB721110 EGX721110 EQT721110 FAP721110 FKL721110 FUH721110 GED721110 GNZ721110 GXV721110 HHR721110 HRN721110 IBJ721110 ILF721110 IVB721110 JEX721110 JOT721110 JYP721110 KIL721110 KSH721110 LCD721110 LLZ721110 LVV721110 MFR721110 MPN721110 MZJ721110 NJF721110 NTB721110 OCX721110 OMT721110 OWP721110 PGL721110 PQH721110 QAD721110 QJZ721110 QTV721110 RDR721110 RNN721110 RXJ721110 SHF721110 SRB721110 TAX721110 TKT721110 TUP721110 UEL721110 UOH721110 UYD721110 VHZ721110 VRV721110 WBR721110 WLN721110 WVJ721110 C786646 IX786646 ST786646 ACP786646 AML786646 AWH786646 BGD786646 BPZ786646 BZV786646 CJR786646 CTN786646 DDJ786646 DNF786646 DXB786646 EGX786646 EQT786646 FAP786646 FKL786646 FUH786646 GED786646 GNZ786646 GXV786646 HHR786646 HRN786646 IBJ786646 ILF786646 IVB786646 JEX786646 JOT786646 JYP786646 KIL786646 KSH786646 LCD786646 LLZ786646 LVV786646 MFR786646 MPN786646 MZJ786646 NJF786646 NTB786646 OCX786646 OMT786646 OWP786646 PGL786646 PQH786646 QAD786646 QJZ786646 QTV786646 RDR786646 RNN786646 RXJ786646 SHF786646 SRB786646 TAX786646 TKT786646 TUP786646 UEL786646 UOH786646 UYD786646 VHZ786646 VRV786646 WBR786646 WLN786646 WVJ786646 C852182 IX852182 ST852182 ACP852182 AML852182 AWH852182 BGD852182 BPZ852182 BZV852182 CJR852182 CTN852182 DDJ852182 DNF852182 DXB852182 EGX852182 EQT852182 FAP852182 FKL852182 FUH852182 GED852182 GNZ852182 GXV852182 HHR852182 HRN852182 IBJ852182 ILF852182 IVB852182 JEX852182 JOT852182 JYP852182 KIL852182 KSH852182 LCD852182 LLZ852182 LVV852182 MFR852182 MPN852182 MZJ852182 NJF852182 NTB852182 OCX852182 OMT852182 OWP852182 PGL852182 PQH852182 QAD852182 QJZ852182 QTV852182 RDR852182 RNN852182 RXJ852182 SHF852182 SRB852182 TAX852182 TKT852182 TUP852182 UEL852182 UOH852182 UYD852182 VHZ852182 VRV852182 WBR852182 WLN852182 WVJ852182 C917718 IX917718 ST917718 ACP917718 AML917718 AWH917718 BGD917718 BPZ917718 BZV917718 CJR917718 CTN917718 DDJ917718 DNF917718 DXB917718 EGX917718 EQT917718 FAP917718 FKL917718 FUH917718 GED917718 GNZ917718 GXV917718 HHR917718 HRN917718 IBJ917718 ILF917718 IVB917718 JEX917718 JOT917718 JYP917718 KIL917718 KSH917718 LCD917718 LLZ917718 LVV917718 MFR917718 MPN917718 MZJ917718 NJF917718 NTB917718 OCX917718 OMT917718 OWP917718 PGL917718 PQH917718 QAD917718 QJZ917718 QTV917718 RDR917718 RNN917718 RXJ917718 SHF917718 SRB917718 TAX917718 TKT917718 TUP917718 UEL917718 UOH917718 UYD917718 VHZ917718 VRV917718 WBR917718 WLN917718 WVJ917718 C983254 IX983254 ST983254 ACP983254 AML983254 AWH983254 BGD983254 BPZ983254 BZV983254 CJR983254 CTN983254 DDJ983254 DNF983254 DXB983254 EGX983254 EQT983254 FAP983254 FKL983254 FUH983254 GED983254 GNZ983254 GXV983254 HHR983254 HRN983254 IBJ983254 ILF983254 IVB983254 JEX983254 JOT983254 JYP983254 KIL983254 KSH983254 LCD983254 LLZ983254 LVV983254 MFR983254 MPN983254 MZJ983254 NJF983254 NTB983254 OCX983254 OMT983254 OWP983254 PGL983254 PQH983254 QAD983254 QJZ983254 QTV983254 RDR983254 RNN983254 RXJ983254 SHF983254 SRB983254 TAX983254 TKT983254 TUP983254 UEL983254 UOH983254 UYD983254 VHZ983254 VRV983254 WBR983254 WLN983254 WVJ983254 C231 IX231 ST231 ACP231 AML231 AWH231 BGD231 BPZ231 BZV231 CJR231 CTN231 DDJ231 DNF231 DXB231 EGX231 EQT231 FAP231 FKL231 FUH231 GED231 GNZ231 GXV231 HHR231 HRN231 IBJ231 ILF231 IVB231 JEX231 JOT231 JYP231 KIL231 KSH231 LCD231 LLZ231 LVV231 MFR231 MPN231 MZJ231 NJF231 NTB231 OCX231 OMT231 OWP231 PGL231 PQH231 QAD231 QJZ231 QTV231 RDR231 RNN231 RXJ231 SHF231 SRB231 TAX231 TKT231 TUP231 UEL231 UOH231 UYD231 VHZ231 VRV231 WBR231 WLN231 WVJ231 C65757:C65759 IX65757:IX65759 ST65757:ST65759 ACP65757:ACP65759 AML65757:AML65759 AWH65757:AWH65759 BGD65757:BGD65759 BPZ65757:BPZ65759 BZV65757:BZV65759 CJR65757:CJR65759 CTN65757:CTN65759 DDJ65757:DDJ65759 DNF65757:DNF65759 DXB65757:DXB65759 EGX65757:EGX65759 EQT65757:EQT65759 FAP65757:FAP65759 FKL65757:FKL65759 FUH65757:FUH65759 GED65757:GED65759 GNZ65757:GNZ65759 GXV65757:GXV65759 HHR65757:HHR65759 HRN65757:HRN65759 IBJ65757:IBJ65759 ILF65757:ILF65759 IVB65757:IVB65759 JEX65757:JEX65759 JOT65757:JOT65759 JYP65757:JYP65759 KIL65757:KIL65759 KSH65757:KSH65759 LCD65757:LCD65759 LLZ65757:LLZ65759 LVV65757:LVV65759 MFR65757:MFR65759 MPN65757:MPN65759 MZJ65757:MZJ65759 NJF65757:NJF65759 NTB65757:NTB65759 OCX65757:OCX65759 OMT65757:OMT65759 OWP65757:OWP65759 PGL65757:PGL65759 PQH65757:PQH65759 QAD65757:QAD65759 QJZ65757:QJZ65759 QTV65757:QTV65759 RDR65757:RDR65759 RNN65757:RNN65759 RXJ65757:RXJ65759 SHF65757:SHF65759 SRB65757:SRB65759 TAX65757:TAX65759 TKT65757:TKT65759 TUP65757:TUP65759 UEL65757:UEL65759 UOH65757:UOH65759 UYD65757:UYD65759 VHZ65757:VHZ65759 VRV65757:VRV65759 WBR65757:WBR65759 WLN65757:WLN65759 WVJ65757:WVJ65759 C131293:C131295 IX131293:IX131295 ST131293:ST131295 ACP131293:ACP131295 AML131293:AML131295 AWH131293:AWH131295 BGD131293:BGD131295 BPZ131293:BPZ131295 BZV131293:BZV131295 CJR131293:CJR131295 CTN131293:CTN131295 DDJ131293:DDJ131295 DNF131293:DNF131295 DXB131293:DXB131295 EGX131293:EGX131295 EQT131293:EQT131295 FAP131293:FAP131295 FKL131293:FKL131295 FUH131293:FUH131295 GED131293:GED131295 GNZ131293:GNZ131295 GXV131293:GXV131295 HHR131293:HHR131295 HRN131293:HRN131295 IBJ131293:IBJ131295 ILF131293:ILF131295 IVB131293:IVB131295 JEX131293:JEX131295 JOT131293:JOT131295 JYP131293:JYP131295 KIL131293:KIL131295 KSH131293:KSH131295 LCD131293:LCD131295 LLZ131293:LLZ131295 LVV131293:LVV131295 MFR131293:MFR131295 MPN131293:MPN131295 MZJ131293:MZJ131295 NJF131293:NJF131295 NTB131293:NTB131295 OCX131293:OCX131295 OMT131293:OMT131295 OWP131293:OWP131295 PGL131293:PGL131295 PQH131293:PQH131295 QAD131293:QAD131295 QJZ131293:QJZ131295 QTV131293:QTV131295 RDR131293:RDR131295 RNN131293:RNN131295 RXJ131293:RXJ131295 SHF131293:SHF131295 SRB131293:SRB131295 TAX131293:TAX131295 TKT131293:TKT131295 TUP131293:TUP131295 UEL131293:UEL131295 UOH131293:UOH131295 UYD131293:UYD131295 VHZ131293:VHZ131295 VRV131293:VRV131295 WBR131293:WBR131295 WLN131293:WLN131295 WVJ131293:WVJ131295 C196829:C196831 IX196829:IX196831 ST196829:ST196831 ACP196829:ACP196831 AML196829:AML196831 AWH196829:AWH196831 BGD196829:BGD196831 BPZ196829:BPZ196831 BZV196829:BZV196831 CJR196829:CJR196831 CTN196829:CTN196831 DDJ196829:DDJ196831 DNF196829:DNF196831 DXB196829:DXB196831 EGX196829:EGX196831 EQT196829:EQT196831 FAP196829:FAP196831 FKL196829:FKL196831 FUH196829:FUH196831 GED196829:GED196831 GNZ196829:GNZ196831 GXV196829:GXV196831 HHR196829:HHR196831 HRN196829:HRN196831 IBJ196829:IBJ196831 ILF196829:ILF196831 IVB196829:IVB196831 JEX196829:JEX196831 JOT196829:JOT196831 JYP196829:JYP196831 KIL196829:KIL196831 KSH196829:KSH196831 LCD196829:LCD196831 LLZ196829:LLZ196831 LVV196829:LVV196831 MFR196829:MFR196831 MPN196829:MPN196831 MZJ196829:MZJ196831 NJF196829:NJF196831 NTB196829:NTB196831 OCX196829:OCX196831 OMT196829:OMT196831 OWP196829:OWP196831 PGL196829:PGL196831 PQH196829:PQH196831 QAD196829:QAD196831 QJZ196829:QJZ196831 QTV196829:QTV196831 RDR196829:RDR196831 RNN196829:RNN196831 RXJ196829:RXJ196831 SHF196829:SHF196831 SRB196829:SRB196831 TAX196829:TAX196831 TKT196829:TKT196831 TUP196829:TUP196831 UEL196829:UEL196831 UOH196829:UOH196831 UYD196829:UYD196831 VHZ196829:VHZ196831 VRV196829:VRV196831 WBR196829:WBR196831 WLN196829:WLN196831 WVJ196829:WVJ196831 C262365:C262367 IX262365:IX262367 ST262365:ST262367 ACP262365:ACP262367 AML262365:AML262367 AWH262365:AWH262367 BGD262365:BGD262367 BPZ262365:BPZ262367 BZV262365:BZV262367 CJR262365:CJR262367 CTN262365:CTN262367 DDJ262365:DDJ262367 DNF262365:DNF262367 DXB262365:DXB262367 EGX262365:EGX262367 EQT262365:EQT262367 FAP262365:FAP262367 FKL262365:FKL262367 FUH262365:FUH262367 GED262365:GED262367 GNZ262365:GNZ262367 GXV262365:GXV262367 HHR262365:HHR262367 HRN262365:HRN262367 IBJ262365:IBJ262367 ILF262365:ILF262367 IVB262365:IVB262367 JEX262365:JEX262367 JOT262365:JOT262367 JYP262365:JYP262367 KIL262365:KIL262367 KSH262365:KSH262367 LCD262365:LCD262367 LLZ262365:LLZ262367 LVV262365:LVV262367 MFR262365:MFR262367 MPN262365:MPN262367 MZJ262365:MZJ262367 NJF262365:NJF262367 NTB262365:NTB262367 OCX262365:OCX262367 OMT262365:OMT262367 OWP262365:OWP262367 PGL262365:PGL262367 PQH262365:PQH262367 QAD262365:QAD262367 QJZ262365:QJZ262367 QTV262365:QTV262367 RDR262365:RDR262367 RNN262365:RNN262367 RXJ262365:RXJ262367 SHF262365:SHF262367 SRB262365:SRB262367 TAX262365:TAX262367 TKT262365:TKT262367 TUP262365:TUP262367 UEL262365:UEL262367 UOH262365:UOH262367 UYD262365:UYD262367 VHZ262365:VHZ262367 VRV262365:VRV262367 WBR262365:WBR262367 WLN262365:WLN262367 WVJ262365:WVJ262367 C327901:C327903 IX327901:IX327903 ST327901:ST327903 ACP327901:ACP327903 AML327901:AML327903 AWH327901:AWH327903 BGD327901:BGD327903 BPZ327901:BPZ327903 BZV327901:BZV327903 CJR327901:CJR327903 CTN327901:CTN327903 DDJ327901:DDJ327903 DNF327901:DNF327903 DXB327901:DXB327903 EGX327901:EGX327903 EQT327901:EQT327903 FAP327901:FAP327903 FKL327901:FKL327903 FUH327901:FUH327903 GED327901:GED327903 GNZ327901:GNZ327903 GXV327901:GXV327903 HHR327901:HHR327903 HRN327901:HRN327903 IBJ327901:IBJ327903 ILF327901:ILF327903 IVB327901:IVB327903 JEX327901:JEX327903 JOT327901:JOT327903 JYP327901:JYP327903 KIL327901:KIL327903 KSH327901:KSH327903 LCD327901:LCD327903 LLZ327901:LLZ327903 LVV327901:LVV327903 MFR327901:MFR327903 MPN327901:MPN327903 MZJ327901:MZJ327903 NJF327901:NJF327903 NTB327901:NTB327903 OCX327901:OCX327903 OMT327901:OMT327903 OWP327901:OWP327903 PGL327901:PGL327903 PQH327901:PQH327903 QAD327901:QAD327903 QJZ327901:QJZ327903 QTV327901:QTV327903 RDR327901:RDR327903 RNN327901:RNN327903 RXJ327901:RXJ327903 SHF327901:SHF327903 SRB327901:SRB327903 TAX327901:TAX327903 TKT327901:TKT327903 TUP327901:TUP327903 UEL327901:UEL327903 UOH327901:UOH327903 UYD327901:UYD327903 VHZ327901:VHZ327903 VRV327901:VRV327903 WBR327901:WBR327903 WLN327901:WLN327903 WVJ327901:WVJ327903 C393437:C393439 IX393437:IX393439 ST393437:ST393439 ACP393437:ACP393439 AML393437:AML393439 AWH393437:AWH393439 BGD393437:BGD393439 BPZ393437:BPZ393439 BZV393437:BZV393439 CJR393437:CJR393439 CTN393437:CTN393439 DDJ393437:DDJ393439 DNF393437:DNF393439 DXB393437:DXB393439 EGX393437:EGX393439 EQT393437:EQT393439 FAP393437:FAP393439 FKL393437:FKL393439 FUH393437:FUH393439 GED393437:GED393439 GNZ393437:GNZ393439 GXV393437:GXV393439 HHR393437:HHR393439 HRN393437:HRN393439 IBJ393437:IBJ393439 ILF393437:ILF393439 IVB393437:IVB393439 JEX393437:JEX393439 JOT393437:JOT393439 JYP393437:JYP393439 KIL393437:KIL393439 KSH393437:KSH393439 LCD393437:LCD393439 LLZ393437:LLZ393439 LVV393437:LVV393439 MFR393437:MFR393439 MPN393437:MPN393439 MZJ393437:MZJ393439 NJF393437:NJF393439 NTB393437:NTB393439 OCX393437:OCX393439 OMT393437:OMT393439 OWP393437:OWP393439 PGL393437:PGL393439 PQH393437:PQH393439 QAD393437:QAD393439 QJZ393437:QJZ393439 QTV393437:QTV393439 RDR393437:RDR393439 RNN393437:RNN393439 RXJ393437:RXJ393439 SHF393437:SHF393439 SRB393437:SRB393439 TAX393437:TAX393439 TKT393437:TKT393439 TUP393437:TUP393439 UEL393437:UEL393439 UOH393437:UOH393439 UYD393437:UYD393439 VHZ393437:VHZ393439 VRV393437:VRV393439 WBR393437:WBR393439 WLN393437:WLN393439 WVJ393437:WVJ393439 C458973:C458975 IX458973:IX458975 ST458973:ST458975 ACP458973:ACP458975 AML458973:AML458975 AWH458973:AWH458975 BGD458973:BGD458975 BPZ458973:BPZ458975 BZV458973:BZV458975 CJR458973:CJR458975 CTN458973:CTN458975 DDJ458973:DDJ458975 DNF458973:DNF458975 DXB458973:DXB458975 EGX458973:EGX458975 EQT458973:EQT458975 FAP458973:FAP458975 FKL458973:FKL458975 FUH458973:FUH458975 GED458973:GED458975 GNZ458973:GNZ458975 GXV458973:GXV458975 HHR458973:HHR458975 HRN458973:HRN458975 IBJ458973:IBJ458975 ILF458973:ILF458975 IVB458973:IVB458975 JEX458973:JEX458975 JOT458973:JOT458975 JYP458973:JYP458975 KIL458973:KIL458975 KSH458973:KSH458975 LCD458973:LCD458975 LLZ458973:LLZ458975 LVV458973:LVV458975 MFR458973:MFR458975 MPN458973:MPN458975 MZJ458973:MZJ458975 NJF458973:NJF458975 NTB458973:NTB458975 OCX458973:OCX458975 OMT458973:OMT458975 OWP458973:OWP458975 PGL458973:PGL458975 PQH458973:PQH458975 QAD458973:QAD458975 QJZ458973:QJZ458975 QTV458973:QTV458975 RDR458973:RDR458975 RNN458973:RNN458975 RXJ458973:RXJ458975 SHF458973:SHF458975 SRB458973:SRB458975 TAX458973:TAX458975 TKT458973:TKT458975 TUP458973:TUP458975 UEL458973:UEL458975 UOH458973:UOH458975 UYD458973:UYD458975 VHZ458973:VHZ458975 VRV458973:VRV458975 WBR458973:WBR458975 WLN458973:WLN458975 WVJ458973:WVJ458975 C524509:C524511 IX524509:IX524511 ST524509:ST524511 ACP524509:ACP524511 AML524509:AML524511 AWH524509:AWH524511 BGD524509:BGD524511 BPZ524509:BPZ524511 BZV524509:BZV524511 CJR524509:CJR524511 CTN524509:CTN524511 DDJ524509:DDJ524511 DNF524509:DNF524511 DXB524509:DXB524511 EGX524509:EGX524511 EQT524509:EQT524511 FAP524509:FAP524511 FKL524509:FKL524511 FUH524509:FUH524511 GED524509:GED524511 GNZ524509:GNZ524511 GXV524509:GXV524511 HHR524509:HHR524511 HRN524509:HRN524511 IBJ524509:IBJ524511 ILF524509:ILF524511 IVB524509:IVB524511 JEX524509:JEX524511 JOT524509:JOT524511 JYP524509:JYP524511 KIL524509:KIL524511 KSH524509:KSH524511 LCD524509:LCD524511 LLZ524509:LLZ524511 LVV524509:LVV524511 MFR524509:MFR524511 MPN524509:MPN524511 MZJ524509:MZJ524511 NJF524509:NJF524511 NTB524509:NTB524511 OCX524509:OCX524511 OMT524509:OMT524511 OWP524509:OWP524511 PGL524509:PGL524511 PQH524509:PQH524511 QAD524509:QAD524511 QJZ524509:QJZ524511 QTV524509:QTV524511 RDR524509:RDR524511 RNN524509:RNN524511 RXJ524509:RXJ524511 SHF524509:SHF524511 SRB524509:SRB524511 TAX524509:TAX524511 TKT524509:TKT524511 TUP524509:TUP524511 UEL524509:UEL524511 UOH524509:UOH524511 UYD524509:UYD524511 VHZ524509:VHZ524511 VRV524509:VRV524511 WBR524509:WBR524511 WLN524509:WLN524511 WVJ524509:WVJ524511 C590045:C590047 IX590045:IX590047 ST590045:ST590047 ACP590045:ACP590047 AML590045:AML590047 AWH590045:AWH590047 BGD590045:BGD590047 BPZ590045:BPZ590047 BZV590045:BZV590047 CJR590045:CJR590047 CTN590045:CTN590047 DDJ590045:DDJ590047 DNF590045:DNF590047 DXB590045:DXB590047 EGX590045:EGX590047 EQT590045:EQT590047 FAP590045:FAP590047 FKL590045:FKL590047 FUH590045:FUH590047 GED590045:GED590047 GNZ590045:GNZ590047 GXV590045:GXV590047 HHR590045:HHR590047 HRN590045:HRN590047 IBJ590045:IBJ590047 ILF590045:ILF590047 IVB590045:IVB590047 JEX590045:JEX590047 JOT590045:JOT590047 JYP590045:JYP590047 KIL590045:KIL590047 KSH590045:KSH590047 LCD590045:LCD590047 LLZ590045:LLZ590047 LVV590045:LVV590047 MFR590045:MFR590047 MPN590045:MPN590047 MZJ590045:MZJ590047 NJF590045:NJF590047 NTB590045:NTB590047 OCX590045:OCX590047 OMT590045:OMT590047 OWP590045:OWP590047 PGL590045:PGL590047 PQH590045:PQH590047 QAD590045:QAD590047 QJZ590045:QJZ590047 QTV590045:QTV590047 RDR590045:RDR590047 RNN590045:RNN590047 RXJ590045:RXJ590047 SHF590045:SHF590047 SRB590045:SRB590047 TAX590045:TAX590047 TKT590045:TKT590047 TUP590045:TUP590047 UEL590045:UEL590047 UOH590045:UOH590047 UYD590045:UYD590047 VHZ590045:VHZ590047 VRV590045:VRV590047 WBR590045:WBR590047 WLN590045:WLN590047 WVJ590045:WVJ590047 C655581:C655583 IX655581:IX655583 ST655581:ST655583 ACP655581:ACP655583 AML655581:AML655583 AWH655581:AWH655583 BGD655581:BGD655583 BPZ655581:BPZ655583 BZV655581:BZV655583 CJR655581:CJR655583 CTN655581:CTN655583 DDJ655581:DDJ655583 DNF655581:DNF655583 DXB655581:DXB655583 EGX655581:EGX655583 EQT655581:EQT655583 FAP655581:FAP655583 FKL655581:FKL655583 FUH655581:FUH655583 GED655581:GED655583 GNZ655581:GNZ655583 GXV655581:GXV655583 HHR655581:HHR655583 HRN655581:HRN655583 IBJ655581:IBJ655583 ILF655581:ILF655583 IVB655581:IVB655583 JEX655581:JEX655583 JOT655581:JOT655583 JYP655581:JYP655583 KIL655581:KIL655583 KSH655581:KSH655583 LCD655581:LCD655583 LLZ655581:LLZ655583 LVV655581:LVV655583 MFR655581:MFR655583 MPN655581:MPN655583 MZJ655581:MZJ655583 NJF655581:NJF655583 NTB655581:NTB655583 OCX655581:OCX655583 OMT655581:OMT655583 OWP655581:OWP655583 PGL655581:PGL655583 PQH655581:PQH655583 QAD655581:QAD655583 QJZ655581:QJZ655583 QTV655581:QTV655583 RDR655581:RDR655583 RNN655581:RNN655583 RXJ655581:RXJ655583 SHF655581:SHF655583 SRB655581:SRB655583 TAX655581:TAX655583 TKT655581:TKT655583 TUP655581:TUP655583 UEL655581:UEL655583 UOH655581:UOH655583 UYD655581:UYD655583 VHZ655581:VHZ655583 VRV655581:VRV655583 WBR655581:WBR655583 WLN655581:WLN655583 WVJ655581:WVJ655583 C721117:C721119 IX721117:IX721119 ST721117:ST721119 ACP721117:ACP721119 AML721117:AML721119 AWH721117:AWH721119 BGD721117:BGD721119 BPZ721117:BPZ721119 BZV721117:BZV721119 CJR721117:CJR721119 CTN721117:CTN721119 DDJ721117:DDJ721119 DNF721117:DNF721119 DXB721117:DXB721119 EGX721117:EGX721119 EQT721117:EQT721119 FAP721117:FAP721119 FKL721117:FKL721119 FUH721117:FUH721119 GED721117:GED721119 GNZ721117:GNZ721119 GXV721117:GXV721119 HHR721117:HHR721119 HRN721117:HRN721119 IBJ721117:IBJ721119 ILF721117:ILF721119 IVB721117:IVB721119 JEX721117:JEX721119 JOT721117:JOT721119 JYP721117:JYP721119 KIL721117:KIL721119 KSH721117:KSH721119 LCD721117:LCD721119 LLZ721117:LLZ721119 LVV721117:LVV721119 MFR721117:MFR721119 MPN721117:MPN721119 MZJ721117:MZJ721119 NJF721117:NJF721119 NTB721117:NTB721119 OCX721117:OCX721119 OMT721117:OMT721119 OWP721117:OWP721119 PGL721117:PGL721119 PQH721117:PQH721119 QAD721117:QAD721119 QJZ721117:QJZ721119 QTV721117:QTV721119 RDR721117:RDR721119 RNN721117:RNN721119 RXJ721117:RXJ721119 SHF721117:SHF721119 SRB721117:SRB721119 TAX721117:TAX721119 TKT721117:TKT721119 TUP721117:TUP721119 UEL721117:UEL721119 UOH721117:UOH721119 UYD721117:UYD721119 VHZ721117:VHZ721119 VRV721117:VRV721119 WBR721117:WBR721119 WLN721117:WLN721119 WVJ721117:WVJ721119 C786653:C786655 IX786653:IX786655 ST786653:ST786655 ACP786653:ACP786655 AML786653:AML786655 AWH786653:AWH786655 BGD786653:BGD786655 BPZ786653:BPZ786655 BZV786653:BZV786655 CJR786653:CJR786655 CTN786653:CTN786655 DDJ786653:DDJ786655 DNF786653:DNF786655 DXB786653:DXB786655 EGX786653:EGX786655 EQT786653:EQT786655 FAP786653:FAP786655 FKL786653:FKL786655 FUH786653:FUH786655 GED786653:GED786655 GNZ786653:GNZ786655 GXV786653:GXV786655 HHR786653:HHR786655 HRN786653:HRN786655 IBJ786653:IBJ786655 ILF786653:ILF786655 IVB786653:IVB786655 JEX786653:JEX786655 JOT786653:JOT786655 JYP786653:JYP786655 KIL786653:KIL786655 KSH786653:KSH786655 LCD786653:LCD786655 LLZ786653:LLZ786655 LVV786653:LVV786655 MFR786653:MFR786655 MPN786653:MPN786655 MZJ786653:MZJ786655 NJF786653:NJF786655 NTB786653:NTB786655 OCX786653:OCX786655 OMT786653:OMT786655 OWP786653:OWP786655 PGL786653:PGL786655 PQH786653:PQH786655 QAD786653:QAD786655 QJZ786653:QJZ786655 QTV786653:QTV786655 RDR786653:RDR786655 RNN786653:RNN786655 RXJ786653:RXJ786655 SHF786653:SHF786655 SRB786653:SRB786655 TAX786653:TAX786655 TKT786653:TKT786655 TUP786653:TUP786655 UEL786653:UEL786655 UOH786653:UOH786655 UYD786653:UYD786655 VHZ786653:VHZ786655 VRV786653:VRV786655 WBR786653:WBR786655 WLN786653:WLN786655 WVJ786653:WVJ786655 C852189:C852191 IX852189:IX852191 ST852189:ST852191 ACP852189:ACP852191 AML852189:AML852191 AWH852189:AWH852191 BGD852189:BGD852191 BPZ852189:BPZ852191 BZV852189:BZV852191 CJR852189:CJR852191 CTN852189:CTN852191 DDJ852189:DDJ852191 DNF852189:DNF852191 DXB852189:DXB852191 EGX852189:EGX852191 EQT852189:EQT852191 FAP852189:FAP852191 FKL852189:FKL852191 FUH852189:FUH852191 GED852189:GED852191 GNZ852189:GNZ852191 GXV852189:GXV852191 HHR852189:HHR852191 HRN852189:HRN852191 IBJ852189:IBJ852191 ILF852189:ILF852191 IVB852189:IVB852191 JEX852189:JEX852191 JOT852189:JOT852191 JYP852189:JYP852191 KIL852189:KIL852191 KSH852189:KSH852191 LCD852189:LCD852191 LLZ852189:LLZ852191 LVV852189:LVV852191 MFR852189:MFR852191 MPN852189:MPN852191 MZJ852189:MZJ852191 NJF852189:NJF852191 NTB852189:NTB852191 OCX852189:OCX852191 OMT852189:OMT852191 OWP852189:OWP852191 PGL852189:PGL852191 PQH852189:PQH852191 QAD852189:QAD852191 QJZ852189:QJZ852191 QTV852189:QTV852191 RDR852189:RDR852191 RNN852189:RNN852191 RXJ852189:RXJ852191 SHF852189:SHF852191 SRB852189:SRB852191 TAX852189:TAX852191 TKT852189:TKT852191 TUP852189:TUP852191 UEL852189:UEL852191 UOH852189:UOH852191 UYD852189:UYD852191 VHZ852189:VHZ852191 VRV852189:VRV852191 WBR852189:WBR852191 WLN852189:WLN852191 WVJ852189:WVJ852191 C917725:C917727 IX917725:IX917727 ST917725:ST917727 ACP917725:ACP917727 AML917725:AML917727 AWH917725:AWH917727 BGD917725:BGD917727 BPZ917725:BPZ917727 BZV917725:BZV917727 CJR917725:CJR917727 CTN917725:CTN917727 DDJ917725:DDJ917727 DNF917725:DNF917727 DXB917725:DXB917727 EGX917725:EGX917727 EQT917725:EQT917727 FAP917725:FAP917727 FKL917725:FKL917727 FUH917725:FUH917727 GED917725:GED917727 GNZ917725:GNZ917727 GXV917725:GXV917727 HHR917725:HHR917727 HRN917725:HRN917727 IBJ917725:IBJ917727 ILF917725:ILF917727 IVB917725:IVB917727 JEX917725:JEX917727 JOT917725:JOT917727 JYP917725:JYP917727 KIL917725:KIL917727 KSH917725:KSH917727 LCD917725:LCD917727 LLZ917725:LLZ917727 LVV917725:LVV917727 MFR917725:MFR917727 MPN917725:MPN917727 MZJ917725:MZJ917727 NJF917725:NJF917727 NTB917725:NTB917727 OCX917725:OCX917727 OMT917725:OMT917727 OWP917725:OWP917727 PGL917725:PGL917727 PQH917725:PQH917727 QAD917725:QAD917727 QJZ917725:QJZ917727 QTV917725:QTV917727 RDR917725:RDR917727 RNN917725:RNN917727 RXJ917725:RXJ917727 SHF917725:SHF917727 SRB917725:SRB917727 TAX917725:TAX917727 TKT917725:TKT917727 TUP917725:TUP917727 UEL917725:UEL917727 UOH917725:UOH917727 UYD917725:UYD917727 VHZ917725:VHZ917727 VRV917725:VRV917727 WBR917725:WBR917727 WLN917725:WLN917727 WVJ917725:WVJ917727 C983261:C983263 IX983261:IX983263 ST983261:ST983263 ACP983261:ACP983263 AML983261:AML983263 AWH983261:AWH983263 BGD983261:BGD983263 BPZ983261:BPZ983263 BZV983261:BZV983263 CJR983261:CJR983263 CTN983261:CTN983263 DDJ983261:DDJ983263 DNF983261:DNF983263 DXB983261:DXB983263 EGX983261:EGX983263 EQT983261:EQT983263 FAP983261:FAP983263 FKL983261:FKL983263 FUH983261:FUH983263 GED983261:GED983263 GNZ983261:GNZ983263 GXV983261:GXV983263 HHR983261:HHR983263 HRN983261:HRN983263 IBJ983261:IBJ983263 ILF983261:ILF983263 IVB983261:IVB983263 JEX983261:JEX983263 JOT983261:JOT983263 JYP983261:JYP983263 KIL983261:KIL983263 KSH983261:KSH983263 LCD983261:LCD983263 LLZ983261:LLZ983263 LVV983261:LVV983263 MFR983261:MFR983263 MPN983261:MPN983263 MZJ983261:MZJ983263 NJF983261:NJF983263 NTB983261:NTB983263 OCX983261:OCX983263 OMT983261:OMT983263 OWP983261:OWP983263 PGL983261:PGL983263 PQH983261:PQH983263 QAD983261:QAD983263 QJZ983261:QJZ983263 QTV983261:QTV983263 RDR983261:RDR983263 RNN983261:RNN983263 RXJ983261:RXJ983263 SHF983261:SHF983263 SRB983261:SRB983263 TAX983261:TAX983263 TKT983261:TKT983263 TUP983261:TUP983263 UEL983261:UEL983263 UOH983261:UOH983263 UYD983261:UYD983263 VHZ983261:VHZ983263 VRV983261:VRV983263 WBR983261:WBR983263 WLN983261:WLN983263 WVJ983261:WVJ983263 C238 IX238 ST238 ACP238 AML238 AWH238 BGD238 BPZ238 BZV238 CJR238 CTN238 DDJ238 DNF238 DXB238 EGX238 EQT238 FAP238 FKL238 FUH238 GED238 GNZ238 GXV238 HHR238 HRN238 IBJ238 ILF238 IVB238 JEX238 JOT238 JYP238 KIL238 KSH238 LCD238 LLZ238 LVV238 MFR238 MPN238 MZJ238 NJF238 NTB238 OCX238 OMT238 OWP238 PGL238 PQH238 QAD238 QJZ238 QTV238 RDR238 RNN238 RXJ238 SHF238 SRB238 TAX238 TKT238 TUP238 UEL238 UOH238 UYD238 VHZ238 VRV238 WBR238 WLN238 WVJ238 C65766 IX65766 ST65766 ACP65766 AML65766 AWH65766 BGD65766 BPZ65766 BZV65766 CJR65766 CTN65766 DDJ65766 DNF65766 DXB65766 EGX65766 EQT65766 FAP65766 FKL65766 FUH65766 GED65766 GNZ65766 GXV65766 HHR65766 HRN65766 IBJ65766 ILF65766 IVB65766 JEX65766 JOT65766 JYP65766 KIL65766 KSH65766 LCD65766 LLZ65766 LVV65766 MFR65766 MPN65766 MZJ65766 NJF65766 NTB65766 OCX65766 OMT65766 OWP65766 PGL65766 PQH65766 QAD65766 QJZ65766 QTV65766 RDR65766 RNN65766 RXJ65766 SHF65766 SRB65766 TAX65766 TKT65766 TUP65766 UEL65766 UOH65766 UYD65766 VHZ65766 VRV65766 WBR65766 WLN65766 WVJ65766 C131302 IX131302 ST131302 ACP131302 AML131302 AWH131302 BGD131302 BPZ131302 BZV131302 CJR131302 CTN131302 DDJ131302 DNF131302 DXB131302 EGX131302 EQT131302 FAP131302 FKL131302 FUH131302 GED131302 GNZ131302 GXV131302 HHR131302 HRN131302 IBJ131302 ILF131302 IVB131302 JEX131302 JOT131302 JYP131302 KIL131302 KSH131302 LCD131302 LLZ131302 LVV131302 MFR131302 MPN131302 MZJ131302 NJF131302 NTB131302 OCX131302 OMT131302 OWP131302 PGL131302 PQH131302 QAD131302 QJZ131302 QTV131302 RDR131302 RNN131302 RXJ131302 SHF131302 SRB131302 TAX131302 TKT131302 TUP131302 UEL131302 UOH131302 UYD131302 VHZ131302 VRV131302 WBR131302 WLN131302 WVJ131302 C196838 IX196838 ST196838 ACP196838 AML196838 AWH196838 BGD196838 BPZ196838 BZV196838 CJR196838 CTN196838 DDJ196838 DNF196838 DXB196838 EGX196838 EQT196838 FAP196838 FKL196838 FUH196838 GED196838 GNZ196838 GXV196838 HHR196838 HRN196838 IBJ196838 ILF196838 IVB196838 JEX196838 JOT196838 JYP196838 KIL196838 KSH196838 LCD196838 LLZ196838 LVV196838 MFR196838 MPN196838 MZJ196838 NJF196838 NTB196838 OCX196838 OMT196838 OWP196838 PGL196838 PQH196838 QAD196838 QJZ196838 QTV196838 RDR196838 RNN196838 RXJ196838 SHF196838 SRB196838 TAX196838 TKT196838 TUP196838 UEL196838 UOH196838 UYD196838 VHZ196838 VRV196838 WBR196838 WLN196838 WVJ196838 C262374 IX262374 ST262374 ACP262374 AML262374 AWH262374 BGD262374 BPZ262374 BZV262374 CJR262374 CTN262374 DDJ262374 DNF262374 DXB262374 EGX262374 EQT262374 FAP262374 FKL262374 FUH262374 GED262374 GNZ262374 GXV262374 HHR262374 HRN262374 IBJ262374 ILF262374 IVB262374 JEX262374 JOT262374 JYP262374 KIL262374 KSH262374 LCD262374 LLZ262374 LVV262374 MFR262374 MPN262374 MZJ262374 NJF262374 NTB262374 OCX262374 OMT262374 OWP262374 PGL262374 PQH262374 QAD262374 QJZ262374 QTV262374 RDR262374 RNN262374 RXJ262374 SHF262374 SRB262374 TAX262374 TKT262374 TUP262374 UEL262374 UOH262374 UYD262374 VHZ262374 VRV262374 WBR262374 WLN262374 WVJ262374 C327910 IX327910 ST327910 ACP327910 AML327910 AWH327910 BGD327910 BPZ327910 BZV327910 CJR327910 CTN327910 DDJ327910 DNF327910 DXB327910 EGX327910 EQT327910 FAP327910 FKL327910 FUH327910 GED327910 GNZ327910 GXV327910 HHR327910 HRN327910 IBJ327910 ILF327910 IVB327910 JEX327910 JOT327910 JYP327910 KIL327910 KSH327910 LCD327910 LLZ327910 LVV327910 MFR327910 MPN327910 MZJ327910 NJF327910 NTB327910 OCX327910 OMT327910 OWP327910 PGL327910 PQH327910 QAD327910 QJZ327910 QTV327910 RDR327910 RNN327910 RXJ327910 SHF327910 SRB327910 TAX327910 TKT327910 TUP327910 UEL327910 UOH327910 UYD327910 VHZ327910 VRV327910 WBR327910 WLN327910 WVJ327910 C393446 IX393446 ST393446 ACP393446 AML393446 AWH393446 BGD393446 BPZ393446 BZV393446 CJR393446 CTN393446 DDJ393446 DNF393446 DXB393446 EGX393446 EQT393446 FAP393446 FKL393446 FUH393446 GED393446 GNZ393446 GXV393446 HHR393446 HRN393446 IBJ393446 ILF393446 IVB393446 JEX393446 JOT393446 JYP393446 KIL393446 KSH393446 LCD393446 LLZ393446 LVV393446 MFR393446 MPN393446 MZJ393446 NJF393446 NTB393446 OCX393446 OMT393446 OWP393446 PGL393446 PQH393446 QAD393446 QJZ393446 QTV393446 RDR393446 RNN393446 RXJ393446 SHF393446 SRB393446 TAX393446 TKT393446 TUP393446 UEL393446 UOH393446 UYD393446 VHZ393446 VRV393446 WBR393446 WLN393446 WVJ393446 C458982 IX458982 ST458982 ACP458982 AML458982 AWH458982 BGD458982 BPZ458982 BZV458982 CJR458982 CTN458982 DDJ458982 DNF458982 DXB458982 EGX458982 EQT458982 FAP458982 FKL458982 FUH458982 GED458982 GNZ458982 GXV458982 HHR458982 HRN458982 IBJ458982 ILF458982 IVB458982 JEX458982 JOT458982 JYP458982 KIL458982 KSH458982 LCD458982 LLZ458982 LVV458982 MFR458982 MPN458982 MZJ458982 NJF458982 NTB458982 OCX458982 OMT458982 OWP458982 PGL458982 PQH458982 QAD458982 QJZ458982 QTV458982 RDR458982 RNN458982 RXJ458982 SHF458982 SRB458982 TAX458982 TKT458982 TUP458982 UEL458982 UOH458982 UYD458982 VHZ458982 VRV458982 WBR458982 WLN458982 WVJ458982 C524518 IX524518 ST524518 ACP524518 AML524518 AWH524518 BGD524518 BPZ524518 BZV524518 CJR524518 CTN524518 DDJ524518 DNF524518 DXB524518 EGX524518 EQT524518 FAP524518 FKL524518 FUH524518 GED524518 GNZ524518 GXV524518 HHR524518 HRN524518 IBJ524518 ILF524518 IVB524518 JEX524518 JOT524518 JYP524518 KIL524518 KSH524518 LCD524518 LLZ524518 LVV524518 MFR524518 MPN524518 MZJ524518 NJF524518 NTB524518 OCX524518 OMT524518 OWP524518 PGL524518 PQH524518 QAD524518 QJZ524518 QTV524518 RDR524518 RNN524518 RXJ524518 SHF524518 SRB524518 TAX524518 TKT524518 TUP524518 UEL524518 UOH524518 UYD524518 VHZ524518 VRV524518 WBR524518 WLN524518 WVJ524518 C590054 IX590054 ST590054 ACP590054 AML590054 AWH590054 BGD590054 BPZ590054 BZV590054 CJR590054 CTN590054 DDJ590054 DNF590054 DXB590054 EGX590054 EQT590054 FAP590054 FKL590054 FUH590054 GED590054 GNZ590054 GXV590054 HHR590054 HRN590054 IBJ590054 ILF590054 IVB590054 JEX590054 JOT590054 JYP590054 KIL590054 KSH590054 LCD590054 LLZ590054 LVV590054 MFR590054 MPN590054 MZJ590054 NJF590054 NTB590054 OCX590054 OMT590054 OWP590054 PGL590054 PQH590054 QAD590054 QJZ590054 QTV590054 RDR590054 RNN590054 RXJ590054 SHF590054 SRB590054 TAX590054 TKT590054 TUP590054 UEL590054 UOH590054 UYD590054 VHZ590054 VRV590054 WBR590054 WLN590054 WVJ590054 C655590 IX655590 ST655590 ACP655590 AML655590 AWH655590 BGD655590 BPZ655590 BZV655590 CJR655590 CTN655590 DDJ655590 DNF655590 DXB655590 EGX655590 EQT655590 FAP655590 FKL655590 FUH655590 GED655590 GNZ655590 GXV655590 HHR655590 HRN655590 IBJ655590 ILF655590 IVB655590 JEX655590 JOT655590 JYP655590 KIL655590 KSH655590 LCD655590 LLZ655590 LVV655590 MFR655590 MPN655590 MZJ655590 NJF655590 NTB655590 OCX655590 OMT655590 OWP655590 PGL655590 PQH655590 QAD655590 QJZ655590 QTV655590 RDR655590 RNN655590 RXJ655590 SHF655590 SRB655590 TAX655590 TKT655590 TUP655590 UEL655590 UOH655590 UYD655590 VHZ655590 VRV655590 WBR655590 WLN655590 WVJ655590 C721126 IX721126 ST721126 ACP721126 AML721126 AWH721126 BGD721126 BPZ721126 BZV721126 CJR721126 CTN721126 DDJ721126 DNF721126 DXB721126 EGX721126 EQT721126 FAP721126 FKL721126 FUH721126 GED721126 GNZ721126 GXV721126 HHR721126 HRN721126 IBJ721126 ILF721126 IVB721126 JEX721126 JOT721126 JYP721126 KIL721126 KSH721126 LCD721126 LLZ721126 LVV721126 MFR721126 MPN721126 MZJ721126 NJF721126 NTB721126 OCX721126 OMT721126 OWP721126 PGL721126 PQH721126 QAD721126 QJZ721126 QTV721126 RDR721126 RNN721126 RXJ721126 SHF721126 SRB721126 TAX721126 TKT721126 TUP721126 UEL721126 UOH721126 UYD721126 VHZ721126 VRV721126 WBR721126 WLN721126 WVJ721126 C786662 IX786662 ST786662 ACP786662 AML786662 AWH786662 BGD786662 BPZ786662 BZV786662 CJR786662 CTN786662 DDJ786662 DNF786662 DXB786662 EGX786662 EQT786662 FAP786662 FKL786662 FUH786662 GED786662 GNZ786662 GXV786662 HHR786662 HRN786662 IBJ786662 ILF786662 IVB786662 JEX786662 JOT786662 JYP786662 KIL786662 KSH786662 LCD786662 LLZ786662 LVV786662 MFR786662 MPN786662 MZJ786662 NJF786662 NTB786662 OCX786662 OMT786662 OWP786662 PGL786662 PQH786662 QAD786662 QJZ786662 QTV786662 RDR786662 RNN786662 RXJ786662 SHF786662 SRB786662 TAX786662 TKT786662 TUP786662 UEL786662 UOH786662 UYD786662 VHZ786662 VRV786662 WBR786662 WLN786662 WVJ786662 C852198 IX852198 ST852198 ACP852198 AML852198 AWH852198 BGD852198 BPZ852198 BZV852198 CJR852198 CTN852198 DDJ852198 DNF852198 DXB852198 EGX852198 EQT852198 FAP852198 FKL852198 FUH852198 GED852198 GNZ852198 GXV852198 HHR852198 HRN852198 IBJ852198 ILF852198 IVB852198 JEX852198 JOT852198 JYP852198 KIL852198 KSH852198 LCD852198 LLZ852198 LVV852198 MFR852198 MPN852198 MZJ852198 NJF852198 NTB852198 OCX852198 OMT852198 OWP852198 PGL852198 PQH852198 QAD852198 QJZ852198 QTV852198 RDR852198 RNN852198 RXJ852198 SHF852198 SRB852198 TAX852198 TKT852198 TUP852198 UEL852198 UOH852198 UYD852198 VHZ852198 VRV852198 WBR852198 WLN852198 WVJ852198 C917734 IX917734 ST917734 ACP917734 AML917734 AWH917734 BGD917734 BPZ917734 BZV917734 CJR917734 CTN917734 DDJ917734 DNF917734 DXB917734 EGX917734 EQT917734 FAP917734 FKL917734 FUH917734 GED917734 GNZ917734 GXV917734 HHR917734 HRN917734 IBJ917734 ILF917734 IVB917734 JEX917734 JOT917734 JYP917734 KIL917734 KSH917734 LCD917734 LLZ917734 LVV917734 MFR917734 MPN917734 MZJ917734 NJF917734 NTB917734 OCX917734 OMT917734 OWP917734 PGL917734 PQH917734 QAD917734 QJZ917734 QTV917734 RDR917734 RNN917734 RXJ917734 SHF917734 SRB917734 TAX917734 TKT917734 TUP917734 UEL917734 UOH917734 UYD917734 VHZ917734 VRV917734 WBR917734 WLN917734 WVJ917734 C983270 IX983270 ST983270 ACP983270 AML983270 AWH983270 BGD983270 BPZ983270 BZV983270 CJR983270 CTN983270 DDJ983270 DNF983270 DXB983270 EGX983270 EQT983270 FAP983270 FKL983270 FUH983270 GED983270 GNZ983270 GXV983270 HHR983270 HRN983270 IBJ983270 ILF983270 IVB983270 JEX983270 JOT983270 JYP983270 KIL983270 KSH983270 LCD983270 LLZ983270 LVV983270 MFR983270 MPN983270 MZJ983270 NJF983270 NTB983270 OCX983270 OMT983270 OWP983270 PGL983270 PQH983270 QAD983270 QJZ983270 QTV983270 RDR983270 RNN983270 RXJ983270 SHF983270 SRB983270 TAX983270 TKT983270 TUP983270 UEL983270 UOH983270 UYD983270 VHZ983270 VRV983270 WBR983270 WLN983270 WVJ983270"/>
  </dataValidations>
  <pageMargins left="0.70866141732283472" right="0.70866141732283472" top="0.74803149606299213" bottom="0.74803149606299213" header="0.31496062992125984" footer="0.31496062992125984"/>
  <pageSetup scale="22" fitToHeight="9" orientation="portrait" r:id="rId1"/>
  <rowBreaks count="3" manualBreakCount="3">
    <brk id="251" max="16383" man="1"/>
    <brk id="374" max="16383" man="1"/>
    <brk id="4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NOTAS1</vt:lpstr>
      <vt:lpstr>NOTAS1!Área_de_impresión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ESPINOZA CUELLAR BERTHA</dc:creator>
  <cp:lastModifiedBy>ESPINOZA CUELLAR BERTHA</cp:lastModifiedBy>
  <dcterms:created xsi:type="dcterms:W3CDTF">2021-04-28T16:49:19Z</dcterms:created>
  <dcterms:modified xsi:type="dcterms:W3CDTF">2021-04-28T16:50:34Z</dcterms:modified>
</cp:coreProperties>
</file>