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08B61A1F-4BD7-4647-A917-6B3D120A042E}" xr6:coauthVersionLast="36" xr6:coauthVersionMax="36" xr10:uidLastSave="{00000000-0000-0000-0000-000000000000}"/>
  <bookViews>
    <workbookView xWindow="0" yWindow="0" windowWidth="20490" windowHeight="6720" xr2:uid="{00000000-000D-0000-FFFF-FFFF00000000}"/>
  </bookViews>
  <sheets>
    <sheet name="Hoja1" sheetId="1" r:id="rId1"/>
  </sheets>
  <definedNames>
    <definedName name="_xlnm.Print_Area" localSheetId="0">Hoja1!$A$1:$T$27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Q5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6" i="1" l="1"/>
  <c r="J24" i="1" l="1"/>
  <c r="I24" i="1"/>
  <c r="I26" i="1" s="1"/>
  <c r="H24" i="1"/>
  <c r="H26" i="1" s="1"/>
  <c r="G24" i="1"/>
  <c r="G26" i="1" s="1"/>
  <c r="F24" i="1"/>
  <c r="F26" i="1" s="1"/>
  <c r="E24" i="1"/>
  <c r="E26" i="1" s="1"/>
</calcChain>
</file>

<file path=xl/sharedStrings.xml><?xml version="1.0" encoding="utf-8"?>
<sst xmlns="http://schemas.openxmlformats.org/spreadsheetml/2006/main" count="218" uniqueCount="90">
  <si>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</si>
  <si>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</si>
  <si>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</si>
  <si>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</si>
  <si>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</si>
  <si>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</si>
  <si>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</si>
  <si>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</si>
  <si>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</si>
  <si>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</si>
  <si>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</si>
  <si>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</si>
  <si>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</si>
  <si>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</si>
  <si>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</si>
  <si>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</si>
  <si>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</si>
  <si>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</si>
  <si>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</si>
  <si>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</si>
  <si>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</si>
  <si>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</si>
  <si>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</si>
  <si>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</si>
  <si>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ID: 850 - Porcentaje de procesos educativos certificados y/o programas educativos acreditados en el nivel superior</t>
  </si>
  <si>
    <t>P005 - B. Programas, procesos y/o planteles de instituciones de educación superior, certificados</t>
  </si>
  <si>
    <t>Procesos y/o programas educativos certificados y/o acreditados del nivel superior / Procesos y/o programas educativos programados a ser certificados y/o acreditados del nivel superior * 100</t>
  </si>
  <si>
    <t>Desarrollo social-Educación</t>
  </si>
  <si>
    <t>ID 710.- Porcentaje de docentes y directivos fortalecidos con alguna acción formativa o laboral del nivel medio superior</t>
  </si>
  <si>
    <t xml:space="preserve">P005 - C. Los cuerpos académicos y directivos de las instituciones públicas de educación media superior son capacitados, actualizados y profesionalizados. </t>
  </si>
  <si>
    <t>Docentes y directivos fortalecidos con alguna acción formativa o laboral del nivel media superior / Docentes y directivos programados a ser fortalecidos con alguna acción formativa o laboral del nivel media superior * 100</t>
  </si>
  <si>
    <t>si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</si>
  <si>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</si>
  <si>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</si>
  <si>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</si>
  <si>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ID 2482.- Porcentaje de estudiantes participando en cursos, actividades y talleres complementarias para el desarrollo integral para Media Superior</t>
  </si>
  <si>
    <t xml:space="preserve">P005 - D. Cursos, actividades y talleres para el desarrollo complementario de los alumnos de nivel medio superior impartidos. 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</si>
  <si>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</si>
  <si>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ID 12772.- Porcentaje de estudiantes participando en cursos, actividades y talleres complementarias para el desarrollo integral para Superior</t>
  </si>
  <si>
    <t xml:space="preserve">P005 - D. Cursos, actividades y talleres para el desarrollo complementario de los alumnos de nivel superior impartidos. 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</si>
  <si>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</si>
  <si>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E017</t>
  </si>
  <si>
    <t>Cobertura de Educación Media Superior y Superior</t>
  </si>
  <si>
    <t>ID 2495.- Porcentaje de alumnos atendidos en Media Superior</t>
  </si>
  <si>
    <t>E017-A. Servicios educativos ofertados (II.1.2)</t>
  </si>
  <si>
    <t>Número de alumnos atendidos / Número de alumnos proyectados a atender * 100</t>
  </si>
  <si>
    <t>ID 2496.- Porcentaje de alumnos atendidos en Superior</t>
  </si>
  <si>
    <t>Propios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</si>
  <si>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</si>
  <si>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</si>
  <si>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</si>
  <si>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</si>
  <si>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</si>
  <si>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</si>
  <si>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</si>
  <si>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</si>
  <si>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</si>
  <si>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Estatales</t>
  </si>
  <si>
    <t>ID 2499.- Porcentaje de alumnos atendidos con acciones de fortalecimiento para Media Superior</t>
  </si>
  <si>
    <t>E038 - A. Vinculación con el entorno operando para el nivel medio superior.</t>
  </si>
  <si>
    <t>Alumnos atendidos con acciones de fortalecimiento para la vinculación con el entorno / Alumnos programados del nivel media superior a ser atendidos con acciones de fortalecimiento para la vinculación con el entorno * 100</t>
  </si>
  <si>
    <t>ID 2500.- Porcentaje de alumnos atendidos con acciones de fortalecimiento en Superior</t>
  </si>
  <si>
    <t>E038- A. Vinculación con el entorno operando para el nivel superior.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</si>
  <si>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</si>
  <si>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ID 2502.- Porcentaje de alumnos atendidos con acciones para el fortalecimiento de competencias emprendedoras en Media Superior</t>
  </si>
  <si>
    <t>E038 - E. Programa de aprendizaje para el liderazgo y emprendimiento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</si>
  <si>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</si>
  <si>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</si>
  <si>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E038 - F. Programa de aprendizaje para el liderazgo y emprendedurismo ofertado en Educación Superior</t>
  </si>
  <si>
    <t>Id 2507..-Porcentaje de alumnos con formación y/o certificados en competencias laborales en Media Superior</t>
  </si>
  <si>
    <t>E038- G. Programas de certificación de competencias laborales ofertados en Educación Media Superior</t>
  </si>
  <si>
    <t>Alumnos con formación  y/o certificados en competencias laborales / Alumnos con formación  y/o certificados en competencias laborales programados * 100</t>
  </si>
  <si>
    <t>ID 2508.- Porcentaje de alumnos con formación y/o certificados en competencias laborales en Superior</t>
  </si>
  <si>
    <t>E038- H. Programas de certificación de competencias laborales ofertados en Educación Superior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</si>
  <si>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</si>
  <si>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</si>
  <si>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</si>
  <si>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</si>
  <si>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</si>
  <si>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</si>
  <si>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</si>
  <si>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 xml:space="preserve">Gestión e Inversión </t>
  </si>
  <si>
    <t>Estatales-Federal-propios</t>
  </si>
  <si>
    <t>NO</t>
  </si>
  <si>
    <t>N/A</t>
  </si>
  <si>
    <t>Bajo protesta de decir verdad declaramos que los Estados Financieros y sus Notas son razonablemente correctos y responsabilidad del emisor</t>
  </si>
  <si>
    <t>Unidad de medidad</t>
  </si>
  <si>
    <t>Meta</t>
  </si>
  <si>
    <t>Porcentaje</t>
  </si>
  <si>
    <t>SISTEMA AVANZADO DE BACHILLEARTO Y EDUCACIÓN SUPERIOR EN EL ESTADO DE GUANAJUATO
INDICADORES DE RESULTADOS
DEL 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</si>
</sst>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  <font>
      <sz val="10"/>
      <color theme="1"/>
      <name val="Times New Roman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4" fontId="3" fillId="4" borderId="5" xfId="2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Protection="1">
      <protection locked="0"/>
    </xf>
    <xf numFmtId="164" fontId="6" fillId="0" borderId="6" xfId="3" applyFont="1" applyFill="1" applyBorder="1"/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justify" vertical="center" wrapText="1"/>
      <protection locked="0"/>
    </xf>
    <xf numFmtId="0" fontId="6" fillId="7" borderId="6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wrapText="1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/>
    <xf numFmtId="4" fontId="6" fillId="0" borderId="0" xfId="0" applyNumberFormat="1" applyFont="1" applyFill="1"/>
    <xf numFmtId="164" fontId="6" fillId="0" borderId="7" xfId="3" applyFont="1" applyFill="1" applyBorder="1"/>
    <xf numFmtId="0" fontId="6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4" applyFont="1" applyFill="1" applyBorder="1"/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0" fontId="4" fillId="8" borderId="0" xfId="0" applyFont="1" applyFill="1"/>
    <xf numFmtId="164" fontId="4" fillId="8" borderId="0" xfId="0" applyNumberFormat="1" applyFont="1" applyFill="1"/>
    <xf numFmtId="0" fontId="4" fillId="6" borderId="0" xfId="0" applyFont="1" applyFill="1"/>
    <xf numFmtId="164" fontId="9" fillId="0" borderId="0" xfId="5" applyFont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/>
    <xf numFmtId="4" fontId="4" fillId="0" borderId="0" xfId="0" applyNumberFormat="1" applyFont="1" applyAlignment="1">
      <alignment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167" fontId="6" fillId="0" borderId="6" xfId="0" applyNumberFormat="1" applyFont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164" fontId="0" fillId="0" borderId="0" xfId="21" applyFont="1"/>
    <xf numFmtId="0" fontId="3" fillId="4" borderId="4" xfId="2" applyFont="1" applyFill="1" applyBorder="1" applyAlignment="1">
      <alignment horizontal="center" vertical="center" wrapText="1"/>
    </xf>
    <xf numFmtId="0" fontId="3" fillId="9" borderId="6" xfId="2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</cellXfs>
  <cellStyles count="22">
    <cellStyle name="Euro" xfId="7" xr:uid="{00000000-0005-0000-0000-000000000000}"/>
    <cellStyle name="Millares" xfId="21" builtinId="3"/>
    <cellStyle name="Millares 17" xfId="4" xr:uid="{00000000-0005-0000-0000-000002000000}"/>
    <cellStyle name="Millares 2" xfId="8" xr:uid="{00000000-0005-0000-0000-000003000000}"/>
    <cellStyle name="Millares 2 16 3" xfId="5" xr:uid="{00000000-0005-0000-0000-000004000000}"/>
    <cellStyle name="Millares 2 2" xfId="9" xr:uid="{00000000-0005-0000-0000-000005000000}"/>
    <cellStyle name="Millares 2 3" xfId="10" xr:uid="{00000000-0005-0000-0000-000006000000}"/>
    <cellStyle name="Millares 2 31" xfId="3" xr:uid="{00000000-0005-0000-0000-000007000000}"/>
    <cellStyle name="Millares 3" xfId="11" xr:uid="{00000000-0005-0000-0000-000008000000}"/>
    <cellStyle name="Moneda 2" xfId="12" xr:uid="{00000000-0005-0000-0000-000009000000}"/>
    <cellStyle name="Normal" xfId="0" builtinId="0"/>
    <cellStyle name="Normal 2" xfId="13" xr:uid="{00000000-0005-0000-0000-00000B000000}"/>
    <cellStyle name="Normal 2 2" xfId="1" xr:uid="{00000000-0005-0000-0000-00000C000000}"/>
    <cellStyle name="Normal 3" xfId="14" xr:uid="{00000000-0005-0000-0000-00000D000000}"/>
    <cellStyle name="Normal 4" xfId="15" xr:uid="{00000000-0005-0000-0000-00000E000000}"/>
    <cellStyle name="Normal 4 2" xfId="16" xr:uid="{00000000-0005-0000-0000-00000F000000}"/>
    <cellStyle name="Normal 5" xfId="17" xr:uid="{00000000-0005-0000-0000-000010000000}"/>
    <cellStyle name="Normal 5 2" xfId="18" xr:uid="{00000000-0005-0000-0000-000011000000}"/>
    <cellStyle name="Normal 6" xfId="19" xr:uid="{00000000-0005-0000-0000-000012000000}"/>
    <cellStyle name="Normal 6 2" xfId="20" xr:uid="{00000000-0005-0000-0000-000013000000}"/>
    <cellStyle name="Normal 7" xfId="6" xr:uid="{00000000-0005-0000-0000-000014000000}"/>
    <cellStyle name="Normal_141008Reportes Cuadros Institucionales-sectorialesADV" xfId="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workbookViewId="0">
      <selection activeCell="N12" sqref="N12:N13"/>
    </sheetView>
  </sheetViews>
  <sheetFormatPr baseColWidth="10" defaultColWidth="19.28515625" defaultRowHeight="11.25" x14ac:dyDescent="0.2"/>
  <cols>
    <col min="1" max="1" width="19.28515625" style="1"/>
    <col min="2" max="2" width="19.28515625" style="23"/>
    <col min="3" max="12" width="19.28515625" style="1"/>
    <col min="13" max="13" width="28.7109375" style="1" customWidth="1"/>
    <col min="14" max="16" width="19.28515625" style="1"/>
    <col min="17" max="18" width="19.28515625" style="23"/>
    <col min="19" max="19" width="22.85546875" style="23" customWidth="1"/>
    <col min="20" max="16384" width="19.28515625" style="1"/>
  </cols>
  <sheetData>
    <row r="1" spans="1:20" ht="48.75" customHeight="1" x14ac:dyDescent="0.2">
      <c r="A1" s="40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0.2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5"/>
      <c r="O2" s="35"/>
      <c r="P2" s="35"/>
      <c r="Q2" s="35"/>
      <c r="R2" s="35"/>
      <c r="S2" s="35"/>
      <c r="T2" s="33"/>
    </row>
    <row r="3" spans="1:20" s="2" customFormat="1" ht="12.75" customHeight="1" x14ac:dyDescent="0.2">
      <c r="A3" s="42" t="s">
        <v>0</v>
      </c>
      <c r="B3" s="42" t="s">
        <v>1</v>
      </c>
      <c r="C3" s="42" t="s">
        <v>2</v>
      </c>
      <c r="D3" s="44" t="s">
        <v>3</v>
      </c>
      <c r="E3" s="46" t="s">
        <v>4</v>
      </c>
      <c r="F3" s="46"/>
      <c r="G3" s="46"/>
      <c r="H3" s="46"/>
      <c r="I3" s="46"/>
      <c r="J3" s="38" t="s">
        <v>5</v>
      </c>
      <c r="K3" s="38" t="s">
        <v>6</v>
      </c>
      <c r="L3" s="38" t="s">
        <v>7</v>
      </c>
      <c r="M3" s="38" t="s">
        <v>8</v>
      </c>
      <c r="N3" s="38" t="s">
        <v>9</v>
      </c>
      <c r="O3" s="38" t="s">
        <v>10</v>
      </c>
      <c r="P3" s="38" t="s">
        <v>11</v>
      </c>
      <c r="Q3" s="38" t="s">
        <v>12</v>
      </c>
      <c r="R3" s="38" t="s">
        <v>86</v>
      </c>
      <c r="S3" s="38" t="s">
        <v>87</v>
      </c>
      <c r="T3" s="39" t="s">
        <v>13</v>
      </c>
    </row>
    <row r="4" spans="1:20" s="2" customFormat="1" ht="49.5" customHeight="1" x14ac:dyDescent="0.2">
      <c r="A4" s="43"/>
      <c r="B4" s="43"/>
      <c r="C4" s="43"/>
      <c r="D4" s="45"/>
      <c r="E4" s="3" t="s">
        <v>14</v>
      </c>
      <c r="F4" s="3" t="s">
        <v>15</v>
      </c>
      <c r="G4" s="3" t="s">
        <v>16</v>
      </c>
      <c r="H4" s="3" t="s">
        <v>17</v>
      </c>
      <c r="I4" s="37" t="s">
        <v>18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s="2" customFormat="1" ht="79.5" customHeight="1" x14ac:dyDescent="0.2">
      <c r="A5" s="4" t="s">
        <v>19</v>
      </c>
      <c r="B5" s="4" t="s">
        <v>20</v>
      </c>
      <c r="C5" s="4" t="s">
        <v>21</v>
      </c>
      <c r="D5" s="4" t="s">
        <v>22</v>
      </c>
      <c r="E5" s="5">
        <v>12826549.640000001</v>
      </c>
      <c r="F5" s="5">
        <v>13128062.219999999</v>
      </c>
      <c r="G5" s="5">
        <v>10887743.279999999</v>
      </c>
      <c r="H5" s="5">
        <v>10887743.279999999</v>
      </c>
      <c r="I5" s="5">
        <v>10691168.279999999</v>
      </c>
      <c r="J5" s="6" t="s">
        <v>23</v>
      </c>
      <c r="K5" s="7" t="s">
        <v>24</v>
      </c>
      <c r="L5" s="7" t="s">
        <v>25</v>
      </c>
      <c r="M5" s="8" t="s">
        <v>26</v>
      </c>
      <c r="N5" s="9">
        <v>4</v>
      </c>
      <c r="O5" s="9">
        <v>4</v>
      </c>
      <c r="P5" s="9">
        <v>3.4</v>
      </c>
      <c r="Q5" s="34">
        <f>P5</f>
        <v>3.4</v>
      </c>
      <c r="R5" s="9" t="s">
        <v>88</v>
      </c>
      <c r="S5" s="9" t="str">
        <f>M5</f>
        <v>Procesos y/o programas educativos certificados y/o acreditados del nivel superior / Procesos y/o programas educativos programados a ser certificados y/o acreditados del nivel superior * 100</v>
      </c>
      <c r="T5" s="10" t="s">
        <v>27</v>
      </c>
    </row>
    <row r="6" spans="1:20" s="2" customFormat="1" ht="79.5" customHeight="1" x14ac:dyDescent="0.2">
      <c r="A6" s="4" t="s">
        <v>19</v>
      </c>
      <c r="B6" s="4" t="s">
        <v>20</v>
      </c>
      <c r="C6" s="4" t="s">
        <v>21</v>
      </c>
      <c r="D6" s="4" t="s">
        <v>22</v>
      </c>
      <c r="E6" s="5">
        <v>4389506.1900000004</v>
      </c>
      <c r="F6" s="5">
        <v>4358248.33</v>
      </c>
      <c r="G6" s="5">
        <v>3737198.79</v>
      </c>
      <c r="H6" s="5">
        <v>3737198.79</v>
      </c>
      <c r="I6" s="5">
        <v>3737198.79</v>
      </c>
      <c r="J6" s="6" t="s">
        <v>23</v>
      </c>
      <c r="K6" s="7" t="s">
        <v>28</v>
      </c>
      <c r="L6" s="7" t="s">
        <v>29</v>
      </c>
      <c r="M6" s="8" t="s">
        <v>30</v>
      </c>
      <c r="N6" s="9">
        <v>1593</v>
      </c>
      <c r="O6" s="9">
        <v>1593</v>
      </c>
      <c r="P6" s="11">
        <v>1593</v>
      </c>
      <c r="Q6" s="11">
        <f>P6</f>
        <v>1593</v>
      </c>
      <c r="R6" s="9" t="s">
        <v>88</v>
      </c>
      <c r="S6" s="9" t="str">
        <f t="shared" ref="S6:S22" si="0">M6</f>
        <v>Docentes y directivos fortalecidos con alguna acción formativa o laboral del nivel media superior / Docentes y directivos programados a ser fortalecidos con alguna acción formativa o laboral del nivel media superior * 100</v>
      </c>
      <c r="T6" s="10" t="s">
        <v>27</v>
      </c>
    </row>
    <row r="7" spans="1:20" s="2" customFormat="1" ht="79.5" customHeight="1" x14ac:dyDescent="0.25">
      <c r="A7" s="4" t="s">
        <v>19</v>
      </c>
      <c r="B7" s="4" t="s">
        <v>20</v>
      </c>
      <c r="C7" s="4" t="s">
        <v>21</v>
      </c>
      <c r="D7" s="4" t="s">
        <v>22</v>
      </c>
      <c r="E7" s="5">
        <v>952130.35</v>
      </c>
      <c r="F7" s="5">
        <v>1112865.52</v>
      </c>
      <c r="G7" s="5">
        <v>867757.54</v>
      </c>
      <c r="H7" s="5">
        <v>867757.54</v>
      </c>
      <c r="I7" s="36">
        <v>852357.54</v>
      </c>
      <c r="J7" s="6" t="s">
        <v>31</v>
      </c>
      <c r="K7" s="7" t="s">
        <v>32</v>
      </c>
      <c r="L7" s="7" t="s">
        <v>33</v>
      </c>
      <c r="M7" s="8" t="s">
        <v>34</v>
      </c>
      <c r="N7" s="9">
        <v>278</v>
      </c>
      <c r="O7" s="9">
        <v>278</v>
      </c>
      <c r="P7" s="11">
        <v>250</v>
      </c>
      <c r="Q7" s="11">
        <f t="shared" ref="Q7:Q22" si="1">P7</f>
        <v>250</v>
      </c>
      <c r="R7" s="9" t="s">
        <v>88</v>
      </c>
      <c r="S7" s="9" t="str">
        <f t="shared" si="0"/>
        <v>Docentes y directivos fortalecidos con alguna acción formativa o laboral del nivel superior / Docentes y directivos programados a ser fortalecidos con alguna acción formativa o laboral del nivel superior * 100</v>
      </c>
      <c r="T7" s="10" t="s">
        <v>27</v>
      </c>
    </row>
    <row r="8" spans="1:20" s="2" customFormat="1" ht="79.5" customHeight="1" x14ac:dyDescent="0.2">
      <c r="A8" s="4" t="s">
        <v>19</v>
      </c>
      <c r="B8" s="4" t="s">
        <v>20</v>
      </c>
      <c r="C8" s="4" t="s">
        <v>21</v>
      </c>
      <c r="D8" s="4" t="s">
        <v>22</v>
      </c>
      <c r="E8" s="5">
        <v>240366470.80999997</v>
      </c>
      <c r="F8" s="5">
        <v>264944451.13</v>
      </c>
      <c r="G8" s="5">
        <v>250040673.56999999</v>
      </c>
      <c r="H8" s="5">
        <v>250040673.56999999</v>
      </c>
      <c r="I8" s="5">
        <v>248734712.51999998</v>
      </c>
      <c r="J8" s="6" t="s">
        <v>23</v>
      </c>
      <c r="K8" s="7" t="s">
        <v>35</v>
      </c>
      <c r="L8" s="7" t="s">
        <v>36</v>
      </c>
      <c r="M8" s="8" t="s">
        <v>37</v>
      </c>
      <c r="N8" s="9">
        <v>5549</v>
      </c>
      <c r="O8" s="9">
        <v>5549</v>
      </c>
      <c r="P8" s="9">
        <v>5549</v>
      </c>
      <c r="Q8" s="11">
        <f t="shared" si="1"/>
        <v>5549</v>
      </c>
      <c r="R8" s="9" t="s">
        <v>88</v>
      </c>
      <c r="S8" s="9" t="str">
        <f t="shared" si="0"/>
        <v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v>
      </c>
      <c r="T8" s="10" t="s">
        <v>27</v>
      </c>
    </row>
    <row r="9" spans="1:20" s="2" customFormat="1" ht="79.5" customHeight="1" x14ac:dyDescent="0.2">
      <c r="A9" s="4" t="s">
        <v>19</v>
      </c>
      <c r="B9" s="4" t="s">
        <v>20</v>
      </c>
      <c r="C9" s="4" t="s">
        <v>21</v>
      </c>
      <c r="D9" s="4" t="s">
        <v>22</v>
      </c>
      <c r="E9" s="12">
        <v>7903158.5999999996</v>
      </c>
      <c r="F9" s="5">
        <v>7624586.6100000003</v>
      </c>
      <c r="G9" s="5">
        <v>5492847.7000000002</v>
      </c>
      <c r="H9" s="5">
        <v>5492847.7000000002</v>
      </c>
      <c r="I9" s="5">
        <v>5492847.7000000002</v>
      </c>
      <c r="J9" s="6" t="s">
        <v>23</v>
      </c>
      <c r="K9" s="7" t="s">
        <v>38</v>
      </c>
      <c r="L9" s="7" t="s">
        <v>39</v>
      </c>
      <c r="M9" s="8" t="s">
        <v>40</v>
      </c>
      <c r="N9" s="9">
        <v>3000</v>
      </c>
      <c r="O9" s="9">
        <v>3000</v>
      </c>
      <c r="P9" s="9">
        <v>3000</v>
      </c>
      <c r="Q9" s="11">
        <f t="shared" si="1"/>
        <v>3000</v>
      </c>
      <c r="R9" s="9" t="s">
        <v>88</v>
      </c>
      <c r="S9" s="9" t="str">
        <f t="shared" si="0"/>
        <v>Estudiantes del nivel superior participando en cursos, actividades y talleres complementarias para el desarrollo integral / Estudiantes del nivel superior programados para participar en cursos, actividades y talleres complementarias para el desarrollo integral * 100</v>
      </c>
      <c r="T9" s="10" t="s">
        <v>27</v>
      </c>
    </row>
    <row r="10" spans="1:20" s="2" customFormat="1" ht="79.5" customHeight="1" x14ac:dyDescent="0.2">
      <c r="A10" s="4" t="s">
        <v>41</v>
      </c>
      <c r="B10" s="4" t="s">
        <v>42</v>
      </c>
      <c r="C10" s="4" t="s">
        <v>21</v>
      </c>
      <c r="D10" s="4" t="s">
        <v>22</v>
      </c>
      <c r="E10" s="5">
        <v>307190566.11000001</v>
      </c>
      <c r="F10" s="5">
        <v>313180389.94</v>
      </c>
      <c r="G10" s="5">
        <v>269071751.94</v>
      </c>
      <c r="H10" s="5">
        <v>269071751.94</v>
      </c>
      <c r="I10" s="5">
        <v>258469618.91</v>
      </c>
      <c r="J10" s="6" t="s">
        <v>23</v>
      </c>
      <c r="K10" s="7" t="s">
        <v>43</v>
      </c>
      <c r="L10" s="7" t="s">
        <v>44</v>
      </c>
      <c r="M10" s="8" t="s">
        <v>45</v>
      </c>
      <c r="N10" s="9">
        <v>36989</v>
      </c>
      <c r="O10" s="9">
        <v>36989</v>
      </c>
      <c r="P10" s="9">
        <v>36989</v>
      </c>
      <c r="Q10" s="11">
        <f t="shared" si="1"/>
        <v>36989</v>
      </c>
      <c r="R10" s="9" t="s">
        <v>88</v>
      </c>
      <c r="S10" s="9" t="str">
        <f t="shared" si="0"/>
        <v>Número de alumnos atendidos / Número de alumnos proyectados a atender * 100</v>
      </c>
      <c r="T10" s="10" t="s">
        <v>27</v>
      </c>
    </row>
    <row r="11" spans="1:20" s="2" customFormat="1" ht="79.5" customHeight="1" x14ac:dyDescent="0.2">
      <c r="A11" s="4" t="s">
        <v>41</v>
      </c>
      <c r="B11" s="4" t="s">
        <v>42</v>
      </c>
      <c r="C11" s="4" t="s">
        <v>21</v>
      </c>
      <c r="D11" s="4" t="s">
        <v>22</v>
      </c>
      <c r="E11" s="5">
        <v>126772194.36</v>
      </c>
      <c r="F11" s="5">
        <v>136768427.22999999</v>
      </c>
      <c r="G11" s="5">
        <v>117128540.48</v>
      </c>
      <c r="H11" s="5">
        <v>117128540.48</v>
      </c>
      <c r="I11" s="5">
        <v>112929983.92</v>
      </c>
      <c r="J11" s="6" t="s">
        <v>23</v>
      </c>
      <c r="K11" s="7" t="s">
        <v>46</v>
      </c>
      <c r="L11" s="7" t="s">
        <v>44</v>
      </c>
      <c r="M11" s="8" t="s">
        <v>45</v>
      </c>
      <c r="N11" s="9">
        <v>6188</v>
      </c>
      <c r="O11" s="9">
        <v>6188</v>
      </c>
      <c r="P11" s="11">
        <v>6188</v>
      </c>
      <c r="Q11" s="11">
        <f t="shared" si="1"/>
        <v>6188</v>
      </c>
      <c r="R11" s="9" t="s">
        <v>88</v>
      </c>
      <c r="S11" s="9" t="str">
        <f t="shared" si="0"/>
        <v>Número de alumnos atendidos / Número de alumnos proyectados a atender * 100</v>
      </c>
      <c r="T11" s="10" t="s">
        <v>27</v>
      </c>
    </row>
    <row r="12" spans="1:20" s="2" customFormat="1" ht="79.5" customHeight="1" x14ac:dyDescent="0.2">
      <c r="A12" s="4" t="s">
        <v>41</v>
      </c>
      <c r="B12" s="4" t="s">
        <v>42</v>
      </c>
      <c r="C12" s="4" t="s">
        <v>21</v>
      </c>
      <c r="D12" s="4" t="s">
        <v>47</v>
      </c>
      <c r="E12" s="14">
        <v>869577.28</v>
      </c>
      <c r="F12" s="5">
        <v>2445892.13</v>
      </c>
      <c r="G12" s="5">
        <v>1414506.1400000001</v>
      </c>
      <c r="H12" s="5">
        <v>1414506.1400000001</v>
      </c>
      <c r="I12" s="5">
        <v>1336216.27</v>
      </c>
      <c r="J12" s="6" t="s">
        <v>23</v>
      </c>
      <c r="K12" s="7" t="s">
        <v>48</v>
      </c>
      <c r="L12" s="7" t="s">
        <v>44</v>
      </c>
      <c r="M12" s="8" t="s">
        <v>49</v>
      </c>
      <c r="N12" s="9">
        <v>534</v>
      </c>
      <c r="O12" s="9">
        <v>437</v>
      </c>
      <c r="P12" s="9">
        <v>437</v>
      </c>
      <c r="Q12" s="11">
        <f t="shared" si="1"/>
        <v>437</v>
      </c>
      <c r="R12" s="9" t="s">
        <v>88</v>
      </c>
      <c r="S12" s="9" t="str">
        <f t="shared" si="0"/>
        <v>Número de alumnos en la modalidad bivalente del nivel media superior atendidos / Número de alumnos en la modalidad bivalente del nivel media superior proyectados a atender * 100</v>
      </c>
      <c r="T12" s="10" t="s">
        <v>27</v>
      </c>
    </row>
    <row r="13" spans="1:20" s="2" customFormat="1" ht="79.5" customHeight="1" x14ac:dyDescent="0.2">
      <c r="A13" s="4" t="s">
        <v>41</v>
      </c>
      <c r="B13" s="4" t="s">
        <v>42</v>
      </c>
      <c r="C13" s="4" t="s">
        <v>21</v>
      </c>
      <c r="D13" s="4" t="s">
        <v>22</v>
      </c>
      <c r="E13" s="13">
        <v>844577.28000000003</v>
      </c>
      <c r="F13" s="12">
        <v>1628389.13</v>
      </c>
      <c r="G13" s="5">
        <v>1508460.26</v>
      </c>
      <c r="H13" s="5">
        <v>1508460.26</v>
      </c>
      <c r="I13" s="5">
        <v>1508460.26</v>
      </c>
      <c r="J13" s="6" t="s">
        <v>23</v>
      </c>
      <c r="K13" s="7" t="s">
        <v>50</v>
      </c>
      <c r="L13" s="7" t="s">
        <v>44</v>
      </c>
      <c r="M13" s="8" t="s">
        <v>51</v>
      </c>
      <c r="N13" s="9">
        <v>2126</v>
      </c>
      <c r="O13" s="9">
        <v>1527</v>
      </c>
      <c r="P13" s="9">
        <v>1527</v>
      </c>
      <c r="Q13" s="11">
        <f t="shared" si="1"/>
        <v>1527</v>
      </c>
      <c r="R13" s="9" t="s">
        <v>88</v>
      </c>
      <c r="S13" s="9" t="str">
        <f t="shared" si="0"/>
        <v>Número de alumnos en la modalidad mixta del nivel media superior atendidos / Número de alumnos en la modalidad mixta del nivel media superior proyectados a atender * 100</v>
      </c>
      <c r="T13" s="10" t="s">
        <v>27</v>
      </c>
    </row>
    <row r="14" spans="1:20" s="2" customFormat="1" ht="79.5" customHeight="1" x14ac:dyDescent="0.2">
      <c r="A14" s="4" t="s">
        <v>41</v>
      </c>
      <c r="B14" s="4" t="s">
        <v>42</v>
      </c>
      <c r="C14" s="4" t="s">
        <v>21</v>
      </c>
      <c r="D14" s="4" t="s">
        <v>22</v>
      </c>
      <c r="E14" s="5">
        <v>15246717.5</v>
      </c>
      <c r="F14" s="5">
        <v>48034577.289999999</v>
      </c>
      <c r="G14" s="5">
        <v>41569508.82</v>
      </c>
      <c r="H14" s="5">
        <v>41569508.82</v>
      </c>
      <c r="I14" s="5">
        <v>34500689.939999998</v>
      </c>
      <c r="J14" s="6" t="s">
        <v>23</v>
      </c>
      <c r="K14" s="7" t="s">
        <v>52</v>
      </c>
      <c r="L14" s="7" t="s">
        <v>53</v>
      </c>
      <c r="M14" s="8" t="s">
        <v>54</v>
      </c>
      <c r="N14" s="9">
        <v>2</v>
      </c>
      <c r="O14" s="9">
        <v>2</v>
      </c>
      <c r="P14" s="9">
        <v>1.84</v>
      </c>
      <c r="Q14" s="11">
        <f t="shared" si="1"/>
        <v>1.84</v>
      </c>
      <c r="R14" s="9" t="s">
        <v>88</v>
      </c>
      <c r="S14" s="9" t="str">
        <f t="shared" si="0"/>
        <v>Necesidades de infraestructura y equipamiento atendidas / Necesidades de infraestructura y equipamiento identificadas * 100</v>
      </c>
      <c r="T14" s="10" t="s">
        <v>27</v>
      </c>
    </row>
    <row r="15" spans="1:20" s="2" customFormat="1" ht="79.5" customHeight="1" x14ac:dyDescent="0.2">
      <c r="A15" s="4" t="s">
        <v>55</v>
      </c>
      <c r="B15" s="4" t="s">
        <v>56</v>
      </c>
      <c r="C15" s="4" t="s">
        <v>21</v>
      </c>
      <c r="D15" s="4" t="s">
        <v>57</v>
      </c>
      <c r="E15" s="12">
        <v>1821841.1600000001</v>
      </c>
      <c r="F15" s="12">
        <v>1563818.68</v>
      </c>
      <c r="G15" s="12">
        <v>875333.75</v>
      </c>
      <c r="H15" s="12">
        <v>875333.75</v>
      </c>
      <c r="I15" s="12">
        <v>875333.75</v>
      </c>
      <c r="J15" s="6" t="s">
        <v>23</v>
      </c>
      <c r="K15" s="7" t="s">
        <v>58</v>
      </c>
      <c r="L15" s="7" t="s">
        <v>59</v>
      </c>
      <c r="M15" s="8" t="s">
        <v>60</v>
      </c>
      <c r="N15" s="15">
        <v>10409</v>
      </c>
      <c r="O15" s="16">
        <v>10409</v>
      </c>
      <c r="P15" s="11">
        <v>10409</v>
      </c>
      <c r="Q15" s="11">
        <f t="shared" si="1"/>
        <v>10409</v>
      </c>
      <c r="R15" s="9" t="s">
        <v>88</v>
      </c>
      <c r="S15" s="9" t="str">
        <f t="shared" si="0"/>
        <v>Alumnos atendidos con acciones de fortalecimiento para la vinculación con el entorno / Alumnos programados del nivel media superior a ser atendidos con acciones de fortalecimiento para la vinculación con el entorno * 100</v>
      </c>
      <c r="T15" s="10" t="s">
        <v>27</v>
      </c>
    </row>
    <row r="16" spans="1:20" s="2" customFormat="1" ht="79.5" customHeight="1" x14ac:dyDescent="0.2">
      <c r="A16" s="4" t="s">
        <v>55</v>
      </c>
      <c r="B16" s="4" t="s">
        <v>56</v>
      </c>
      <c r="C16" s="4" t="s">
        <v>21</v>
      </c>
      <c r="D16" s="4" t="s">
        <v>22</v>
      </c>
      <c r="E16" s="12">
        <v>2314736.7599999998</v>
      </c>
      <c r="F16" s="12">
        <v>2394457.8200000003</v>
      </c>
      <c r="G16" s="12">
        <v>1957530.53</v>
      </c>
      <c r="H16" s="12">
        <v>1957530.53</v>
      </c>
      <c r="I16" s="12">
        <v>1957530.53</v>
      </c>
      <c r="J16" s="6" t="s">
        <v>23</v>
      </c>
      <c r="K16" s="7" t="s">
        <v>61</v>
      </c>
      <c r="L16" s="7" t="s">
        <v>62</v>
      </c>
      <c r="M16" s="8" t="s">
        <v>63</v>
      </c>
      <c r="N16" s="9">
        <v>1256</v>
      </c>
      <c r="O16" s="9">
        <v>1256</v>
      </c>
      <c r="P16" s="11">
        <v>1256</v>
      </c>
      <c r="Q16" s="11">
        <f t="shared" si="1"/>
        <v>1256</v>
      </c>
      <c r="R16" s="9" t="s">
        <v>88</v>
      </c>
      <c r="S16" s="9" t="str">
        <f t="shared" si="0"/>
        <v>Alumnos atendidos con acciones de fortalecimiento para la vinculación con el entorno / Alumnos del nivel superior programados a ser atendidos con acciones de fortalecimiento para la vinculación con el entorno en el nivel superior * 100</v>
      </c>
      <c r="T16" s="10" t="s">
        <v>27</v>
      </c>
    </row>
    <row r="17" spans="1:20" s="2" customFormat="1" ht="79.5" customHeight="1" x14ac:dyDescent="0.2">
      <c r="A17" s="17" t="s">
        <v>55</v>
      </c>
      <c r="B17" s="4" t="s">
        <v>56</v>
      </c>
      <c r="C17" s="4" t="s">
        <v>21</v>
      </c>
      <c r="D17" s="4" t="s">
        <v>22</v>
      </c>
      <c r="E17" s="5">
        <v>128079758.26000001</v>
      </c>
      <c r="F17" s="5">
        <v>146845514.03000003</v>
      </c>
      <c r="G17" s="5">
        <v>139581875.47</v>
      </c>
      <c r="H17" s="5">
        <v>139581875.47</v>
      </c>
      <c r="I17" s="5">
        <v>139429896.94999999</v>
      </c>
      <c r="J17" s="6" t="s">
        <v>23</v>
      </c>
      <c r="K17" s="7" t="s">
        <v>64</v>
      </c>
      <c r="L17" s="7" t="s">
        <v>65</v>
      </c>
      <c r="M17" s="8" t="s">
        <v>66</v>
      </c>
      <c r="N17" s="9">
        <v>48813</v>
      </c>
      <c r="O17" s="9">
        <v>48813</v>
      </c>
      <c r="P17" s="18">
        <v>48813</v>
      </c>
      <c r="Q17" s="11">
        <f t="shared" si="1"/>
        <v>48813</v>
      </c>
      <c r="R17" s="9" t="s">
        <v>88</v>
      </c>
      <c r="S17" s="9" t="str">
        <f t="shared" si="0"/>
        <v>Alumnos atendidos con acciones para el fortalecimiento de competencias emprendedoras / Alumnos programados para ser atendidos con acciones para el fortalecimiento de competencias emprendedoras * 100</v>
      </c>
      <c r="T17" s="10" t="s">
        <v>27</v>
      </c>
    </row>
    <row r="18" spans="1:20" s="2" customFormat="1" ht="79.5" customHeight="1" x14ac:dyDescent="0.2">
      <c r="A18" s="4" t="s">
        <v>55</v>
      </c>
      <c r="B18" s="4" t="s">
        <v>56</v>
      </c>
      <c r="C18" s="4" t="s">
        <v>21</v>
      </c>
      <c r="D18" s="4" t="s">
        <v>22</v>
      </c>
      <c r="E18" s="5">
        <v>10355780.41</v>
      </c>
      <c r="F18" s="5">
        <v>9391783.2100000009</v>
      </c>
      <c r="G18" s="5">
        <v>7198215.4499999993</v>
      </c>
      <c r="H18" s="5">
        <v>7198215.4499999993</v>
      </c>
      <c r="I18" s="5">
        <v>7182879.0999999996</v>
      </c>
      <c r="J18" s="6" t="s">
        <v>23</v>
      </c>
      <c r="K18" s="7" t="s">
        <v>67</v>
      </c>
      <c r="L18" s="7" t="s">
        <v>68</v>
      </c>
      <c r="M18" s="8" t="s">
        <v>66</v>
      </c>
      <c r="N18" s="9">
        <v>988</v>
      </c>
      <c r="O18" s="9">
        <v>988</v>
      </c>
      <c r="P18" s="18">
        <v>988</v>
      </c>
      <c r="Q18" s="11">
        <f t="shared" si="1"/>
        <v>988</v>
      </c>
      <c r="R18" s="9" t="s">
        <v>88</v>
      </c>
      <c r="S18" s="9" t="str">
        <f t="shared" si="0"/>
        <v>Alumnos atendidos con acciones para el fortalecimiento de competencias emprendedoras / Alumnos programados para ser atendidos con acciones para el fortalecimiento de competencias emprendedoras * 100</v>
      </c>
      <c r="T18" s="10" t="s">
        <v>27</v>
      </c>
    </row>
    <row r="19" spans="1:20" s="2" customFormat="1" ht="79.5" customHeight="1" x14ac:dyDescent="0.2">
      <c r="A19" s="4" t="s">
        <v>55</v>
      </c>
      <c r="B19" s="4" t="s">
        <v>56</v>
      </c>
      <c r="C19" s="4" t="s">
        <v>21</v>
      </c>
      <c r="D19" s="4" t="s">
        <v>22</v>
      </c>
      <c r="E19" s="5">
        <v>23147802.120000001</v>
      </c>
      <c r="F19" s="5">
        <v>24950186.450000003</v>
      </c>
      <c r="G19" s="19">
        <v>23475002.41</v>
      </c>
      <c r="H19" s="19">
        <v>23475002.41</v>
      </c>
      <c r="I19" s="19">
        <v>23459690.41</v>
      </c>
      <c r="J19" s="6" t="s">
        <v>23</v>
      </c>
      <c r="K19" s="7" t="s">
        <v>69</v>
      </c>
      <c r="L19" s="7" t="s">
        <v>70</v>
      </c>
      <c r="M19" s="8" t="s">
        <v>71</v>
      </c>
      <c r="N19" s="9">
        <v>23517</v>
      </c>
      <c r="O19" s="9">
        <v>23517</v>
      </c>
      <c r="P19" s="18">
        <v>23517</v>
      </c>
      <c r="Q19" s="11">
        <f t="shared" si="1"/>
        <v>23517</v>
      </c>
      <c r="R19" s="9" t="s">
        <v>88</v>
      </c>
      <c r="S19" s="9" t="str">
        <f t="shared" si="0"/>
        <v>Alumnos con formación  y/o certificados en competencias laborales / Alumnos con formación  y/o certificados en competencias laborales programados * 100</v>
      </c>
      <c r="T19" s="10" t="s">
        <v>27</v>
      </c>
    </row>
    <row r="20" spans="1:20" s="2" customFormat="1" ht="79.5" customHeight="1" x14ac:dyDescent="0.2">
      <c r="A20" s="4" t="s">
        <v>55</v>
      </c>
      <c r="B20" s="4" t="s">
        <v>56</v>
      </c>
      <c r="C20" s="4" t="s">
        <v>21</v>
      </c>
      <c r="D20" s="4" t="s">
        <v>57</v>
      </c>
      <c r="E20" s="12">
        <v>432288.64</v>
      </c>
      <c r="F20" s="12">
        <v>443023.96</v>
      </c>
      <c r="G20" s="5">
        <v>381804.38</v>
      </c>
      <c r="H20" s="5">
        <v>381804.38</v>
      </c>
      <c r="I20" s="5">
        <v>381804.38</v>
      </c>
      <c r="J20" s="6" t="s">
        <v>23</v>
      </c>
      <c r="K20" s="7" t="s">
        <v>72</v>
      </c>
      <c r="L20" s="7" t="s">
        <v>73</v>
      </c>
      <c r="M20" s="8" t="s">
        <v>71</v>
      </c>
      <c r="N20" s="9">
        <v>100</v>
      </c>
      <c r="O20" s="9">
        <v>100</v>
      </c>
      <c r="P20" s="18">
        <v>100</v>
      </c>
      <c r="Q20" s="11">
        <f t="shared" si="1"/>
        <v>100</v>
      </c>
      <c r="R20" s="9" t="s">
        <v>88</v>
      </c>
      <c r="S20" s="9" t="str">
        <f t="shared" si="0"/>
        <v>Alumnos con formación  y/o certificados en competencias laborales / Alumnos con formación  y/o certificados en competencias laborales programados * 100</v>
      </c>
      <c r="T20" s="10" t="s">
        <v>27</v>
      </c>
    </row>
    <row r="21" spans="1:20" s="2" customFormat="1" ht="79.5" customHeight="1" x14ac:dyDescent="0.2">
      <c r="A21" s="4" t="s">
        <v>74</v>
      </c>
      <c r="B21" s="4" t="s">
        <v>75</v>
      </c>
      <c r="C21" s="4" t="s">
        <v>21</v>
      </c>
      <c r="D21" s="4" t="s">
        <v>22</v>
      </c>
      <c r="E21" s="5">
        <v>6206811.6799999997</v>
      </c>
      <c r="F21" s="5">
        <v>5190780.37</v>
      </c>
      <c r="G21" s="5">
        <v>4587960.38</v>
      </c>
      <c r="H21" s="5">
        <v>4587960.38</v>
      </c>
      <c r="I21" s="5">
        <v>4564068.6500000004</v>
      </c>
      <c r="J21" s="6" t="s">
        <v>23</v>
      </c>
      <c r="K21" s="7" t="s">
        <v>76</v>
      </c>
      <c r="L21" s="7" t="s">
        <v>77</v>
      </c>
      <c r="M21" s="8" t="s">
        <v>78</v>
      </c>
      <c r="N21" s="18">
        <v>33236</v>
      </c>
      <c r="O21" s="18">
        <v>33236</v>
      </c>
      <c r="P21" s="18">
        <v>33236</v>
      </c>
      <c r="Q21" s="11">
        <f t="shared" si="1"/>
        <v>33236</v>
      </c>
      <c r="R21" s="9" t="s">
        <v>88</v>
      </c>
      <c r="S21" s="9" t="str">
        <f t="shared" si="0"/>
        <v>Alumnos en riesgo de deserción y reprobación atendidos con apoyo académico y/o psicosocial / Alumnos en riesgo de deserción y reprobación, identificados * 100</v>
      </c>
      <c r="T21" s="10" t="s">
        <v>27</v>
      </c>
    </row>
    <row r="22" spans="1:20" s="2" customFormat="1" ht="79.5" customHeight="1" x14ac:dyDescent="0.2">
      <c r="A22" s="4" t="s">
        <v>74</v>
      </c>
      <c r="B22" s="4" t="s">
        <v>75</v>
      </c>
      <c r="C22" s="4" t="s">
        <v>21</v>
      </c>
      <c r="D22" s="4" t="s">
        <v>57</v>
      </c>
      <c r="E22" s="5">
        <v>664975.24</v>
      </c>
      <c r="F22" s="5">
        <v>679972.22</v>
      </c>
      <c r="G22" s="5">
        <v>623205.05000000005</v>
      </c>
      <c r="H22" s="5">
        <v>623205.05000000005</v>
      </c>
      <c r="I22" s="5">
        <v>623205.05000000005</v>
      </c>
      <c r="J22" s="6" t="s">
        <v>23</v>
      </c>
      <c r="K22" s="7" t="s">
        <v>79</v>
      </c>
      <c r="L22" s="7" t="s">
        <v>77</v>
      </c>
      <c r="M22" s="8" t="s">
        <v>78</v>
      </c>
      <c r="N22" s="9">
        <v>6188</v>
      </c>
      <c r="O22" s="9">
        <v>6188</v>
      </c>
      <c r="P22" s="11">
        <v>6188</v>
      </c>
      <c r="Q22" s="11">
        <f t="shared" si="1"/>
        <v>6188</v>
      </c>
      <c r="R22" s="9" t="s">
        <v>88</v>
      </c>
      <c r="S22" s="9" t="str">
        <f t="shared" si="0"/>
        <v>Alumnos en riesgo de deserción y reprobación atendidos con apoyo académico y/o psicosocial / Alumnos en riesgo de deserción y reprobación, identificados * 100</v>
      </c>
      <c r="T22" s="10" t="s">
        <v>27</v>
      </c>
    </row>
    <row r="23" spans="1:20" s="2" customFormat="1" ht="22.5" x14ac:dyDescent="0.2">
      <c r="A23" s="20" t="s">
        <v>80</v>
      </c>
      <c r="B23" s="20" t="s">
        <v>81</v>
      </c>
      <c r="C23" s="20" t="s">
        <v>21</v>
      </c>
      <c r="D23" s="20" t="s">
        <v>82</v>
      </c>
      <c r="E23" s="5">
        <v>135367420.65000001</v>
      </c>
      <c r="F23" s="5">
        <v>112384473.82000002</v>
      </c>
      <c r="G23" s="5">
        <v>78534542.799999997</v>
      </c>
      <c r="H23" s="5">
        <v>78534542.799999997</v>
      </c>
      <c r="I23" s="5">
        <v>73143248.430000022</v>
      </c>
      <c r="J23" s="21" t="s">
        <v>83</v>
      </c>
      <c r="K23" s="7" t="s">
        <v>84</v>
      </c>
      <c r="L23" s="7" t="s">
        <v>84</v>
      </c>
      <c r="M23" s="7" t="s">
        <v>84</v>
      </c>
      <c r="N23" s="22" t="s">
        <v>84</v>
      </c>
      <c r="O23" s="22" t="s">
        <v>84</v>
      </c>
      <c r="P23" s="22" t="s">
        <v>84</v>
      </c>
      <c r="Q23" s="22" t="s">
        <v>84</v>
      </c>
      <c r="R23" s="22" t="s">
        <v>84</v>
      </c>
      <c r="S23" s="22" t="s">
        <v>84</v>
      </c>
      <c r="T23" s="10" t="s">
        <v>27</v>
      </c>
    </row>
    <row r="24" spans="1:20" s="23" customFormat="1" x14ac:dyDescent="0.2">
      <c r="E24" s="24">
        <f>SUM(E5:E23)</f>
        <v>1025752863.0399998</v>
      </c>
      <c r="F24" s="24">
        <f t="shared" ref="F24:J24" si="2">SUM(F5:F23)</f>
        <v>1097069900.0900002</v>
      </c>
      <c r="G24" s="24">
        <f t="shared" si="2"/>
        <v>958934458.73999989</v>
      </c>
      <c r="H24" s="24">
        <f t="shared" si="2"/>
        <v>958934458.73999989</v>
      </c>
      <c r="I24" s="24">
        <f>SUM(I5:I23)</f>
        <v>929870911.37999988</v>
      </c>
      <c r="J24" s="24">
        <f t="shared" si="2"/>
        <v>0</v>
      </c>
      <c r="O24" s="25"/>
      <c r="P24" s="25"/>
      <c r="Q24" s="25"/>
      <c r="R24" s="25"/>
      <c r="S24" s="25"/>
      <c r="T24" s="25"/>
    </row>
    <row r="25" spans="1:20" x14ac:dyDescent="0.2">
      <c r="E25" s="26">
        <v>1025752863.0399998</v>
      </c>
      <c r="F25" s="26">
        <v>1097069900.0899999</v>
      </c>
      <c r="G25" s="26">
        <v>958934458.73999977</v>
      </c>
      <c r="H25" s="26">
        <v>958934458.73999977</v>
      </c>
      <c r="I25" s="26">
        <v>929870911.37999988</v>
      </c>
      <c r="O25" s="25"/>
      <c r="P25" s="25"/>
      <c r="Q25" s="25"/>
      <c r="R25" s="25"/>
      <c r="S25" s="25"/>
      <c r="T25" s="25"/>
    </row>
    <row r="26" spans="1:20" x14ac:dyDescent="0.2">
      <c r="E26" s="26">
        <f>E25-E24</f>
        <v>0</v>
      </c>
      <c r="F26" s="26">
        <f>F25-F24</f>
        <v>0</v>
      </c>
      <c r="G26" s="26">
        <f t="shared" ref="G26:I26" si="3">G25-G24</f>
        <v>0</v>
      </c>
      <c r="H26" s="26">
        <f t="shared" si="3"/>
        <v>0</v>
      </c>
      <c r="I26" s="26">
        <f t="shared" si="3"/>
        <v>0</v>
      </c>
    </row>
    <row r="27" spans="1:20" x14ac:dyDescent="0.2">
      <c r="B27" s="23" t="s">
        <v>85</v>
      </c>
      <c r="G27" s="27"/>
      <c r="J27" s="27"/>
    </row>
    <row r="28" spans="1:20" x14ac:dyDescent="0.2">
      <c r="H28" s="30"/>
      <c r="I28" s="27"/>
      <c r="J28" s="27"/>
    </row>
    <row r="29" spans="1:20" x14ac:dyDescent="0.2">
      <c r="G29" s="28"/>
      <c r="H29" s="31"/>
      <c r="I29" s="29"/>
      <c r="J29" s="29"/>
    </row>
    <row r="30" spans="1:20" x14ac:dyDescent="0.2">
      <c r="H30" s="30"/>
    </row>
  </sheetData>
  <mergeCells count="17">
    <mergeCell ref="A1:T1"/>
    <mergeCell ref="A3:A4"/>
    <mergeCell ref="B3:B4"/>
    <mergeCell ref="C3:C4"/>
    <mergeCell ref="D3:D4"/>
    <mergeCell ref="E3:I3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ageMargins left="0.11811023622047245" right="0.11811023622047245" top="0.35433070866141736" bottom="0.35433070866141736" header="0.31496062992125984" footer="0.31496062992125984"/>
  <pageSetup paperSize="3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LOPEZ GARCIA CATALINA MONICA</cp:lastModifiedBy>
  <cp:lastPrinted>2023-01-24T16:57:14Z</cp:lastPrinted>
  <dcterms:created xsi:type="dcterms:W3CDTF">2022-07-06T23:19:27Z</dcterms:created>
  <dcterms:modified xsi:type="dcterms:W3CDTF">2023-01-24T16:57:30Z</dcterms:modified>
</cp:coreProperties>
</file>