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15315" windowHeight="11295"/>
  </bookViews>
  <sheets>
    <sheet name="IR" sheetId="5" r:id="rId1"/>
    <sheet name="Instructivo_IR" sheetId="4" r:id="rId2"/>
  </sheets>
  <calcPr calcId="162913"/>
</workbook>
</file>

<file path=xl/calcChain.xml><?xml version="1.0" encoding="utf-8"?>
<calcChain xmlns="http://schemas.openxmlformats.org/spreadsheetml/2006/main">
  <c r="V5" i="5" l="1"/>
  <c r="V7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AC220" i="5"/>
  <c r="AC221" i="5"/>
  <c r="AC222" i="5"/>
  <c r="AC223" i="5"/>
  <c r="AC224" i="5"/>
  <c r="AC225" i="5"/>
  <c r="AB219" i="5"/>
  <c r="AA226" i="5"/>
  <c r="Z226" i="5"/>
  <c r="Y226" i="5"/>
  <c r="V219" i="5"/>
  <c r="V218" i="5"/>
  <c r="V217" i="5"/>
  <c r="V215" i="5"/>
  <c r="V214" i="5"/>
  <c r="V213" i="5"/>
  <c r="V211" i="5"/>
  <c r="V210" i="5"/>
  <c r="V209" i="5"/>
  <c r="V207" i="5"/>
  <c r="V206" i="5"/>
  <c r="V205" i="5"/>
  <c r="V203" i="5"/>
  <c r="V202" i="5"/>
  <c r="V201" i="5"/>
  <c r="V199" i="5"/>
  <c r="V198" i="5"/>
  <c r="V197" i="5"/>
  <c r="V195" i="5"/>
  <c r="V194" i="5"/>
  <c r="V193" i="5"/>
  <c r="V191" i="5"/>
  <c r="V190" i="5"/>
  <c r="V189" i="5"/>
  <c r="V188" i="5"/>
  <c r="V187" i="5"/>
  <c r="V186" i="5"/>
  <c r="V185" i="5"/>
  <c r="V183" i="5"/>
  <c r="V182" i="5"/>
  <c r="V181" i="5"/>
  <c r="V179" i="5"/>
  <c r="V178" i="5"/>
  <c r="V177" i="5"/>
  <c r="V175" i="5"/>
  <c r="V174" i="5"/>
  <c r="V173" i="5"/>
  <c r="V171" i="5"/>
  <c r="V170" i="5"/>
  <c r="V169" i="5"/>
  <c r="V167" i="5"/>
  <c r="V166" i="5"/>
  <c r="V165" i="5"/>
  <c r="V163" i="5"/>
  <c r="V162" i="5"/>
  <c r="V161" i="5"/>
  <c r="V159" i="5"/>
  <c r="V158" i="5"/>
  <c r="V157" i="5"/>
  <c r="V155" i="5"/>
  <c r="V154" i="5"/>
  <c r="V153" i="5"/>
  <c r="V151" i="5"/>
  <c r="V150" i="5"/>
  <c r="V149" i="5"/>
  <c r="V147" i="5"/>
  <c r="V146" i="5"/>
  <c r="V145" i="5"/>
  <c r="V143" i="5"/>
  <c r="V142" i="5"/>
  <c r="V141" i="5"/>
  <c r="V139" i="5"/>
  <c r="V138" i="5"/>
  <c r="V137" i="5"/>
  <c r="V135" i="5"/>
  <c r="V134" i="5"/>
  <c r="V133" i="5"/>
  <c r="V131" i="5"/>
  <c r="V130" i="5"/>
  <c r="V129" i="5"/>
  <c r="V127" i="5"/>
  <c r="V126" i="5"/>
  <c r="V125" i="5"/>
  <c r="V123" i="5"/>
  <c r="V122" i="5"/>
  <c r="V121" i="5"/>
  <c r="V119" i="5"/>
  <c r="V118" i="5"/>
  <c r="V117" i="5"/>
  <c r="V115" i="5"/>
  <c r="V114" i="5"/>
  <c r="V113" i="5"/>
  <c r="V111" i="5"/>
  <c r="V110" i="5"/>
  <c r="V109" i="5"/>
  <c r="V107" i="5"/>
  <c r="V106" i="5"/>
  <c r="V105" i="5"/>
  <c r="V103" i="5"/>
  <c r="V102" i="5"/>
  <c r="V101" i="5"/>
  <c r="V99" i="5"/>
  <c r="V98" i="5"/>
  <c r="V97" i="5"/>
  <c r="V95" i="5"/>
  <c r="V94" i="5"/>
  <c r="V93" i="5"/>
  <c r="V91" i="5"/>
  <c r="V90" i="5"/>
  <c r="V89" i="5"/>
  <c r="V87" i="5"/>
  <c r="V86" i="5"/>
  <c r="V85" i="5"/>
  <c r="V83" i="5"/>
  <c r="V82" i="5"/>
  <c r="V81" i="5"/>
  <c r="V79" i="5"/>
  <c r="V78" i="5"/>
  <c r="V77" i="5"/>
  <c r="V75" i="5"/>
  <c r="V74" i="5"/>
  <c r="V73" i="5"/>
  <c r="V71" i="5"/>
  <c r="V70" i="5"/>
  <c r="V69" i="5"/>
  <c r="V67" i="5"/>
  <c r="V66" i="5"/>
  <c r="V65" i="5"/>
  <c r="V63" i="5"/>
  <c r="V62" i="5"/>
  <c r="V61" i="5"/>
  <c r="V59" i="5"/>
  <c r="V58" i="5"/>
  <c r="V57" i="5"/>
  <c r="V55" i="5"/>
  <c r="V54" i="5"/>
  <c r="V53" i="5"/>
  <c r="V51" i="5"/>
  <c r="V50" i="5"/>
  <c r="V49" i="5"/>
  <c r="V47" i="5"/>
  <c r="V46" i="5"/>
  <c r="V45" i="5"/>
  <c r="V44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6" i="5"/>
  <c r="V128" i="5"/>
  <c r="V132" i="5"/>
  <c r="V136" i="5"/>
  <c r="V43" i="5"/>
  <c r="V140" i="5"/>
  <c r="V144" i="5"/>
  <c r="V148" i="5"/>
  <c r="V152" i="5"/>
  <c r="V156" i="5"/>
  <c r="V160" i="5"/>
  <c r="V164" i="5"/>
  <c r="V168" i="5"/>
  <c r="V172" i="5"/>
  <c r="V176" i="5"/>
  <c r="V180" i="5"/>
  <c r="V216" i="5"/>
  <c r="V184" i="5"/>
  <c r="V192" i="5"/>
  <c r="V196" i="5"/>
  <c r="V200" i="5"/>
  <c r="V204" i="5"/>
  <c r="V208" i="5"/>
  <c r="V212" i="5"/>
  <c r="V48" i="5"/>
  <c r="V52" i="5"/>
  <c r="V56" i="5"/>
  <c r="V60" i="5"/>
  <c r="V64" i="5"/>
  <c r="V68" i="5"/>
  <c r="V72" i="5"/>
  <c r="V76" i="5"/>
  <c r="V80" i="5"/>
  <c r="V84" i="5"/>
  <c r="V88" i="5"/>
  <c r="V92" i="5"/>
  <c r="V96" i="5"/>
  <c r="V100" i="5"/>
  <c r="V104" i="5"/>
  <c r="V108" i="5"/>
  <c r="V112" i="5"/>
  <c r="V116" i="5"/>
  <c r="V120" i="5"/>
  <c r="V124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16" i="5"/>
</calcChain>
</file>

<file path=xl/sharedStrings.xml><?xml version="1.0" encoding="utf-8"?>
<sst xmlns="http://schemas.openxmlformats.org/spreadsheetml/2006/main" count="2675" uniqueCount="429">
  <si>
    <t>Instructivo</t>
  </si>
  <si>
    <t>Restricción:</t>
  </si>
  <si>
    <t>Apegarse al número de columnas.</t>
  </si>
  <si>
    <t>Fin
(3)</t>
  </si>
  <si>
    <t>Propósito
(4)</t>
  </si>
  <si>
    <t>Actividades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</si>
  <si>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</si>
  <si>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</si>
  <si>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</si>
  <si>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</si>
  <si>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</si>
  <si>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</si>
  <si>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</si>
  <si>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</si>
  <si>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</si>
  <si>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</si>
  <si>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</si>
  <si>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</si>
  <si>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</si>
  <si>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</si>
  <si>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</si>
  <si>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</si>
  <si>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</si>
  <si>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</si>
  <si>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</si>
  <si>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</si>
  <si>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</si>
  <si>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</si>
  <si>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</si>
  <si>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</si>
  <si>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</si>
  <si>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</si>
  <si>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</si>
  <si>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</si>
  <si>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</si>
  <si>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</si>
  <si>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</si>
  <si>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</si>
  <si>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</si>
  <si>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</si>
  <si>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</si>
  <si>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</si>
  <si>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</si>
  <si>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</si>
  <si>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</si>
  <si>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</si>
  <si>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</si>
  <si>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</si>
  <si>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</si>
  <si>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</si>
  <si>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</si>
  <si>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</si>
  <si>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</si>
  <si>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</si>
  <si>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</si>
  <si>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</si>
  <si>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</si>
  <si>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</si>
  <si>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</si>
  <si>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</si>
  <si>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</si>
  <si>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</si>
  <si>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</si>
  <si>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</si>
  <si>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</si>
  <si>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</si>
  <si>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</si>
  <si>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</si>
  <si>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</si>
  <si>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</si>
  <si>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</si>
  <si>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P005 - Gestión de centros escolares de Educación Media Superior y Superior</t>
  </si>
  <si>
    <t>P005-C2. Programas, procesos y/o planteles de instituciones de educación media superior y superior, certificados</t>
  </si>
  <si>
    <t>GUANAJUATO EDUCADO</t>
  </si>
  <si>
    <t>18000401</t>
  </si>
  <si>
    <t>Porcentaje de procesos educativos certificados y/o programas educativos acreditados</t>
  </si>
  <si>
    <t>PROCESOS Y/O PROGRAMAS EDUCATIVOS CERTIFICADOS Y/O ACREDITADOS / PROCESOS Y/O PROGRAMAS EDUCATIVOS PROGRAMADOS A SER CERTIFICADOS Y/O ACREDITADOS * 100</t>
  </si>
  <si>
    <t>Componente</t>
  </si>
  <si>
    <t>Anual</t>
  </si>
  <si>
    <t>P005-C1-S1. Las Instituciones de educación media superior y superior de alinean y desarrollan los programas para la mejora de la calidad educativa. 
P005-C1-S2. Las IEMSyS están interesadas en participar en los procesos de planeación y evaluación.
P005-C1-S3. Se cuenta con  modelos y políticas definidas de la federación.
P005-C2-S1. Las Instituciones de educación media superior y superior de alinean y desarrollan los programas para la mejora de la calidad educativa. 
P005-C2-S2. Las IEMSyS están interesadas en participar en los procesos de planeación y evaluación.
P005-C2-S3. Se cuenta con  modelos y políticas definidas de la federación.
P005-C3-S4. La federación define y emite en tiempo y forma las políticas, procesos y convocatorias para los procesos de formación.
P005-C3-S5. Los alumnos están interesados en participar en las actividades.
P005-C4-S6. Las instituciones están interesadas en los procesos de acreditación y certificación. 
P005-C4-S7. La federación define en tiempo y forma las políticas, procesos y convocatorias para los procesos de acreditación.</t>
  </si>
  <si>
    <t>18010201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</si>
  <si>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</si>
  <si>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</si>
  <si>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</si>
  <si>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</si>
  <si>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</si>
  <si>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P005-C3. Los cuerpos académicos y directivos de las instituciones públicas de educación media superior y superior son capacitados, actualizados y profesionalizados.</t>
  </si>
  <si>
    <t>Porcentaje de docentes y directivos fortalecidos con alguna acción formativa o laboral</t>
  </si>
  <si>
    <t>DOCENTES Y DIRECTIVOS FORTALECIDOS CON ALGUNA ACCIÓN FORMATIVA O LABORAL / DOCENTES Y DIRECTIVOS PROGRAMADOS A SER FORTALECIDOS CON ALGUNA ACCIÓN FORMATIVA O LABORAL * 100</t>
  </si>
  <si>
    <t>P005-C4. Cursos, actividades y talleres para el desarrollo complementario de los alumnos impartidos.</t>
  </si>
  <si>
    <t>18020301</t>
  </si>
  <si>
    <t>Porcentaje de estudiantes participando en cursos, actividades y talleres complementarias para el desarrollo integral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</si>
  <si>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</si>
  <si>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</si>
  <si>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E017-C1. Servicios educativos ofertados (II.1.2)</t>
  </si>
  <si>
    <t>Porcentaje de alumnos atendidos</t>
  </si>
  <si>
    <t>Número de alumnos atendidos / Número de alumnos proyectados a atender * 100</t>
  </si>
  <si>
    <t>E017-C1.S1. La población está interesada y asiste regularmente a los servicios prestados. E017-C1-S2. Se cuenta con la autorización de la federación para la apertura de modalidades bajo su sostenimiento. E017-C1.S3. Que los Ayuntamientos apoyen y garanticen condiciones para la apertura de nuevos planteles. E017-C2.S4. Los ayuntamientos cumplen con los compromisos contraídos.</t>
  </si>
  <si>
    <t>E017-C2. Infraestructura educativa consolidada (II.1.2)</t>
  </si>
  <si>
    <t>18000501</t>
  </si>
  <si>
    <t>Porcentaje de necesidades de infraestructura y equipamiento atendidas</t>
  </si>
  <si>
    <t>NECESIDADES DE INFRAESTRUCTURA Y EQUIPAMIENTO ATENDIDAS / NECESIDADES DE INFRAESTRUCTURA Y EQUIPAMIENTO IDENTIFICADAS * 100</t>
  </si>
  <si>
    <t>E038 - Competencias para el trabajo</t>
  </si>
  <si>
    <t>E038-C1. Servicios de vinculación con el entorno fortalecidos (servicio social, estadías, seguimiento a egresados) (II.2.4)</t>
  </si>
  <si>
    <t>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</si>
  <si>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 * 100</t>
  </si>
  <si>
    <t xml:space="preserve">E038-C1-S1. Interés y participación de las empresas e instancias con las que se requiere vincular. 
E038-C1-S2. Existe interés de alumnos por participar en las acciones de vinculación.
E038-C1-S3. Participación activa de SDES.
E028-C2-S4. Las empresas y los estudiantes están interesados en participar.
E038-C3-S5. Las instituciones involucradas comparten infraestructura instalada (IECA. CECATI, IEMSyS, sectores económicos e industriales).
E038-C3-S6. Confiabilidad y oportunidad de la información de la SEDE y las empresas.
E038-C3-S7. Los alumnos se interesan y tienen una perspectiva futura de empleabilidad con los programas en disciplinas emergentes.
E038-C3-S8. Las IEMS cuentan con mecanismos de detección y canalización de jóvenes con interés o vocación.
E038-C4-S9. Existe interés de los profesionistas por participar e ingresar en los Colegios de Profesionistas.
E038-C4-S10. Los profesionistas tramitan sus Títulos y Cédulas Profesionales. 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</si>
  <si>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</si>
  <si>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</si>
  <si>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 xml:space="preserve">E038-C3. Programas de formación dual escuela-empresa y certificación de competencias laborales ofertados (II.2.6) </t>
  </si>
  <si>
    <t>Porcentaje de alumnos con formación y/o certificados en competencias laborales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</si>
  <si>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</si>
  <si>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</si>
  <si>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E057 - C4. Apoyo académico y/o psicosocial a alumnos en riesgo de deserción o reprobación otorgados (II.1.6)</t>
  </si>
  <si>
    <t>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</si>
  <si>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</si>
  <si>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E057-C1-S1  Se cuenta con el interés de la comunidad educativa por participar y recibir los apoyos.
E057-C2-S2  Las escuelas disponen de conectividad para la operación del Sistema de Control Escolar.
E057-C3-S3 Los estudiantes participan en los programas y acceden a los apoyos. 
E057-C4-S4 Los alumnos participan en las acciones del programa.
E057-C5-S5 Los alumnos tienen interés en continuar sus estudios</t>
  </si>
  <si>
    <t>Cobertura de Educación Media Superior y Superior</t>
  </si>
  <si>
    <t>EDUCACIÓN PARA LA VIDA</t>
  </si>
  <si>
    <t>02</t>
  </si>
  <si>
    <t>02.05</t>
  </si>
  <si>
    <t>02.05.02</t>
  </si>
  <si>
    <t>P0502</t>
  </si>
  <si>
    <t>Estudio de mercado del programa de mantenimiento a ejecutar para media superior</t>
  </si>
  <si>
    <t>Estratégico</t>
  </si>
  <si>
    <t>N/A</t>
  </si>
  <si>
    <t>Diagnóstico de necesidades de mantenimiento en la infraestructura de media superior</t>
  </si>
  <si>
    <t>Programa de mantenimiento ejecutado en la infraestructura de media superior</t>
  </si>
  <si>
    <t>02.05.03</t>
  </si>
  <si>
    <t>P0503</t>
  </si>
  <si>
    <t>Estudio de mercado del programa de mantenimiento a ejecutar para  superior</t>
  </si>
  <si>
    <t>Diagnóstico de necesidades de mantenimiento en la infraestructura del nivel superior</t>
  </si>
  <si>
    <t>Gestión de centros escolares de Educación Media Superior y Superior</t>
  </si>
  <si>
    <t>P0499</t>
  </si>
  <si>
    <t>Alumnos participantes en al menos una actividad de tipo cultural</t>
  </si>
  <si>
    <t>Alumnos participantes en al menos una actividad de tipo científico</t>
  </si>
  <si>
    <t>Alumnos participantes en al menos una actividad de tipo deportivo</t>
  </si>
  <si>
    <t>Cursos y eventos de fortalecimiento a la formación integral para media superior</t>
  </si>
  <si>
    <t>P2440</t>
  </si>
  <si>
    <t>18010202</t>
  </si>
  <si>
    <t>Alumnos participantes en al menos una actividad de tipo científico, (R1)</t>
  </si>
  <si>
    <t>Alumnos participantes en al menos una actividad de tipo deportivo, (R1)</t>
  </si>
  <si>
    <t>Alumnos participantes en al menos una actividad de tipo cultural, (R1)</t>
  </si>
  <si>
    <t>P1083</t>
  </si>
  <si>
    <t>18010203</t>
  </si>
  <si>
    <t>Alumnos participantes en al menos una actividad de tipo científico, (R2)</t>
  </si>
  <si>
    <t>Alumnos participantes en al menos una actividad de tipo deportivo, (R2)</t>
  </si>
  <si>
    <t>Alumnos participantes en al menos una actividad de tipo cultural, (R2)</t>
  </si>
  <si>
    <t>P2445</t>
  </si>
  <si>
    <t>18010204</t>
  </si>
  <si>
    <t>Alumnos participantes en al menos una actividad de tipo científico, (R3)</t>
  </si>
  <si>
    <t>Alumnos participantes en al menos una actividad de tipo deportivo, (R3)</t>
  </si>
  <si>
    <t>Alumnos participantes en al menos una actividad de tipo cultural, (R3)</t>
  </si>
  <si>
    <t>P2448</t>
  </si>
  <si>
    <t>18010205</t>
  </si>
  <si>
    <t>Alumnos participantes en al menos una actividad de tipo cultural, (R4)</t>
  </si>
  <si>
    <t>Alumnos participantes en al menos una actividad de tipo científico, (R4)</t>
  </si>
  <si>
    <t>Alumnos participantes en al menos una actividad de tipo deportivo, (R4)</t>
  </si>
  <si>
    <t>P2451</t>
  </si>
  <si>
    <t>18010206</t>
  </si>
  <si>
    <t>Alumnos participantes en al menos una actividad de tipo científico, (R5)</t>
  </si>
  <si>
    <t>Alumnos participantes en al menos una actividad de tipo deportivo, (R5)</t>
  </si>
  <si>
    <t>Alumnos participantes en al menos una actividad de tipo cultural, (R5)</t>
  </si>
  <si>
    <t>P2454</t>
  </si>
  <si>
    <t>18010207</t>
  </si>
  <si>
    <t>Alumnos participantes en al menos una actividad de tipo científico, (R6)</t>
  </si>
  <si>
    <t>Alumnos participantes en al menos una actividad de tipo cultural, (R6)</t>
  </si>
  <si>
    <t>Alumnos participantes en al menos una actividad de tipo deportivo, (R6)</t>
  </si>
  <si>
    <t>P2457</t>
  </si>
  <si>
    <t>18010208</t>
  </si>
  <si>
    <t>Alumnos participantes en al menos una actividad de tipo científico, (R7)</t>
  </si>
  <si>
    <t>Alumnos participantes en al menos una actividad de tipo deportivo, (R7)</t>
  </si>
  <si>
    <t>Alumnos participantes en al menos una actividad de tipo cultural, (R7)</t>
  </si>
  <si>
    <t>P2460</t>
  </si>
  <si>
    <t>18010209</t>
  </si>
  <si>
    <t>Alumnos participantes en al menos una actividad de tipo cultural, (R8)</t>
  </si>
  <si>
    <t>Alumnos participantes en al menos una actividad de tipo científico, (R8)</t>
  </si>
  <si>
    <t>Alumnos participantes en al menos una actividad de tipo deportivo, (R8)</t>
  </si>
  <si>
    <t>P0492</t>
  </si>
  <si>
    <t>Alumnos de bachillerato beneficiados de servicios generales</t>
  </si>
  <si>
    <t>Alumnos con certificados entregados de Bachillerato</t>
  </si>
  <si>
    <t>Alumnos de bachillerato beneficiados de suministros y materiales</t>
  </si>
  <si>
    <t>Administración e impartición de los servicios existentes</t>
  </si>
  <si>
    <t>P2438</t>
  </si>
  <si>
    <t>Alumnos con certificados entregados de bachillerato, (R1)</t>
  </si>
  <si>
    <t>Alumnos de bachillerato beneficiados de servicios generales, (R1)</t>
  </si>
  <si>
    <t>Alumnos de bachillerato beneficiados de suministros y materiales, (R1)</t>
  </si>
  <si>
    <t>P2441</t>
  </si>
  <si>
    <t>Alumnos de bachillerato beneficiados de servicios generales, (R2)</t>
  </si>
  <si>
    <t>Alumnos de bachillerato beneficiados de suministros y materiales, (R2)</t>
  </si>
  <si>
    <t>Alumnos con certificados entregados de bachillerato, (R2)</t>
  </si>
  <si>
    <t>P2443</t>
  </si>
  <si>
    <t>Alumnos de bachillerato beneficiados de servicios generales, (R3)</t>
  </si>
  <si>
    <t>Alumnos de bachillerato beneficiados de suministros y materiales, (R3)</t>
  </si>
  <si>
    <t>Alumnos con certificados entregados de bachillerato, (R3)</t>
  </si>
  <si>
    <t>P2446</t>
  </si>
  <si>
    <t>Alumnos de bachillerato beneficiados de servicios generales, (R4)</t>
  </si>
  <si>
    <t>Alumnos de bachillerato beneficiados de suministros y materiales, (R4)</t>
  </si>
  <si>
    <t>Alumnos con certificados entregados de bachillerato, (R4)</t>
  </si>
  <si>
    <t>P2449</t>
  </si>
  <si>
    <t>Alumnos de bachillerato beneficiados de servicios generales, (R5)</t>
  </si>
  <si>
    <t>Alumnos de bachillerato beneficiados de suministros y materiales, (R5)</t>
  </si>
  <si>
    <t>Alumnos con certificados entregados de bachillerato, (R5)</t>
  </si>
  <si>
    <t>P2452</t>
  </si>
  <si>
    <t>Alumnos de bachillerato beneficiados de servicios generales, (R6)</t>
  </si>
  <si>
    <t>Alumnos de bachillerato beneficiados de suministros y materiales, (R6)</t>
  </si>
  <si>
    <t>Alumnos con certificados entregados de bachillerato, (R6)</t>
  </si>
  <si>
    <t>P2455</t>
  </si>
  <si>
    <t>Alumnos con certificados entregados de bachillerato, (R7)</t>
  </si>
  <si>
    <t>Alumnos de bachillerato beneficiados de servicios generales, (R7)</t>
  </si>
  <si>
    <t>Alumnos de bachillerato beneficiados de suministros y materiales, (R7)</t>
  </si>
  <si>
    <t>P2458</t>
  </si>
  <si>
    <t>Alumnos de bachillerato beneficiados de servicios generales, (R8)</t>
  </si>
  <si>
    <t>Alumnos de bachillerato beneficiados de suministros y materiales, (R8)</t>
  </si>
  <si>
    <t>Alumnos con certificados entregados de bachillerato, (R8)</t>
  </si>
  <si>
    <t>Competencias para el trabajo</t>
  </si>
  <si>
    <t>P0508</t>
  </si>
  <si>
    <t>Alumnos participando en al menos una actividad de desarrollo del liderazgo</t>
  </si>
  <si>
    <t>Alumnos participando en el modelo de emprendedores de educación media superior</t>
  </si>
  <si>
    <t>Alumnos participando en evento emprendedor realizado</t>
  </si>
  <si>
    <t>P2439</t>
  </si>
  <si>
    <t>Alumnos participando en evento emprendedor realizado, (R1)</t>
  </si>
  <si>
    <t>Alumnos participando en el modelo de emprendedores de educación media superior, (R1)</t>
  </si>
  <si>
    <t>Alumnos participando en al menos una actividad de desarrollo del liderazgo, (R1)</t>
  </si>
  <si>
    <t>Realización de foros de emprendurismo y experiencias exitosas realizados</t>
  </si>
  <si>
    <t>P2442</t>
  </si>
  <si>
    <t>Alumnos participando en evento emprendedor realizado, (R2)</t>
  </si>
  <si>
    <t>Alumnos participando en al menos una actividad de desarrollo del liderazgo, (R2)</t>
  </si>
  <si>
    <t>Alumnos participando en el modelo de emprendedores de educación media superior, (R2)</t>
  </si>
  <si>
    <t>P2444</t>
  </si>
  <si>
    <t>Alumnos participando en al menos una actividad de desarrollo del liderazgo, (R3)</t>
  </si>
  <si>
    <t>Alumnos participando en el modelo de emprendedores de educación media superior, (R3)</t>
  </si>
  <si>
    <t>Alumnos participando en evento emprendedor realizado, (R3)</t>
  </si>
  <si>
    <t>P2447</t>
  </si>
  <si>
    <t>Alumnos participando en evento emprendedor realizado, (R4)</t>
  </si>
  <si>
    <t>Alumnos participando en al menos una actividad de desarrollo del liderazgo, (R4)</t>
  </si>
  <si>
    <t>Alumnos participando en el modelo de emprendedores de educación media superior, (R4)</t>
  </si>
  <si>
    <t>P2450</t>
  </si>
  <si>
    <t>Alumnos participando en al menos una actividad de desarrollo del liderazgo, (R5)</t>
  </si>
  <si>
    <t>Alumnos participando en el modelo de emprendedores de educación media superior, (R5)</t>
  </si>
  <si>
    <t>Alumnos participando en evento emprendedor realizado, (R5)</t>
  </si>
  <si>
    <t>P2453</t>
  </si>
  <si>
    <t>Alumnos participando en al menos una actividad de desarrollo del liderazgo, (R6)</t>
  </si>
  <si>
    <t>Alumnos participando en el modelo de emprendedores de educación media superior, (R6)</t>
  </si>
  <si>
    <t>Alumnos participando en evento emprendedor realizado, (R6)</t>
  </si>
  <si>
    <t>P2456</t>
  </si>
  <si>
    <t>Alumnos participando en evento emprendedor realizado, (R7)</t>
  </si>
  <si>
    <t>Alumnos participando en al menos una actividad de desarrollo del liderazgo, (R7)</t>
  </si>
  <si>
    <t>Alumnos participando en el modelo de emprendedores de educación media superior, (R7)</t>
  </si>
  <si>
    <t>P2459</t>
  </si>
  <si>
    <t>Alumnos participando en evento emprendedor realizado, (R8)</t>
  </si>
  <si>
    <t>Alumnos participando en al menos una actividad de desarrollo del liderazgo, (R8)</t>
  </si>
  <si>
    <t>Alumnos participando en el modelo de emprendedores de educación media superior, (R8)</t>
  </si>
  <si>
    <t>P2023</t>
  </si>
  <si>
    <t>Programa de mantenimiento (preventivo y correctivo) a equipos de talleres de formación para el trabajo</t>
  </si>
  <si>
    <t>Alumnos beneficiados con equipos para talleres de formación para el trabajo</t>
  </si>
  <si>
    <t>Alumnos con capacitación acreditada</t>
  </si>
  <si>
    <t>P2024</t>
  </si>
  <si>
    <t>Programa de mantenimiento (preventivo y correctivo) a equipos de talleres de formación para el trabajo, (R1)</t>
  </si>
  <si>
    <t>Alumnos beneficiados con equipos para talleres de formación para el trabajo, (R1)</t>
  </si>
  <si>
    <t>Alumnos con capacitación acreditada, (R1)</t>
  </si>
  <si>
    <t>P2025</t>
  </si>
  <si>
    <t>Programa de mantenimiento (preventivo y correctivo) a equipos de talleres de formación para el trabajo, (R2)</t>
  </si>
  <si>
    <t>Alumnos beneficiados con equipos para talleres de formación para el trabajo, (R2)</t>
  </si>
  <si>
    <t>Alumnos con capacitación acreditada, (R2)</t>
  </si>
  <si>
    <t>P2026</t>
  </si>
  <si>
    <t>Alumnos con capacitación acreditada, (R3)</t>
  </si>
  <si>
    <t>Programa de mantenimiento (preventivo y correctivo) a equipos de talleres de formación para el trabajo, (R3)</t>
  </si>
  <si>
    <t>Alumnos beneficiados con equipos para talleres de formación para el trabajo, (R3)</t>
  </si>
  <si>
    <t>P2027</t>
  </si>
  <si>
    <t>Programa de mantenimiento (preventivo y correctivo) a equipos de talleres de formación para el trabajo, (R4)</t>
  </si>
  <si>
    <t>Alumnos beneficiados con equipos para talleres de formación para el trabajo, (R4)</t>
  </si>
  <si>
    <t>Alumnos con capacitación acreditada, (R4)</t>
  </si>
  <si>
    <t>P2028</t>
  </si>
  <si>
    <t>Alumnos con capacitación acreditada, (R5)</t>
  </si>
  <si>
    <t>Programa de mantenimiento (preventivo y correctivo) a equipos de talleres de formación para el trabajo, (R5)</t>
  </si>
  <si>
    <t>Alumnos beneficiados con equipos para talleres de formación para el trabajo, (R5)</t>
  </si>
  <si>
    <t>P2029</t>
  </si>
  <si>
    <t>Alumnos con capacitación acreditada, (R6)</t>
  </si>
  <si>
    <t>Programa de mantenimiento (preventivo y correctivo) a equipos de talleres de formación para el trabajo, (R6)</t>
  </si>
  <si>
    <t>Alumnos beneficiados con equipos para talleres de formación para el trabajo, (R6)</t>
  </si>
  <si>
    <t>P2030</t>
  </si>
  <si>
    <t>Alumnos con capacitación acreditada, (R7)</t>
  </si>
  <si>
    <t>Programa de mantenimiento (preventivo y correctivo) a equipos de talleres de formación para el trabajo, (R7)</t>
  </si>
  <si>
    <t>Alumnos beneficiados con equipos para talleres de formación para el trabajo, (R7)</t>
  </si>
  <si>
    <t>P2031</t>
  </si>
  <si>
    <t>Programa de mantenimiento (preventivo y correctivo) a equipos de talleres de formación para el trabajo, (R8)</t>
  </si>
  <si>
    <t>Alumnos con capacitación acreditada, (R8)</t>
  </si>
  <si>
    <t>Alumnos beneficiados con equipos para talleres de formación para el trabajo, (R8)</t>
  </si>
  <si>
    <t>P1174</t>
  </si>
  <si>
    <t>Alumnos beneficiados en centros que mantienen la acreditación ante el SNB</t>
  </si>
  <si>
    <t>Centros promovidos al siguiente nivel en SNB</t>
  </si>
  <si>
    <t>Personal asesorado para el programa de Protección civil en el SNB</t>
  </si>
  <si>
    <t>P2574</t>
  </si>
  <si>
    <t>Proyectos participantes en la feria de negocios en los Centros Universitarios</t>
  </si>
  <si>
    <t>Alumnos y exalumnos de educación superior participantes en proyectos exitosos</t>
  </si>
  <si>
    <t>Alumnos participantes en la feria de negocios en los Centros Universitarios</t>
  </si>
  <si>
    <t>P2602</t>
  </si>
  <si>
    <t>Alumnos inscritos en los programas de Licenciaturas y Postgrados ofertados por la Universidad</t>
  </si>
  <si>
    <t>Títulos y cédulas entregados a alumnos de la Universidad</t>
  </si>
  <si>
    <t>Certificados entregados a alumnos de la Universidad</t>
  </si>
  <si>
    <t>Alumnos participantes en educación continúa</t>
  </si>
  <si>
    <t>P1082</t>
  </si>
  <si>
    <t>Alumnos participantes en acciones del fortalecimiento complementario para el desarrollo integral</t>
  </si>
  <si>
    <t>Eventos para el fortalecimiento a la formación integral de alumnos de educación superior</t>
  </si>
  <si>
    <t>Actividades de fortalecimiento a la formación integral de alumnos de educación superior</t>
  </si>
  <si>
    <t>P1084</t>
  </si>
  <si>
    <t>Alumnos participantes en Congresos de Administración y Mercadotecnia como apoyo a las actividades de acreditación</t>
  </si>
  <si>
    <t>Alumnos participantes en Congresos de Ingeniería Industrial y Tecnologías de la Información como apoyo a las actividades de acreditación</t>
  </si>
  <si>
    <t>Reporte del diagnóstico de acreditación de las carreras de ingeniería</t>
  </si>
  <si>
    <t>P0498</t>
  </si>
  <si>
    <t>Personal administrativo con capacitación/formación (superior)</t>
  </si>
  <si>
    <t>Personal docente con capacitación/formación (superior)</t>
  </si>
  <si>
    <t>P0497</t>
  </si>
  <si>
    <t>Personal docente con capacitación/formación en inglés</t>
  </si>
  <si>
    <t>Personal docente con capacitación/formación</t>
  </si>
  <si>
    <t>Personal administrativo con capacitación/formación</t>
  </si>
  <si>
    <t>P2021</t>
  </si>
  <si>
    <t>Certificado de auditoria de seguimiento bajo la norma Iso 9001:2008</t>
  </si>
  <si>
    <t>Horas de capacitación para auditores en centros</t>
  </si>
  <si>
    <t>Auditores líderes acreditados</t>
  </si>
  <si>
    <t>Auditores internos formados</t>
  </si>
  <si>
    <t>Centros certificados bajo la norma ISO 9001:2008</t>
  </si>
  <si>
    <t>P0491</t>
  </si>
  <si>
    <t>Empleadores entrevistados en el estudio de posicionamiento laboral de la Universidad del SABES</t>
  </si>
  <si>
    <t>Egresados asistentes al segundo encuentro de exalumnos como apoyo a la actualización de contenidos</t>
  </si>
  <si>
    <t>Empresas encuestadas para el estudio de posicionamiento laboral de la Universidad</t>
  </si>
  <si>
    <t>P2606</t>
  </si>
  <si>
    <t>Centros monitoreados respecto a la implementación del modelo académico</t>
  </si>
  <si>
    <t xml:space="preserve">Profesores que reciben material didáctico disciplinar para fortalecer el proceso de enseñanza </t>
  </si>
  <si>
    <t xml:space="preserve">Profesores que reciben material didáctico pedagógico para fortalecer el proceso de enseñanza </t>
  </si>
  <si>
    <t xml:space="preserve">Profesores que reciben asesoría didáctico disciplinar </t>
  </si>
  <si>
    <t>Publicación de revista las voces del SABES</t>
  </si>
  <si>
    <t>Proceso académico con expediente de asesoría profesional</t>
  </si>
  <si>
    <t>Profesores con reporte de  evaluación docente ciclo escolar vigente</t>
  </si>
  <si>
    <t>Alumnos sustentantes de evaluación sumaria</t>
  </si>
  <si>
    <t>P2032</t>
  </si>
  <si>
    <t>Instituciones y empresas encuestadas para seguimiento de egresados</t>
  </si>
  <si>
    <t>Ex-Alumnos con seguimiento de egresados</t>
  </si>
  <si>
    <t>Alumnos con seguimiento previo al egreso</t>
  </si>
  <si>
    <t>Trayectoria en Nivel Básico, Media Superior y Superior</t>
  </si>
  <si>
    <t>P2033</t>
  </si>
  <si>
    <t>Planteles atendidos con estrategias para atender los factores de riesgo asociados al abandono escolar</t>
  </si>
  <si>
    <t>Alumnos encuestados respecto al programa de salud integral</t>
  </si>
  <si>
    <t>Alumnos desertores del ciclo inmediato anterior encuestados</t>
  </si>
  <si>
    <t>P1132</t>
  </si>
  <si>
    <t>Alumnos participantes en evento para la complementación de su formación integral</t>
  </si>
  <si>
    <t>Planteles que reciben carteles para fortalecer la formación en valores</t>
  </si>
  <si>
    <t>Docentes que reciben material didáctico para fortalecer la Formación en valores</t>
  </si>
  <si>
    <t>P2771</t>
  </si>
  <si>
    <t>Alumnos certificados en competencias ocupacionales realizadas</t>
  </si>
  <si>
    <t>Profesores asistentes a sesiones de academia</t>
  </si>
  <si>
    <t>Cursos de apoyos a exámenes sumarios diseñados</t>
  </si>
  <si>
    <t>Exámenes departamentales diseñados</t>
  </si>
  <si>
    <t>Alumnos atendidos en el plan de apoyo al rendimiento escolar</t>
  </si>
  <si>
    <t>Cursos con estrategias de apoyo para la biblioteca digital</t>
  </si>
  <si>
    <t>Cursos bases diseñados</t>
  </si>
  <si>
    <t>Profesores con manuales de prácticas actualizados</t>
  </si>
  <si>
    <t>Dictamen de SEG para postgrado</t>
  </si>
  <si>
    <t>Gestionar de forma administrativa y operativa los centros de bachilleratos para apoyar a los alumnos en su desarrollo integral en las diferentes actividades culturales, deportivas y científicas</t>
  </si>
  <si>
    <t>P2772</t>
  </si>
  <si>
    <t>Perfiles deseables de cuerpos académicos diseñados</t>
  </si>
  <si>
    <t>Profesores que cumplan con el análisis de brecha del perfil deseable</t>
  </si>
  <si>
    <t>Carrera de ingeniería industrial analizada para acreditar</t>
  </si>
  <si>
    <t>Proyectos de investigación activos</t>
  </si>
  <si>
    <t>Artículos publicados en la revista (REDI)</t>
  </si>
  <si>
    <t>Programa de certificación a docentes</t>
  </si>
  <si>
    <t>Gestión</t>
  </si>
  <si>
    <t>G1080</t>
  </si>
  <si>
    <t>18000701</t>
  </si>
  <si>
    <t xml:space="preserve">Porcentajes de necesidades de servicios, recursos materiales y financieros atendidos para el nivel Media Superior </t>
  </si>
  <si>
    <t>Porcentaje del presupuesto ejercido respecto al modificado para el nivel Media Superior</t>
  </si>
  <si>
    <t>G1081</t>
  </si>
  <si>
    <t xml:space="preserve">Porcentaje de necesidades de servicios, recursos materiales y financieros atendidos para el nivel Superior </t>
  </si>
  <si>
    <t>Porcentaje del presupuesto ejercido respecto al modificado para el nivel Superior</t>
  </si>
  <si>
    <t>G1058</t>
  </si>
  <si>
    <t>Reporte de resultados de comisiones mixtas y cobertura de prestaciones contenidas en contrato colectivo para Media Superior</t>
  </si>
  <si>
    <t>Días en promedio de ausentismo por funcionario público para Media Superior</t>
  </si>
  <si>
    <t>G1059</t>
  </si>
  <si>
    <t>Reporte de resultados de comisiones mixtas y cobertura de prestaciones contenidas en contrato colectivo para Superior</t>
  </si>
  <si>
    <t>Días en promedio de ausentismo por funcionario para Superior</t>
  </si>
  <si>
    <t>G2069</t>
  </si>
  <si>
    <t>18000101</t>
  </si>
  <si>
    <t>Reportes sobre avances de los proyectos estratégicos (Reporte al cierre de inscripción inicio de ciclo Media Superior [cobertura del SABES])</t>
  </si>
  <si>
    <t>Porcentaje de solicitudes y casos en materia jurídica atendidos para media superior</t>
  </si>
  <si>
    <t>Reportes sobre avances de los proyectos estratégicos de la institución (reporte trimestral POA para Media Superior)</t>
  </si>
  <si>
    <t>G2070</t>
  </si>
  <si>
    <t>Reportes sobre avances de los proyectos estratégicos (reporte al cierre de inscripción inicio de ciclo Superior [cobertura del SABES])</t>
  </si>
  <si>
    <t>Porcentaje de solicitudes y casos en materia jurídica atendidos para superior</t>
  </si>
  <si>
    <t>Reportes sobre avances de los proyectos estratégicos de la institución (reporte trimestral poa para Superior)</t>
  </si>
  <si>
    <t>G1122</t>
  </si>
  <si>
    <t>Reporte de los certificados de terminación de los alumnos del nivel media superior</t>
  </si>
  <si>
    <t>Reporte de la gestión del procesos de certificación de los alumnos del nivel media superior ante las instancias educativas pertinentes</t>
  </si>
  <si>
    <t>G1133</t>
  </si>
  <si>
    <t>Metas alcanzadas del PDI</t>
  </si>
  <si>
    <t>Metas alcanzadas del POA</t>
  </si>
  <si>
    <t>Reportes estadísticos de EMSYS para la toma de decisiones</t>
  </si>
  <si>
    <t>G1123</t>
  </si>
  <si>
    <t>Reporte de los certificados de terminación de los alumnos del nivel superior</t>
  </si>
  <si>
    <t>Reporte de los títulos y cédulas de los alumnos de nivel superior</t>
  </si>
  <si>
    <t>G1134</t>
  </si>
  <si>
    <t>18000601</t>
  </si>
  <si>
    <t>Empresas vinculadas para servicio social</t>
  </si>
  <si>
    <t>Eventos realizados para Media Superior</t>
  </si>
  <si>
    <t>Número de campañas de difusión institucional para Media Superior</t>
  </si>
  <si>
    <t>G1135</t>
  </si>
  <si>
    <t>Empresas vinculadas para bolsa de trabajo, visitas empresariales y servicio profesional</t>
  </si>
  <si>
    <t>Eventos realizados para superior</t>
  </si>
  <si>
    <t>Número de campañas de difusión institucional para superior</t>
  </si>
  <si>
    <t xml:space="preserve">INFRAESTRUCTURA EN PLANTELES DE EDUCACIÓN MEDIA SU          </t>
  </si>
  <si>
    <t>III. - Guanajuato Educado</t>
  </si>
  <si>
    <t>Promover la mejora de la infraestructura; así como el aumento de la cubertura de la EMS, construyendo, ampliando y mejorando el plantel y atender a la demanda del nivel educativo inmediato anterior para incrementar la cobertura, la permanencia, etc.</t>
  </si>
  <si>
    <t>Q0338</t>
  </si>
  <si>
    <t>http://sabes.edu.mx/ley-contable/2017.php</t>
  </si>
  <si>
    <t xml:space="preserve">INFRA. MUN. CELAYA                                          </t>
  </si>
  <si>
    <t>Promover la mejora de planteles, mediante infraestructura y/o la dotación de mobiliario y equipo ; el aumento de la cubertura de la MS, construyendo, ampliando y mejorando el centro educativo, atender la demanda del nivel educativo inmediato anterior he incrementar la cobertura, la permanencia, etc.</t>
  </si>
  <si>
    <t>Q0822</t>
  </si>
  <si>
    <t xml:space="preserve">INFRA. MUN. SILAO                                           </t>
  </si>
  <si>
    <t>Promover la mejora de la infraestructura; así como el aumento de la cubertura de la EMS, construyendo, ampliando y mejorando el plantel y atender a la demanda del nivel educativo inmediato anterior para incrementar la cobertura, la permanencia, pertinencia y calidad</t>
  </si>
  <si>
    <t>Q0824</t>
  </si>
  <si>
    <t xml:space="preserve">INFRAESTRUCTURA EDUCATIVA EN PLANTELES SABES DEL M          </t>
  </si>
  <si>
    <t>Contribuir a brindar un mejor servicio educativo; suficiente, pertinente y de calidad en el nivel medio superior, que siente en los alumnos las bases para lograr un desarrollo social, cultural y económico y coadyuve a la formación de ciudadanos responsables, competentes.</t>
  </si>
  <si>
    <t>Q1575</t>
  </si>
  <si>
    <t xml:space="preserve">EQUIPAMIENTO EN PLANTELES SABES                             </t>
  </si>
  <si>
    <t>Fortalecer la infraestructura educativa de media superior en planteles del SABES donde está presente, a través de la ejecución de proyectos de inversión pública, promoviendo así la oferta de servicios educativos de calidad para la EMSyS y el aumento en la cobertura para dicho nivel.</t>
  </si>
  <si>
    <t>Q2270</t>
  </si>
  <si>
    <t xml:space="preserve">FONDOS CONCURSABLES EN PLANTELES SABES                      </t>
  </si>
  <si>
    <t>Q2312</t>
  </si>
  <si>
    <t>Sistema Avanzado de Bachillerato y Educación Superior en el Estado de Guanajuato
INDICADORES DE RESULTADOS
DEL 1 DE ENERO AL 31 DICIEMBREE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</si>
</sst>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16" applyFont="1" applyFill="1" applyBorder="1" applyAlignment="1">
      <alignment horizontal="center" vertical="center" wrapText="1"/>
    </xf>
    <xf numFmtId="0" fontId="7" fillId="4" borderId="4" xfId="16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7" fillId="4" borderId="4" xfId="16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Protection="1"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7" fillId="4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 applyProtection="1">
      <alignment horizontal="justify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0" fontId="7" fillId="4" borderId="11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11" xfId="0" applyFont="1" applyFill="1" applyBorder="1" applyAlignment="1" applyProtection="1">
      <alignment vertical="center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43" fontId="0" fillId="0" borderId="0" xfId="17" applyFont="1"/>
    <xf numFmtId="43" fontId="0" fillId="0" borderId="0" xfId="0" applyNumberFormat="1"/>
    <xf numFmtId="0" fontId="0" fillId="0" borderId="0" xfId="0" applyFill="1"/>
    <xf numFmtId="0" fontId="0" fillId="0" borderId="11" xfId="0" applyFont="1" applyBorder="1" applyProtection="1"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0" fontId="0" fillId="0" borderId="3" xfId="0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2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Font="1" applyFill="1" applyBorder="1" applyAlignment="1" applyProtection="1">
      <alignment horizontal="justify" vertical="center" wrapText="1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6"/>
  <sheetViews>
    <sheetView tabSelected="1" topLeftCell="O130" workbookViewId="0">
      <selection activeCell="X215" sqref="X215"/>
    </sheetView>
  </sheetViews>
  <sheetFormatPr baseColWidth="10" defaultRowHeight="11.25" x14ac:dyDescent="0.2"/>
  <cols>
    <col min="2" max="2" width="19.6640625" customWidth="1"/>
    <col min="3" max="3" width="14.1640625" customWidth="1"/>
    <col min="13" max="13" width="22.1640625" customWidth="1"/>
    <col min="23" max="23" width="27.1640625" customWidth="1"/>
    <col min="24" max="24" width="73.5" customWidth="1"/>
    <col min="25" max="25" width="17.1640625" customWidth="1"/>
    <col min="26" max="26" width="16.6640625" bestFit="1" customWidth="1"/>
    <col min="27" max="27" width="18" customWidth="1"/>
  </cols>
  <sheetData>
    <row r="1" spans="1:29" ht="87" customHeight="1" x14ac:dyDescent="0.2">
      <c r="A1" s="45" t="s">
        <v>428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56.25" x14ac:dyDescent="0.2">
      <c r="A2" s="4" t="s">
        <v>58</v>
      </c>
      <c r="B2" s="4" t="s">
        <v>67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60</v>
      </c>
      <c r="H2" s="5" t="s">
        <v>61</v>
      </c>
      <c r="I2" s="5" t="s">
        <v>62</v>
      </c>
      <c r="J2" s="5" t="s">
        <v>10</v>
      </c>
      <c r="K2" s="5" t="s">
        <v>11</v>
      </c>
      <c r="L2" s="5" t="s">
        <v>12</v>
      </c>
      <c r="M2" s="5" t="s">
        <v>63</v>
      </c>
      <c r="N2" s="5" t="s">
        <v>66</v>
      </c>
      <c r="O2" s="5" t="s">
        <v>13</v>
      </c>
      <c r="P2" s="5" t="s">
        <v>14</v>
      </c>
      <c r="Q2" s="5" t="s">
        <v>15</v>
      </c>
      <c r="R2" s="7" t="s">
        <v>16</v>
      </c>
      <c r="S2" s="8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8" t="s">
        <v>22</v>
      </c>
      <c r="Y2" s="12" t="s">
        <v>23</v>
      </c>
      <c r="Z2" s="12" t="s">
        <v>64</v>
      </c>
      <c r="AA2" s="12" t="s">
        <v>24</v>
      </c>
      <c r="AB2" s="8" t="s">
        <v>65</v>
      </c>
      <c r="AC2" s="8" t="s">
        <v>25</v>
      </c>
    </row>
    <row r="3" spans="1:29" ht="22.5" x14ac:dyDescent="0.2">
      <c r="A3" s="10"/>
      <c r="B3" s="6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59</v>
      </c>
      <c r="P3" s="9"/>
      <c r="Q3" s="9"/>
      <c r="R3" s="9"/>
      <c r="S3" s="9"/>
      <c r="T3" s="9"/>
      <c r="U3" s="9"/>
      <c r="V3" s="9"/>
      <c r="W3" s="9"/>
      <c r="X3" s="9"/>
      <c r="Y3" s="13"/>
      <c r="Z3" s="13"/>
      <c r="AA3" s="13"/>
      <c r="AB3" s="9"/>
      <c r="AC3" s="11"/>
    </row>
    <row r="4" spans="1:29" ht="22.5" x14ac:dyDescent="0.2">
      <c r="A4" s="36"/>
      <c r="B4" s="4" t="s">
        <v>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 t="s">
        <v>59</v>
      </c>
      <c r="P4" s="32"/>
      <c r="Q4" s="32"/>
      <c r="R4" s="32"/>
      <c r="S4" s="32"/>
      <c r="T4" s="32"/>
      <c r="U4" s="32"/>
      <c r="V4" s="32"/>
      <c r="W4" s="32"/>
      <c r="X4" s="32"/>
      <c r="Y4" s="37"/>
      <c r="Z4" s="37"/>
      <c r="AA4" s="37"/>
      <c r="AB4" s="32"/>
      <c r="AC4" s="38"/>
    </row>
    <row r="5" spans="1:29" ht="191.25" x14ac:dyDescent="0.2">
      <c r="A5" s="41" t="s">
        <v>71</v>
      </c>
      <c r="B5" s="23" t="s">
        <v>72</v>
      </c>
      <c r="C5" s="24" t="s">
        <v>73</v>
      </c>
      <c r="D5" s="25"/>
      <c r="E5" s="25"/>
      <c r="F5" s="25"/>
      <c r="G5" s="26"/>
      <c r="H5" s="26"/>
      <c r="I5" s="26"/>
      <c r="J5" s="26"/>
      <c r="K5" s="27" t="s">
        <v>74</v>
      </c>
      <c r="L5" s="24" t="s">
        <v>75</v>
      </c>
      <c r="M5" s="24" t="s">
        <v>76</v>
      </c>
      <c r="N5" s="25" t="s">
        <v>77</v>
      </c>
      <c r="O5" s="26" t="s">
        <v>59</v>
      </c>
      <c r="P5" s="26" t="s">
        <v>78</v>
      </c>
      <c r="Q5" s="28">
        <v>100</v>
      </c>
      <c r="R5" s="39">
        <v>3</v>
      </c>
      <c r="S5" s="39">
        <v>0</v>
      </c>
      <c r="T5" s="39">
        <v>3</v>
      </c>
      <c r="U5" s="39">
        <f>+T5/R5</f>
        <v>1</v>
      </c>
      <c r="V5" s="39">
        <f t="shared" ref="V5:V69" si="0">IFERROR(T5/S5,0)</f>
        <v>0</v>
      </c>
      <c r="W5" s="24" t="s">
        <v>413</v>
      </c>
      <c r="X5" s="24" t="s">
        <v>79</v>
      </c>
      <c r="Y5" s="40"/>
      <c r="Z5" s="40"/>
      <c r="AA5" s="40"/>
      <c r="AB5" s="40"/>
      <c r="AC5" s="40"/>
    </row>
    <row r="6" spans="1:29" ht="191.25" x14ac:dyDescent="0.2">
      <c r="A6" s="15" t="s">
        <v>71</v>
      </c>
      <c r="B6" s="16" t="s">
        <v>72</v>
      </c>
      <c r="C6" s="17" t="s">
        <v>73</v>
      </c>
      <c r="D6" s="18"/>
      <c r="E6" s="18"/>
      <c r="F6" s="18"/>
      <c r="G6" s="19"/>
      <c r="H6" s="19"/>
      <c r="I6" s="19"/>
      <c r="J6" s="19"/>
      <c r="K6" s="20" t="s">
        <v>80</v>
      </c>
      <c r="L6" s="17" t="s">
        <v>81</v>
      </c>
      <c r="M6" s="17" t="s">
        <v>82</v>
      </c>
      <c r="N6" s="18" t="s">
        <v>77</v>
      </c>
      <c r="O6" s="19" t="s">
        <v>59</v>
      </c>
      <c r="P6" s="19" t="s">
        <v>78</v>
      </c>
      <c r="Q6" s="21">
        <v>100</v>
      </c>
      <c r="R6" s="39">
        <v>46</v>
      </c>
      <c r="S6" s="39">
        <v>0</v>
      </c>
      <c r="T6" s="42">
        <v>46</v>
      </c>
      <c r="U6" s="39">
        <f t="shared" ref="U6:U69" si="1">+T6/R6</f>
        <v>1</v>
      </c>
      <c r="V6" s="39">
        <f t="shared" si="0"/>
        <v>0</v>
      </c>
      <c r="W6" s="17" t="s">
        <v>413</v>
      </c>
      <c r="X6" s="17" t="s">
        <v>79</v>
      </c>
      <c r="Y6" s="40"/>
      <c r="Z6" s="40"/>
      <c r="AA6" s="40"/>
      <c r="AB6" s="40"/>
      <c r="AC6" s="40"/>
    </row>
    <row r="7" spans="1:29" ht="191.25" x14ac:dyDescent="0.2">
      <c r="A7" s="15" t="s">
        <v>71</v>
      </c>
      <c r="B7" s="16" t="s">
        <v>72</v>
      </c>
      <c r="C7" s="17" t="s">
        <v>73</v>
      </c>
      <c r="D7" s="18"/>
      <c r="E7" s="18"/>
      <c r="F7" s="18"/>
      <c r="G7" s="19"/>
      <c r="H7" s="19"/>
      <c r="I7" s="19"/>
      <c r="J7" s="19"/>
      <c r="K7" s="20" t="s">
        <v>83</v>
      </c>
      <c r="L7" s="17" t="s">
        <v>84</v>
      </c>
      <c r="M7" s="17" t="s">
        <v>85</v>
      </c>
      <c r="N7" s="18" t="s">
        <v>77</v>
      </c>
      <c r="O7" s="19" t="s">
        <v>59</v>
      </c>
      <c r="P7" s="19" t="s">
        <v>78</v>
      </c>
      <c r="Q7" s="21">
        <v>100</v>
      </c>
      <c r="R7" s="33">
        <v>103</v>
      </c>
      <c r="S7" s="33">
        <v>0</v>
      </c>
      <c r="T7" s="34">
        <v>103</v>
      </c>
      <c r="U7" s="33">
        <f t="shared" si="1"/>
        <v>1</v>
      </c>
      <c r="V7" s="33">
        <f>IFERROR(T7/S7,0)</f>
        <v>0</v>
      </c>
      <c r="W7" s="17" t="s">
        <v>413</v>
      </c>
      <c r="X7" s="14" t="s">
        <v>79</v>
      </c>
    </row>
    <row r="8" spans="1:29" ht="191.25" x14ac:dyDescent="0.2">
      <c r="A8" s="41" t="s">
        <v>71</v>
      </c>
      <c r="B8" s="23" t="s">
        <v>86</v>
      </c>
      <c r="C8" s="24" t="s">
        <v>73</v>
      </c>
      <c r="D8" s="25"/>
      <c r="E8" s="25"/>
      <c r="F8" s="25"/>
      <c r="G8" s="26"/>
      <c r="H8" s="26"/>
      <c r="I8" s="26"/>
      <c r="J8" s="26"/>
      <c r="K8" s="27" t="s">
        <v>83</v>
      </c>
      <c r="L8" s="24" t="s">
        <v>87</v>
      </c>
      <c r="M8" s="24" t="s">
        <v>88</v>
      </c>
      <c r="N8" s="25" t="s">
        <v>77</v>
      </c>
      <c r="O8" s="26" t="s">
        <v>59</v>
      </c>
      <c r="P8" s="26" t="s">
        <v>78</v>
      </c>
      <c r="Q8" s="28">
        <v>100</v>
      </c>
      <c r="R8" s="33">
        <v>1450</v>
      </c>
      <c r="S8" s="33">
        <v>0</v>
      </c>
      <c r="T8" s="34">
        <v>1515</v>
      </c>
      <c r="U8" s="33">
        <f t="shared" si="1"/>
        <v>1.0448275862068965</v>
      </c>
      <c r="V8" s="33">
        <f t="shared" si="0"/>
        <v>0</v>
      </c>
      <c r="W8" s="24" t="s">
        <v>413</v>
      </c>
      <c r="X8" s="43" t="s">
        <v>79</v>
      </c>
    </row>
    <row r="9" spans="1:29" ht="191.25" x14ac:dyDescent="0.2">
      <c r="A9" s="41" t="s">
        <v>71</v>
      </c>
      <c r="B9" s="23" t="s">
        <v>89</v>
      </c>
      <c r="C9" s="24" t="s">
        <v>73</v>
      </c>
      <c r="D9" s="25"/>
      <c r="E9" s="25"/>
      <c r="F9" s="25"/>
      <c r="G9" s="26"/>
      <c r="H9" s="26"/>
      <c r="I9" s="26"/>
      <c r="J9" s="26"/>
      <c r="K9" s="27" t="s">
        <v>90</v>
      </c>
      <c r="L9" s="24" t="s">
        <v>91</v>
      </c>
      <c r="M9" s="24" t="s">
        <v>92</v>
      </c>
      <c r="N9" s="25" t="s">
        <v>77</v>
      </c>
      <c r="O9" s="26" t="s">
        <v>59</v>
      </c>
      <c r="P9" s="26" t="s">
        <v>78</v>
      </c>
      <c r="Q9" s="28">
        <v>100</v>
      </c>
      <c r="R9" s="39">
        <v>40733</v>
      </c>
      <c r="S9" s="39">
        <v>0</v>
      </c>
      <c r="T9" s="42">
        <v>40421</v>
      </c>
      <c r="U9" s="39">
        <f t="shared" si="1"/>
        <v>0.99234036285075977</v>
      </c>
      <c r="V9" s="39">
        <f t="shared" si="0"/>
        <v>0</v>
      </c>
      <c r="W9" s="24" t="s">
        <v>413</v>
      </c>
      <c r="X9" s="24" t="s">
        <v>79</v>
      </c>
      <c r="Y9" s="40"/>
      <c r="Z9" s="40"/>
      <c r="AA9" s="40"/>
      <c r="AB9" s="40"/>
      <c r="AC9" s="40"/>
    </row>
    <row r="10" spans="1:29" ht="67.5" x14ac:dyDescent="0.2">
      <c r="A10" s="41" t="s">
        <v>93</v>
      </c>
      <c r="B10" s="23" t="s">
        <v>94</v>
      </c>
      <c r="C10" s="24" t="s">
        <v>73</v>
      </c>
      <c r="D10" s="25"/>
      <c r="E10" s="25"/>
      <c r="F10" s="25"/>
      <c r="G10" s="26"/>
      <c r="H10" s="26"/>
      <c r="I10" s="26"/>
      <c r="J10" s="26"/>
      <c r="K10" s="44" t="s">
        <v>80</v>
      </c>
      <c r="L10" s="24" t="s">
        <v>95</v>
      </c>
      <c r="M10" s="24" t="s">
        <v>96</v>
      </c>
      <c r="N10" s="25" t="s">
        <v>77</v>
      </c>
      <c r="O10" s="26" t="s">
        <v>59</v>
      </c>
      <c r="P10" s="26" t="s">
        <v>78</v>
      </c>
      <c r="Q10" s="28">
        <v>100</v>
      </c>
      <c r="R10" s="39">
        <v>40733</v>
      </c>
      <c r="S10" s="39">
        <v>0</v>
      </c>
      <c r="T10" s="42">
        <v>40733</v>
      </c>
      <c r="U10" s="39">
        <f t="shared" si="1"/>
        <v>1</v>
      </c>
      <c r="V10" s="39">
        <f t="shared" si="0"/>
        <v>0</v>
      </c>
      <c r="W10" s="24" t="s">
        <v>413</v>
      </c>
      <c r="X10" s="24" t="s">
        <v>97</v>
      </c>
      <c r="Y10" s="40"/>
      <c r="Z10" s="40"/>
      <c r="AA10" s="40"/>
      <c r="AB10" s="40"/>
      <c r="AC10" s="40"/>
    </row>
    <row r="11" spans="1:29" ht="90" x14ac:dyDescent="0.2">
      <c r="A11" s="41" t="s">
        <v>93</v>
      </c>
      <c r="B11" s="23" t="s">
        <v>98</v>
      </c>
      <c r="C11" s="24" t="s">
        <v>73</v>
      </c>
      <c r="D11" s="25"/>
      <c r="E11" s="25"/>
      <c r="F11" s="25"/>
      <c r="G11" s="26"/>
      <c r="H11" s="26"/>
      <c r="I11" s="26"/>
      <c r="J11" s="26"/>
      <c r="K11" s="27" t="s">
        <v>99</v>
      </c>
      <c r="L11" s="24" t="s">
        <v>100</v>
      </c>
      <c r="M11" s="24" t="s">
        <v>101</v>
      </c>
      <c r="N11" s="25" t="s">
        <v>77</v>
      </c>
      <c r="O11" s="26" t="s">
        <v>59</v>
      </c>
      <c r="P11" s="26" t="s">
        <v>78</v>
      </c>
      <c r="Q11" s="28">
        <v>100</v>
      </c>
      <c r="R11" s="39">
        <v>323</v>
      </c>
      <c r="S11" s="39">
        <v>0</v>
      </c>
      <c r="T11" s="42">
        <v>323</v>
      </c>
      <c r="U11" s="39">
        <f t="shared" si="1"/>
        <v>1</v>
      </c>
      <c r="V11" s="39">
        <f t="shared" si="0"/>
        <v>0</v>
      </c>
      <c r="W11" s="24" t="s">
        <v>413</v>
      </c>
      <c r="X11" s="24" t="s">
        <v>97</v>
      </c>
      <c r="Y11" s="40"/>
      <c r="Z11" s="40"/>
      <c r="AA11" s="40"/>
      <c r="AB11" s="40"/>
      <c r="AC11" s="40"/>
    </row>
    <row r="12" spans="1:29" ht="168.75" x14ac:dyDescent="0.2">
      <c r="A12" s="41" t="s">
        <v>102</v>
      </c>
      <c r="B12" s="23" t="s">
        <v>103</v>
      </c>
      <c r="C12" s="24" t="s">
        <v>73</v>
      </c>
      <c r="D12" s="25"/>
      <c r="E12" s="25"/>
      <c r="F12" s="25"/>
      <c r="G12" s="26"/>
      <c r="H12" s="26"/>
      <c r="I12" s="26"/>
      <c r="J12" s="26"/>
      <c r="K12" s="27" t="s">
        <v>90</v>
      </c>
      <c r="L12" s="24" t="s">
        <v>104</v>
      </c>
      <c r="M12" s="24" t="s">
        <v>105</v>
      </c>
      <c r="N12" s="25" t="s">
        <v>77</v>
      </c>
      <c r="O12" s="26" t="s">
        <v>59</v>
      </c>
      <c r="P12" s="26" t="s">
        <v>78</v>
      </c>
      <c r="Q12" s="28">
        <v>100</v>
      </c>
      <c r="R12" s="39">
        <v>10387</v>
      </c>
      <c r="S12" s="39">
        <v>0</v>
      </c>
      <c r="T12" s="42">
        <v>10090.99</v>
      </c>
      <c r="U12" s="39">
        <f t="shared" si="1"/>
        <v>0.97150187734668336</v>
      </c>
      <c r="V12" s="39">
        <f t="shared" si="0"/>
        <v>0</v>
      </c>
      <c r="W12" s="24" t="s">
        <v>413</v>
      </c>
      <c r="X12" s="24" t="s">
        <v>106</v>
      </c>
      <c r="Y12" s="40"/>
      <c r="Z12" s="40"/>
      <c r="AA12" s="40"/>
      <c r="AB12" s="40"/>
      <c r="AC12" s="40"/>
    </row>
    <row r="13" spans="1:29" ht="168.75" x14ac:dyDescent="0.2">
      <c r="A13" s="41" t="s">
        <v>102</v>
      </c>
      <c r="B13" s="23" t="s">
        <v>107</v>
      </c>
      <c r="C13" s="24" t="s">
        <v>73</v>
      </c>
      <c r="D13" s="25"/>
      <c r="E13" s="25"/>
      <c r="F13" s="25"/>
      <c r="G13" s="26"/>
      <c r="H13" s="26"/>
      <c r="I13" s="26"/>
      <c r="J13" s="26"/>
      <c r="K13" s="27" t="s">
        <v>80</v>
      </c>
      <c r="L13" s="24" t="s">
        <v>104</v>
      </c>
      <c r="M13" s="24" t="s">
        <v>108</v>
      </c>
      <c r="N13" s="25" t="s">
        <v>77</v>
      </c>
      <c r="O13" s="26" t="s">
        <v>59</v>
      </c>
      <c r="P13" s="26" t="s">
        <v>78</v>
      </c>
      <c r="Q13" s="28">
        <v>100</v>
      </c>
      <c r="R13" s="39">
        <v>21950</v>
      </c>
      <c r="S13" s="39">
        <v>0</v>
      </c>
      <c r="T13" s="42">
        <v>23404.1</v>
      </c>
      <c r="U13" s="39">
        <f t="shared" si="1"/>
        <v>1.0662460136674259</v>
      </c>
      <c r="V13" s="39">
        <f t="shared" si="0"/>
        <v>0</v>
      </c>
      <c r="W13" s="24" t="s">
        <v>413</v>
      </c>
      <c r="X13" s="24" t="s">
        <v>106</v>
      </c>
      <c r="Y13" s="40"/>
      <c r="Z13" s="40"/>
      <c r="AA13" s="40"/>
      <c r="AB13" s="40"/>
      <c r="AC13" s="40"/>
    </row>
    <row r="14" spans="1:29" ht="168.75" x14ac:dyDescent="0.2">
      <c r="A14" s="41" t="s">
        <v>102</v>
      </c>
      <c r="B14" s="23" t="s">
        <v>109</v>
      </c>
      <c r="C14" s="24" t="s">
        <v>73</v>
      </c>
      <c r="D14" s="25"/>
      <c r="E14" s="25"/>
      <c r="F14" s="25"/>
      <c r="G14" s="26"/>
      <c r="H14" s="26"/>
      <c r="I14" s="26"/>
      <c r="J14" s="26"/>
      <c r="K14" s="27" t="s">
        <v>80</v>
      </c>
      <c r="L14" s="24" t="s">
        <v>110</v>
      </c>
      <c r="M14" s="24" t="s">
        <v>111</v>
      </c>
      <c r="N14" s="25" t="s">
        <v>77</v>
      </c>
      <c r="O14" s="26" t="s">
        <v>59</v>
      </c>
      <c r="P14" s="26" t="s">
        <v>78</v>
      </c>
      <c r="Q14" s="28">
        <v>100</v>
      </c>
      <c r="R14" s="39">
        <v>10288</v>
      </c>
      <c r="S14" s="39">
        <v>0</v>
      </c>
      <c r="T14" s="42">
        <v>10619.7</v>
      </c>
      <c r="U14" s="39">
        <f t="shared" si="1"/>
        <v>1.0322414463452567</v>
      </c>
      <c r="V14" s="39">
        <f t="shared" si="0"/>
        <v>0</v>
      </c>
      <c r="W14" s="24" t="s">
        <v>413</v>
      </c>
      <c r="X14" s="24" t="s">
        <v>106</v>
      </c>
      <c r="Y14" s="40"/>
      <c r="Z14" s="40"/>
      <c r="AA14" s="40"/>
      <c r="AB14" s="40"/>
      <c r="AC14" s="40"/>
    </row>
    <row r="15" spans="1:29" ht="112.5" x14ac:dyDescent="0.2">
      <c r="A15" s="22" t="s">
        <v>112</v>
      </c>
      <c r="B15" s="23" t="s">
        <v>113</v>
      </c>
      <c r="C15" s="24" t="s">
        <v>73</v>
      </c>
      <c r="D15" s="25"/>
      <c r="E15" s="25"/>
      <c r="F15" s="25"/>
      <c r="G15" s="26"/>
      <c r="H15" s="26"/>
      <c r="I15" s="26"/>
      <c r="J15" s="26"/>
      <c r="K15" s="27" t="s">
        <v>90</v>
      </c>
      <c r="L15" s="24" t="s">
        <v>114</v>
      </c>
      <c r="M15" s="24" t="s">
        <v>115</v>
      </c>
      <c r="N15" s="25" t="s">
        <v>77</v>
      </c>
      <c r="O15" s="26" t="s">
        <v>59</v>
      </c>
      <c r="P15" s="26" t="s">
        <v>78</v>
      </c>
      <c r="Q15" s="28">
        <v>100</v>
      </c>
      <c r="R15" s="39">
        <v>40530</v>
      </c>
      <c r="S15" s="39">
        <v>0</v>
      </c>
      <c r="T15" s="42">
        <v>40530</v>
      </c>
      <c r="U15" s="39">
        <f t="shared" si="1"/>
        <v>1</v>
      </c>
      <c r="V15" s="39">
        <f t="shared" si="0"/>
        <v>0</v>
      </c>
      <c r="W15" s="24" t="s">
        <v>413</v>
      </c>
      <c r="X15" s="17" t="s">
        <v>116</v>
      </c>
      <c r="Y15" s="40"/>
      <c r="Z15" s="40"/>
      <c r="AA15" s="40"/>
      <c r="AB15" s="40"/>
      <c r="AC15" s="40"/>
    </row>
    <row r="16" spans="1:29" x14ac:dyDescent="0.2">
      <c r="A16" t="s">
        <v>117</v>
      </c>
      <c r="C16" t="s">
        <v>118</v>
      </c>
      <c r="G16" t="s">
        <v>119</v>
      </c>
      <c r="H16" t="s">
        <v>120</v>
      </c>
      <c r="I16" t="s">
        <v>121</v>
      </c>
      <c r="J16" t="s">
        <v>122</v>
      </c>
      <c r="K16" t="s">
        <v>99</v>
      </c>
      <c r="L16" t="s">
        <v>123</v>
      </c>
      <c r="N16" t="s">
        <v>124</v>
      </c>
      <c r="P16" t="s">
        <v>78</v>
      </c>
      <c r="R16" s="33">
        <v>1</v>
      </c>
      <c r="S16" s="33">
        <v>0</v>
      </c>
      <c r="T16" s="34">
        <v>0.9</v>
      </c>
      <c r="U16" s="33">
        <f t="shared" si="1"/>
        <v>0.9</v>
      </c>
      <c r="V16" s="33">
        <f t="shared" si="0"/>
        <v>0</v>
      </c>
      <c r="W16" t="s">
        <v>413</v>
      </c>
      <c r="X16" s="31" t="s">
        <v>125</v>
      </c>
      <c r="Y16" s="29">
        <v>1483352.6</v>
      </c>
      <c r="Z16" s="29">
        <v>2283031.5740000005</v>
      </c>
      <c r="AA16" s="29">
        <v>2283031.5740000005</v>
      </c>
      <c r="AB16" s="30">
        <f>+AA16/Y16</f>
        <v>1.5391024184000488</v>
      </c>
      <c r="AC16" s="30">
        <f>+AA16/Z16</f>
        <v>1</v>
      </c>
    </row>
    <row r="17" spans="1:29" x14ac:dyDescent="0.2">
      <c r="A17" t="s">
        <v>117</v>
      </c>
      <c r="C17" t="s">
        <v>118</v>
      </c>
      <c r="G17" t="s">
        <v>119</v>
      </c>
      <c r="H17" t="s">
        <v>120</v>
      </c>
      <c r="I17" t="s">
        <v>121</v>
      </c>
      <c r="J17" t="s">
        <v>122</v>
      </c>
      <c r="K17" t="s">
        <v>99</v>
      </c>
      <c r="L17" t="s">
        <v>126</v>
      </c>
      <c r="N17" t="s">
        <v>124</v>
      </c>
      <c r="P17" t="s">
        <v>78</v>
      </c>
      <c r="R17" s="33">
        <v>1</v>
      </c>
      <c r="S17" s="33">
        <v>0</v>
      </c>
      <c r="T17" s="34">
        <v>1</v>
      </c>
      <c r="U17" s="33">
        <f t="shared" si="1"/>
        <v>1</v>
      </c>
      <c r="V17" s="33">
        <f t="shared" si="0"/>
        <v>0</v>
      </c>
      <c r="W17" t="s">
        <v>413</v>
      </c>
      <c r="X17" s="31" t="s">
        <v>125</v>
      </c>
      <c r="Y17" s="29">
        <v>741676.3</v>
      </c>
      <c r="Z17" s="29">
        <v>1141515.7870000002</v>
      </c>
      <c r="AA17" s="29">
        <v>1141515.7870000002</v>
      </c>
      <c r="AB17" s="30">
        <f t="shared" ref="AB17:AB80" si="2">+AA17/Y17</f>
        <v>1.5391024184000488</v>
      </c>
      <c r="AC17" s="30">
        <f t="shared" ref="AC17:AC80" si="3">+AA17/Z17</f>
        <v>1</v>
      </c>
    </row>
    <row r="18" spans="1:29" x14ac:dyDescent="0.2">
      <c r="A18" t="s">
        <v>117</v>
      </c>
      <c r="C18" t="s">
        <v>118</v>
      </c>
      <c r="G18" t="s">
        <v>119</v>
      </c>
      <c r="H18" t="s">
        <v>120</v>
      </c>
      <c r="I18" t="s">
        <v>121</v>
      </c>
      <c r="J18" t="s">
        <v>122</v>
      </c>
      <c r="K18" t="s">
        <v>99</v>
      </c>
      <c r="L18" t="s">
        <v>127</v>
      </c>
      <c r="N18" t="s">
        <v>124</v>
      </c>
      <c r="P18" t="s">
        <v>78</v>
      </c>
      <c r="R18" s="33">
        <v>1</v>
      </c>
      <c r="S18" s="33">
        <v>0</v>
      </c>
      <c r="T18" s="34">
        <v>0.9</v>
      </c>
      <c r="U18" s="33">
        <f t="shared" si="1"/>
        <v>0.9</v>
      </c>
      <c r="V18" s="33">
        <f t="shared" si="0"/>
        <v>0</v>
      </c>
      <c r="W18" t="s">
        <v>413</v>
      </c>
      <c r="X18" s="31" t="s">
        <v>125</v>
      </c>
      <c r="Y18" s="29">
        <v>5191734.0999999996</v>
      </c>
      <c r="Z18" s="29">
        <v>7990610.5090000005</v>
      </c>
      <c r="AA18" s="29">
        <v>7990610.5090000005</v>
      </c>
      <c r="AB18" s="30">
        <f t="shared" si="2"/>
        <v>1.5391024184000488</v>
      </c>
      <c r="AC18" s="30">
        <f t="shared" si="3"/>
        <v>1</v>
      </c>
    </row>
    <row r="19" spans="1:29" x14ac:dyDescent="0.2">
      <c r="A19" t="s">
        <v>117</v>
      </c>
      <c r="C19" t="s">
        <v>118</v>
      </c>
      <c r="G19" t="s">
        <v>119</v>
      </c>
      <c r="H19" t="s">
        <v>120</v>
      </c>
      <c r="I19" t="s">
        <v>128</v>
      </c>
      <c r="J19" t="s">
        <v>129</v>
      </c>
      <c r="K19" t="s">
        <v>99</v>
      </c>
      <c r="L19" t="s">
        <v>130</v>
      </c>
      <c r="N19" t="s">
        <v>124</v>
      </c>
      <c r="P19" t="s">
        <v>78</v>
      </c>
      <c r="R19" s="33">
        <v>1</v>
      </c>
      <c r="S19" s="33">
        <v>0</v>
      </c>
      <c r="T19" s="34">
        <v>0.9</v>
      </c>
      <c r="U19" s="33">
        <f t="shared" si="1"/>
        <v>0.9</v>
      </c>
      <c r="V19" s="33">
        <f t="shared" si="0"/>
        <v>0</v>
      </c>
      <c r="W19" t="s">
        <v>413</v>
      </c>
      <c r="X19" s="31" t="s">
        <v>125</v>
      </c>
      <c r="Y19" s="29">
        <v>684541.40000000014</v>
      </c>
      <c r="Z19" s="29">
        <v>637698.04800000018</v>
      </c>
      <c r="AA19" s="29">
        <v>637698.04800000018</v>
      </c>
      <c r="AB19" s="30">
        <f t="shared" si="2"/>
        <v>0.931569731209829</v>
      </c>
      <c r="AC19" s="30">
        <f t="shared" si="3"/>
        <v>1</v>
      </c>
    </row>
    <row r="20" spans="1:29" x14ac:dyDescent="0.2">
      <c r="A20" t="s">
        <v>117</v>
      </c>
      <c r="C20" t="s">
        <v>118</v>
      </c>
      <c r="G20" t="s">
        <v>119</v>
      </c>
      <c r="H20" t="s">
        <v>120</v>
      </c>
      <c r="I20" t="s">
        <v>128</v>
      </c>
      <c r="J20" t="s">
        <v>129</v>
      </c>
      <c r="K20" t="s">
        <v>99</v>
      </c>
      <c r="L20" t="s">
        <v>127</v>
      </c>
      <c r="N20" t="s">
        <v>124</v>
      </c>
      <c r="P20" t="s">
        <v>78</v>
      </c>
      <c r="R20" s="33">
        <v>1</v>
      </c>
      <c r="S20" s="33">
        <v>0</v>
      </c>
      <c r="T20" s="34">
        <v>0.9</v>
      </c>
      <c r="U20" s="33">
        <f t="shared" si="1"/>
        <v>0.9</v>
      </c>
      <c r="V20" s="33">
        <f t="shared" si="0"/>
        <v>0</v>
      </c>
      <c r="W20" t="s">
        <v>413</v>
      </c>
      <c r="X20" s="31" t="s">
        <v>125</v>
      </c>
      <c r="Y20" s="29">
        <v>2395894.8999999994</v>
      </c>
      <c r="Z20" s="29">
        <v>2231943.1679999996</v>
      </c>
      <c r="AA20" s="29">
        <v>2231943.1679999996</v>
      </c>
      <c r="AB20" s="30">
        <f t="shared" si="2"/>
        <v>0.931569731209829</v>
      </c>
      <c r="AC20" s="30">
        <f t="shared" si="3"/>
        <v>1</v>
      </c>
    </row>
    <row r="21" spans="1:29" x14ac:dyDescent="0.2">
      <c r="A21" t="s">
        <v>117</v>
      </c>
      <c r="C21" t="s">
        <v>118</v>
      </c>
      <c r="G21" t="s">
        <v>119</v>
      </c>
      <c r="H21" t="s">
        <v>120</v>
      </c>
      <c r="I21" t="s">
        <v>128</v>
      </c>
      <c r="J21" t="s">
        <v>129</v>
      </c>
      <c r="K21" t="s">
        <v>99</v>
      </c>
      <c r="L21" t="s">
        <v>131</v>
      </c>
      <c r="N21" t="s">
        <v>124</v>
      </c>
      <c r="P21" t="s">
        <v>78</v>
      </c>
      <c r="R21" s="33">
        <v>1</v>
      </c>
      <c r="S21" s="33">
        <v>0</v>
      </c>
      <c r="T21" s="34">
        <v>1</v>
      </c>
      <c r="U21" s="33">
        <f t="shared" si="1"/>
        <v>1</v>
      </c>
      <c r="V21" s="33">
        <f t="shared" si="0"/>
        <v>0</v>
      </c>
      <c r="W21" t="s">
        <v>413</v>
      </c>
      <c r="X21" s="31" t="s">
        <v>125</v>
      </c>
      <c r="Y21" s="29">
        <v>342270.70000000007</v>
      </c>
      <c r="Z21" s="29">
        <v>318849.02400000009</v>
      </c>
      <c r="AA21" s="29">
        <v>318849.02400000009</v>
      </c>
      <c r="AB21" s="30">
        <f t="shared" si="2"/>
        <v>0.931569731209829</v>
      </c>
      <c r="AC21" s="30">
        <f t="shared" si="3"/>
        <v>1</v>
      </c>
    </row>
    <row r="22" spans="1:29" x14ac:dyDescent="0.2">
      <c r="A22" t="s">
        <v>132</v>
      </c>
      <c r="C22" t="s">
        <v>118</v>
      </c>
      <c r="G22" t="s">
        <v>119</v>
      </c>
      <c r="H22" t="s">
        <v>120</v>
      </c>
      <c r="I22" t="s">
        <v>121</v>
      </c>
      <c r="J22" t="s">
        <v>133</v>
      </c>
      <c r="K22" s="31" t="s">
        <v>80</v>
      </c>
      <c r="L22" t="s">
        <v>134</v>
      </c>
      <c r="N22" t="s">
        <v>124</v>
      </c>
      <c r="P22" t="s">
        <v>78</v>
      </c>
      <c r="R22" s="33">
        <v>17830</v>
      </c>
      <c r="S22" s="33">
        <v>0</v>
      </c>
      <c r="T22" s="34">
        <v>17830</v>
      </c>
      <c r="U22" s="33">
        <f t="shared" si="1"/>
        <v>1</v>
      </c>
      <c r="V22" s="33">
        <f t="shared" si="0"/>
        <v>0</v>
      </c>
      <c r="W22" t="s">
        <v>413</v>
      </c>
      <c r="X22" s="31" t="s">
        <v>125</v>
      </c>
      <c r="Y22" s="29">
        <v>1894091.8499999999</v>
      </c>
      <c r="Z22" s="29">
        <v>1790471.1579999998</v>
      </c>
      <c r="AA22" s="29">
        <v>1790471.1579999998</v>
      </c>
      <c r="AB22" s="30">
        <f t="shared" si="2"/>
        <v>0.94529267838832631</v>
      </c>
      <c r="AC22" s="30">
        <f t="shared" si="3"/>
        <v>1</v>
      </c>
    </row>
    <row r="23" spans="1:29" x14ac:dyDescent="0.2">
      <c r="A23" t="s">
        <v>132</v>
      </c>
      <c r="C23" t="s">
        <v>118</v>
      </c>
      <c r="G23" t="s">
        <v>119</v>
      </c>
      <c r="H23" t="s">
        <v>120</v>
      </c>
      <c r="I23" t="s">
        <v>121</v>
      </c>
      <c r="J23" t="s">
        <v>133</v>
      </c>
      <c r="K23" s="31" t="s">
        <v>80</v>
      </c>
      <c r="L23" t="s">
        <v>135</v>
      </c>
      <c r="N23" t="s">
        <v>124</v>
      </c>
      <c r="P23" t="s">
        <v>78</v>
      </c>
      <c r="R23" s="33">
        <v>17830</v>
      </c>
      <c r="S23" s="33">
        <v>0</v>
      </c>
      <c r="T23" s="34">
        <v>17830</v>
      </c>
      <c r="U23" s="33">
        <f t="shared" si="1"/>
        <v>1</v>
      </c>
      <c r="V23" s="33">
        <f t="shared" si="0"/>
        <v>0</v>
      </c>
      <c r="W23" t="s">
        <v>413</v>
      </c>
      <c r="X23" s="31" t="s">
        <v>125</v>
      </c>
      <c r="Y23" s="29">
        <v>1352922.75</v>
      </c>
      <c r="Z23" s="29">
        <v>1278907.97</v>
      </c>
      <c r="AA23" s="29">
        <v>1278907.97</v>
      </c>
      <c r="AB23" s="30">
        <f t="shared" si="2"/>
        <v>0.94529267838832631</v>
      </c>
      <c r="AC23" s="30">
        <f t="shared" si="3"/>
        <v>1</v>
      </c>
    </row>
    <row r="24" spans="1:29" x14ac:dyDescent="0.2">
      <c r="A24" t="s">
        <v>132</v>
      </c>
      <c r="C24" t="s">
        <v>118</v>
      </c>
      <c r="G24" t="s">
        <v>119</v>
      </c>
      <c r="H24" t="s">
        <v>120</v>
      </c>
      <c r="I24" t="s">
        <v>121</v>
      </c>
      <c r="J24" t="s">
        <v>133</v>
      </c>
      <c r="K24" s="31" t="s">
        <v>80</v>
      </c>
      <c r="L24" t="s">
        <v>136</v>
      </c>
      <c r="N24" t="s">
        <v>124</v>
      </c>
      <c r="P24" t="s">
        <v>78</v>
      </c>
      <c r="R24" s="33">
        <v>17830</v>
      </c>
      <c r="S24" s="33">
        <v>0</v>
      </c>
      <c r="T24" s="34">
        <v>17830</v>
      </c>
      <c r="U24" s="33">
        <f t="shared" si="1"/>
        <v>1</v>
      </c>
      <c r="V24" s="33">
        <f t="shared" si="0"/>
        <v>0</v>
      </c>
      <c r="W24" t="s">
        <v>413</v>
      </c>
      <c r="X24" s="31" t="s">
        <v>125</v>
      </c>
      <c r="Y24" s="29">
        <v>2164676.4</v>
      </c>
      <c r="Z24" s="29">
        <v>2046252.7520000001</v>
      </c>
      <c r="AA24" s="29">
        <v>2046252.7520000001</v>
      </c>
      <c r="AB24" s="30">
        <f t="shared" si="2"/>
        <v>0.94529267838832642</v>
      </c>
      <c r="AC24" s="30">
        <f t="shared" si="3"/>
        <v>1</v>
      </c>
    </row>
    <row r="25" spans="1:29" x14ac:dyDescent="0.2">
      <c r="A25" t="s">
        <v>137</v>
      </c>
      <c r="C25" t="s">
        <v>118</v>
      </c>
      <c r="G25" t="s">
        <v>119</v>
      </c>
      <c r="H25" t="s">
        <v>120</v>
      </c>
      <c r="I25" t="s">
        <v>121</v>
      </c>
      <c r="J25" t="s">
        <v>138</v>
      </c>
      <c r="K25" s="31" t="s">
        <v>139</v>
      </c>
      <c r="L25" t="s">
        <v>140</v>
      </c>
      <c r="N25" t="s">
        <v>124</v>
      </c>
      <c r="P25" t="s">
        <v>78</v>
      </c>
      <c r="R25" s="33">
        <v>4455</v>
      </c>
      <c r="S25" s="33">
        <v>0</v>
      </c>
      <c r="T25" s="34">
        <v>4455</v>
      </c>
      <c r="U25" s="33">
        <f t="shared" si="1"/>
        <v>1</v>
      </c>
      <c r="V25" s="33">
        <f t="shared" si="0"/>
        <v>0</v>
      </c>
      <c r="W25" t="s">
        <v>413</v>
      </c>
      <c r="X25" s="31" t="s">
        <v>125</v>
      </c>
      <c r="Y25" s="29">
        <v>2664305.5</v>
      </c>
      <c r="Z25" s="29">
        <v>2591264.1475</v>
      </c>
      <c r="AA25" s="29">
        <v>2591264.1475</v>
      </c>
      <c r="AB25" s="30">
        <f t="shared" si="2"/>
        <v>0.97258521873711556</v>
      </c>
      <c r="AC25" s="30">
        <f t="shared" si="3"/>
        <v>1</v>
      </c>
    </row>
    <row r="26" spans="1:29" x14ac:dyDescent="0.2">
      <c r="A26" t="s">
        <v>137</v>
      </c>
      <c r="C26" t="s">
        <v>118</v>
      </c>
      <c r="G26" t="s">
        <v>119</v>
      </c>
      <c r="H26" t="s">
        <v>120</v>
      </c>
      <c r="I26" t="s">
        <v>121</v>
      </c>
      <c r="J26" t="s">
        <v>138</v>
      </c>
      <c r="K26" s="31" t="s">
        <v>139</v>
      </c>
      <c r="L26" t="s">
        <v>141</v>
      </c>
      <c r="N26" t="s">
        <v>124</v>
      </c>
      <c r="P26" t="s">
        <v>78</v>
      </c>
      <c r="R26" s="33">
        <v>4455</v>
      </c>
      <c r="S26" s="33">
        <v>0</v>
      </c>
      <c r="T26" s="34">
        <v>4455</v>
      </c>
      <c r="U26" s="33">
        <f t="shared" si="1"/>
        <v>1</v>
      </c>
      <c r="V26" s="33">
        <f t="shared" si="0"/>
        <v>0</v>
      </c>
      <c r="W26" t="s">
        <v>413</v>
      </c>
      <c r="X26" s="31" t="s">
        <v>125</v>
      </c>
      <c r="Y26" s="29">
        <v>4262888.8</v>
      </c>
      <c r="Z26" s="29">
        <v>4146022.6359999999</v>
      </c>
      <c r="AA26" s="29">
        <v>4146022.6359999999</v>
      </c>
      <c r="AB26" s="30">
        <f t="shared" si="2"/>
        <v>0.97258521873711556</v>
      </c>
      <c r="AC26" s="30">
        <f t="shared" si="3"/>
        <v>1</v>
      </c>
    </row>
    <row r="27" spans="1:29" x14ac:dyDescent="0.2">
      <c r="A27" t="s">
        <v>137</v>
      </c>
      <c r="C27" t="s">
        <v>118</v>
      </c>
      <c r="G27" t="s">
        <v>119</v>
      </c>
      <c r="H27" t="s">
        <v>120</v>
      </c>
      <c r="I27" t="s">
        <v>121</v>
      </c>
      <c r="J27" t="s">
        <v>138</v>
      </c>
      <c r="K27" s="31" t="s">
        <v>139</v>
      </c>
      <c r="L27" t="s">
        <v>142</v>
      </c>
      <c r="N27" t="s">
        <v>124</v>
      </c>
      <c r="P27" t="s">
        <v>78</v>
      </c>
      <c r="R27" s="33">
        <v>4455</v>
      </c>
      <c r="S27" s="33">
        <v>0</v>
      </c>
      <c r="T27" s="34">
        <v>4455</v>
      </c>
      <c r="U27" s="33">
        <f t="shared" si="1"/>
        <v>1</v>
      </c>
      <c r="V27" s="33">
        <f t="shared" si="0"/>
        <v>0</v>
      </c>
      <c r="W27" t="s">
        <v>413</v>
      </c>
      <c r="X27" s="31" t="s">
        <v>125</v>
      </c>
      <c r="Y27" s="29">
        <v>3730027.6999999997</v>
      </c>
      <c r="Z27" s="29">
        <v>3627769.8064999999</v>
      </c>
      <c r="AA27" s="29">
        <v>3627769.8064999999</v>
      </c>
      <c r="AB27" s="30">
        <f t="shared" si="2"/>
        <v>0.97258521873711556</v>
      </c>
      <c r="AC27" s="30">
        <f t="shared" si="3"/>
        <v>1</v>
      </c>
    </row>
    <row r="28" spans="1:29" x14ac:dyDescent="0.2">
      <c r="A28" t="s">
        <v>137</v>
      </c>
      <c r="C28" t="s">
        <v>118</v>
      </c>
      <c r="G28" t="s">
        <v>119</v>
      </c>
      <c r="H28" t="s">
        <v>120</v>
      </c>
      <c r="I28" t="s">
        <v>121</v>
      </c>
      <c r="J28" t="s">
        <v>143</v>
      </c>
      <c r="K28" s="31" t="s">
        <v>144</v>
      </c>
      <c r="L28" t="s">
        <v>145</v>
      </c>
      <c r="N28" t="s">
        <v>124</v>
      </c>
      <c r="P28" t="s">
        <v>78</v>
      </c>
      <c r="R28" s="33">
        <v>4021</v>
      </c>
      <c r="S28" s="33">
        <v>0</v>
      </c>
      <c r="T28" s="34">
        <v>4021</v>
      </c>
      <c r="U28" s="33">
        <f t="shared" si="1"/>
        <v>1</v>
      </c>
      <c r="V28" s="33">
        <f t="shared" si="0"/>
        <v>0</v>
      </c>
      <c r="W28" t="s">
        <v>413</v>
      </c>
      <c r="X28" s="31" t="s">
        <v>125</v>
      </c>
      <c r="Y28" s="29">
        <v>2558948.25</v>
      </c>
      <c r="Z28" s="29">
        <v>2485385.14</v>
      </c>
      <c r="AA28" s="29">
        <v>2485385.14</v>
      </c>
      <c r="AB28" s="30">
        <f t="shared" si="2"/>
        <v>0.97125259957875276</v>
      </c>
      <c r="AC28" s="30">
        <f t="shared" si="3"/>
        <v>1</v>
      </c>
    </row>
    <row r="29" spans="1:29" x14ac:dyDescent="0.2">
      <c r="A29" t="s">
        <v>137</v>
      </c>
      <c r="C29" t="s">
        <v>118</v>
      </c>
      <c r="G29" t="s">
        <v>119</v>
      </c>
      <c r="H29" t="s">
        <v>120</v>
      </c>
      <c r="I29" t="s">
        <v>121</v>
      </c>
      <c r="J29" t="s">
        <v>143</v>
      </c>
      <c r="K29" s="31" t="s">
        <v>144</v>
      </c>
      <c r="L29" t="s">
        <v>146</v>
      </c>
      <c r="N29" t="s">
        <v>124</v>
      </c>
      <c r="P29" t="s">
        <v>78</v>
      </c>
      <c r="R29" s="33">
        <v>4021</v>
      </c>
      <c r="S29" s="33">
        <v>0</v>
      </c>
      <c r="T29" s="34">
        <v>4021</v>
      </c>
      <c r="U29" s="33">
        <f t="shared" si="1"/>
        <v>1</v>
      </c>
      <c r="V29" s="33">
        <f t="shared" si="0"/>
        <v>0</v>
      </c>
      <c r="W29" t="s">
        <v>413</v>
      </c>
      <c r="X29" s="31" t="s">
        <v>125</v>
      </c>
      <c r="Y29" s="29">
        <v>4094317.2</v>
      </c>
      <c r="Z29" s="29">
        <v>3976616.2240000004</v>
      </c>
      <c r="AA29" s="29">
        <v>3976616.2240000004</v>
      </c>
      <c r="AB29" s="30">
        <f t="shared" si="2"/>
        <v>0.97125259957875276</v>
      </c>
      <c r="AC29" s="30">
        <f t="shared" si="3"/>
        <v>1</v>
      </c>
    </row>
    <row r="30" spans="1:29" x14ac:dyDescent="0.2">
      <c r="A30" t="s">
        <v>137</v>
      </c>
      <c r="C30" t="s">
        <v>118</v>
      </c>
      <c r="G30" t="s">
        <v>119</v>
      </c>
      <c r="H30" t="s">
        <v>120</v>
      </c>
      <c r="I30" t="s">
        <v>121</v>
      </c>
      <c r="J30" t="s">
        <v>143</v>
      </c>
      <c r="K30" s="31" t="s">
        <v>144</v>
      </c>
      <c r="L30" t="s">
        <v>147</v>
      </c>
      <c r="N30" t="s">
        <v>124</v>
      </c>
      <c r="P30" t="s">
        <v>78</v>
      </c>
      <c r="R30" s="33">
        <v>4021</v>
      </c>
      <c r="S30" s="33">
        <v>0</v>
      </c>
      <c r="T30" s="34">
        <v>4021</v>
      </c>
      <c r="U30" s="33">
        <f t="shared" si="1"/>
        <v>1</v>
      </c>
      <c r="V30" s="33">
        <f t="shared" si="0"/>
        <v>0</v>
      </c>
      <c r="W30" t="s">
        <v>413</v>
      </c>
      <c r="X30" s="31" t="s">
        <v>125</v>
      </c>
      <c r="Y30" s="29">
        <v>3582527.55</v>
      </c>
      <c r="Z30" s="29">
        <v>3479539.196</v>
      </c>
      <c r="AA30" s="29">
        <v>3479539.196</v>
      </c>
      <c r="AB30" s="30">
        <f t="shared" si="2"/>
        <v>0.97125259957875276</v>
      </c>
      <c r="AC30" s="30">
        <f t="shared" si="3"/>
        <v>1</v>
      </c>
    </row>
    <row r="31" spans="1:29" x14ac:dyDescent="0.2">
      <c r="A31" t="s">
        <v>137</v>
      </c>
      <c r="C31" t="s">
        <v>118</v>
      </c>
      <c r="G31" t="s">
        <v>119</v>
      </c>
      <c r="H31" t="s">
        <v>120</v>
      </c>
      <c r="I31" t="s">
        <v>121</v>
      </c>
      <c r="J31" t="s">
        <v>148</v>
      </c>
      <c r="K31" s="31" t="s">
        <v>149</v>
      </c>
      <c r="L31" t="s">
        <v>150</v>
      </c>
      <c r="N31" t="s">
        <v>124</v>
      </c>
      <c r="P31" t="s">
        <v>78</v>
      </c>
      <c r="R31" s="33">
        <v>8786</v>
      </c>
      <c r="S31" s="33">
        <v>0</v>
      </c>
      <c r="T31" s="34">
        <v>8786</v>
      </c>
      <c r="U31" s="33">
        <f t="shared" si="1"/>
        <v>1</v>
      </c>
      <c r="V31" s="33">
        <f t="shared" si="0"/>
        <v>0</v>
      </c>
      <c r="W31" t="s">
        <v>413</v>
      </c>
      <c r="X31" s="31" t="s">
        <v>125</v>
      </c>
      <c r="Y31" s="29">
        <v>4252031.25</v>
      </c>
      <c r="Z31" s="29">
        <v>4170036.1575000002</v>
      </c>
      <c r="AA31" s="29">
        <v>4170036.1575000002</v>
      </c>
      <c r="AB31" s="30">
        <f t="shared" si="2"/>
        <v>0.98071625355528613</v>
      </c>
      <c r="AC31" s="30">
        <f t="shared" si="3"/>
        <v>1</v>
      </c>
    </row>
    <row r="32" spans="1:29" x14ac:dyDescent="0.2">
      <c r="A32" t="s">
        <v>137</v>
      </c>
      <c r="C32" t="s">
        <v>118</v>
      </c>
      <c r="G32" t="s">
        <v>119</v>
      </c>
      <c r="H32" t="s">
        <v>120</v>
      </c>
      <c r="I32" t="s">
        <v>121</v>
      </c>
      <c r="J32" t="s">
        <v>148</v>
      </c>
      <c r="K32" s="31" t="s">
        <v>149</v>
      </c>
      <c r="L32" t="s">
        <v>151</v>
      </c>
      <c r="N32" t="s">
        <v>124</v>
      </c>
      <c r="P32" t="s">
        <v>78</v>
      </c>
      <c r="R32" s="33">
        <v>8786</v>
      </c>
      <c r="S32" s="33">
        <v>0</v>
      </c>
      <c r="T32" s="34">
        <v>8786</v>
      </c>
      <c r="U32" s="33">
        <f t="shared" si="1"/>
        <v>1</v>
      </c>
      <c r="V32" s="33">
        <f t="shared" si="0"/>
        <v>0</v>
      </c>
      <c r="W32" t="s">
        <v>413</v>
      </c>
      <c r="X32" s="31" t="s">
        <v>125</v>
      </c>
      <c r="Y32" s="29">
        <v>6803250</v>
      </c>
      <c r="Z32" s="29">
        <v>6672057.8520000009</v>
      </c>
      <c r="AA32" s="29">
        <v>6672057.8520000009</v>
      </c>
      <c r="AB32" s="30">
        <f t="shared" si="2"/>
        <v>0.98071625355528624</v>
      </c>
      <c r="AC32" s="30">
        <f t="shared" si="3"/>
        <v>1</v>
      </c>
    </row>
    <row r="33" spans="1:29" x14ac:dyDescent="0.2">
      <c r="A33" t="s">
        <v>137</v>
      </c>
      <c r="C33" t="s">
        <v>118</v>
      </c>
      <c r="G33" t="s">
        <v>119</v>
      </c>
      <c r="H33" t="s">
        <v>120</v>
      </c>
      <c r="I33" t="s">
        <v>121</v>
      </c>
      <c r="J33" t="s">
        <v>148</v>
      </c>
      <c r="K33" s="31" t="s">
        <v>149</v>
      </c>
      <c r="L33" t="s">
        <v>152</v>
      </c>
      <c r="N33" t="s">
        <v>124</v>
      </c>
      <c r="P33" t="s">
        <v>78</v>
      </c>
      <c r="R33" s="33">
        <v>8786</v>
      </c>
      <c r="S33" s="33">
        <v>0</v>
      </c>
      <c r="T33" s="34">
        <v>8786</v>
      </c>
      <c r="U33" s="33">
        <f t="shared" si="1"/>
        <v>1</v>
      </c>
      <c r="V33" s="33">
        <f t="shared" si="0"/>
        <v>0</v>
      </c>
      <c r="W33" t="s">
        <v>413</v>
      </c>
      <c r="X33" s="31" t="s">
        <v>125</v>
      </c>
      <c r="Y33" s="29">
        <v>5952843.75</v>
      </c>
      <c r="Z33" s="29">
        <v>5838050.6205000002</v>
      </c>
      <c r="AA33" s="29">
        <v>5838050.6205000002</v>
      </c>
      <c r="AB33" s="30">
        <f t="shared" si="2"/>
        <v>0.98071625355528613</v>
      </c>
      <c r="AC33" s="30">
        <f t="shared" si="3"/>
        <v>1</v>
      </c>
    </row>
    <row r="34" spans="1:29" x14ac:dyDescent="0.2">
      <c r="A34" t="s">
        <v>137</v>
      </c>
      <c r="C34" t="s">
        <v>118</v>
      </c>
      <c r="G34" t="s">
        <v>119</v>
      </c>
      <c r="H34" t="s">
        <v>120</v>
      </c>
      <c r="I34" t="s">
        <v>121</v>
      </c>
      <c r="J34" t="s">
        <v>153</v>
      </c>
      <c r="K34" s="31" t="s">
        <v>154</v>
      </c>
      <c r="L34" t="s">
        <v>155</v>
      </c>
      <c r="N34" t="s">
        <v>124</v>
      </c>
      <c r="P34" t="s">
        <v>78</v>
      </c>
      <c r="R34" s="33">
        <v>5263</v>
      </c>
      <c r="S34" s="33">
        <v>0</v>
      </c>
      <c r="T34" s="34">
        <v>5263</v>
      </c>
      <c r="U34" s="33">
        <f t="shared" si="1"/>
        <v>1</v>
      </c>
      <c r="V34" s="33">
        <f t="shared" si="0"/>
        <v>0</v>
      </c>
      <c r="W34" t="s">
        <v>413</v>
      </c>
      <c r="X34" s="31" t="s">
        <v>125</v>
      </c>
      <c r="Y34" s="29">
        <v>4397969.0999999996</v>
      </c>
      <c r="Z34" s="29">
        <v>4394761.3744999999</v>
      </c>
      <c r="AA34" s="29">
        <v>4394761.3744999999</v>
      </c>
      <c r="AB34" s="30">
        <f t="shared" si="2"/>
        <v>0.99927063482551537</v>
      </c>
      <c r="AC34" s="30">
        <f t="shared" si="3"/>
        <v>1</v>
      </c>
    </row>
    <row r="35" spans="1:29" x14ac:dyDescent="0.2">
      <c r="A35" t="s">
        <v>137</v>
      </c>
      <c r="C35" t="s">
        <v>118</v>
      </c>
      <c r="G35" t="s">
        <v>119</v>
      </c>
      <c r="H35" t="s">
        <v>120</v>
      </c>
      <c r="I35" t="s">
        <v>121</v>
      </c>
      <c r="J35" t="s">
        <v>153</v>
      </c>
      <c r="K35" s="31" t="s">
        <v>154</v>
      </c>
      <c r="L35" t="s">
        <v>156</v>
      </c>
      <c r="N35" t="s">
        <v>124</v>
      </c>
      <c r="P35" t="s">
        <v>78</v>
      </c>
      <c r="R35" s="33">
        <v>5263</v>
      </c>
      <c r="S35" s="33">
        <v>0</v>
      </c>
      <c r="T35" s="34">
        <v>5263</v>
      </c>
      <c r="U35" s="33">
        <f t="shared" si="1"/>
        <v>1</v>
      </c>
      <c r="V35" s="33">
        <f t="shared" si="0"/>
        <v>0</v>
      </c>
      <c r="W35" t="s">
        <v>413</v>
      </c>
      <c r="X35" s="31" t="s">
        <v>125</v>
      </c>
      <c r="Y35" s="29">
        <v>3141406.5</v>
      </c>
      <c r="Z35" s="29">
        <v>3139115.2675000001</v>
      </c>
      <c r="AA35" s="29">
        <v>3139115.2675000001</v>
      </c>
      <c r="AB35" s="30">
        <f t="shared" si="2"/>
        <v>0.99927063482551526</v>
      </c>
      <c r="AC35" s="30">
        <f t="shared" si="3"/>
        <v>1</v>
      </c>
    </row>
    <row r="36" spans="1:29" x14ac:dyDescent="0.2">
      <c r="A36" t="s">
        <v>137</v>
      </c>
      <c r="C36" t="s">
        <v>118</v>
      </c>
      <c r="G36" t="s">
        <v>119</v>
      </c>
      <c r="H36" t="s">
        <v>120</v>
      </c>
      <c r="I36" t="s">
        <v>121</v>
      </c>
      <c r="J36" t="s">
        <v>153</v>
      </c>
      <c r="K36" s="31" t="s">
        <v>154</v>
      </c>
      <c r="L36" t="s">
        <v>157</v>
      </c>
      <c r="N36" t="s">
        <v>124</v>
      </c>
      <c r="P36" t="s">
        <v>78</v>
      </c>
      <c r="R36" s="33">
        <v>5263</v>
      </c>
      <c r="S36" s="33">
        <v>0</v>
      </c>
      <c r="T36" s="34">
        <v>5263</v>
      </c>
      <c r="U36" s="33">
        <f t="shared" si="1"/>
        <v>1</v>
      </c>
      <c r="V36" s="33">
        <f t="shared" si="0"/>
        <v>0</v>
      </c>
      <c r="W36" t="s">
        <v>413</v>
      </c>
      <c r="X36" s="31" t="s">
        <v>125</v>
      </c>
      <c r="Y36" s="29">
        <v>5026250.4000000004</v>
      </c>
      <c r="Z36" s="29">
        <v>5022584.4280000003</v>
      </c>
      <c r="AA36" s="29">
        <v>5022584.4280000003</v>
      </c>
      <c r="AB36" s="30">
        <f t="shared" si="2"/>
        <v>0.99927063482551526</v>
      </c>
      <c r="AC36" s="30">
        <f t="shared" si="3"/>
        <v>1</v>
      </c>
    </row>
    <row r="37" spans="1:29" x14ac:dyDescent="0.2">
      <c r="A37" t="s">
        <v>137</v>
      </c>
      <c r="C37" t="s">
        <v>118</v>
      </c>
      <c r="G37" t="s">
        <v>119</v>
      </c>
      <c r="H37" t="s">
        <v>120</v>
      </c>
      <c r="I37" t="s">
        <v>121</v>
      </c>
      <c r="J37" t="s">
        <v>158</v>
      </c>
      <c r="K37" s="31" t="s">
        <v>159</v>
      </c>
      <c r="L37" t="s">
        <v>160</v>
      </c>
      <c r="N37" t="s">
        <v>124</v>
      </c>
      <c r="P37" t="s">
        <v>78</v>
      </c>
      <c r="R37" s="33">
        <v>4669</v>
      </c>
      <c r="S37" s="33">
        <v>0</v>
      </c>
      <c r="T37" s="34">
        <v>4669</v>
      </c>
      <c r="U37" s="33">
        <f t="shared" si="1"/>
        <v>1</v>
      </c>
      <c r="V37" s="33">
        <f t="shared" si="0"/>
        <v>0</v>
      </c>
      <c r="W37" t="s">
        <v>413</v>
      </c>
      <c r="X37" s="31" t="s">
        <v>125</v>
      </c>
      <c r="Y37" s="29">
        <v>2651030.5</v>
      </c>
      <c r="Z37" s="29">
        <v>2595960.8149999999</v>
      </c>
      <c r="AA37" s="29">
        <v>2595960.8149999999</v>
      </c>
      <c r="AB37" s="30">
        <f t="shared" si="2"/>
        <v>0.97922706472068122</v>
      </c>
      <c r="AC37" s="30">
        <f t="shared" si="3"/>
        <v>1</v>
      </c>
    </row>
    <row r="38" spans="1:29" x14ac:dyDescent="0.2">
      <c r="A38" t="s">
        <v>137</v>
      </c>
      <c r="C38" t="s">
        <v>118</v>
      </c>
      <c r="G38" t="s">
        <v>119</v>
      </c>
      <c r="H38" t="s">
        <v>120</v>
      </c>
      <c r="I38" t="s">
        <v>121</v>
      </c>
      <c r="J38" t="s">
        <v>158</v>
      </c>
      <c r="K38" s="31" t="s">
        <v>159</v>
      </c>
      <c r="L38" t="s">
        <v>161</v>
      </c>
      <c r="N38" t="s">
        <v>124</v>
      </c>
      <c r="P38" t="s">
        <v>78</v>
      </c>
      <c r="R38" s="33">
        <v>4669</v>
      </c>
      <c r="S38" s="33">
        <v>0</v>
      </c>
      <c r="T38" s="34">
        <v>4669</v>
      </c>
      <c r="U38" s="33">
        <f t="shared" si="1"/>
        <v>1</v>
      </c>
      <c r="V38" s="33">
        <f t="shared" si="0"/>
        <v>0</v>
      </c>
      <c r="W38" t="s">
        <v>413</v>
      </c>
      <c r="X38" s="31" t="s">
        <v>125</v>
      </c>
      <c r="Y38" s="29">
        <v>4241648.8</v>
      </c>
      <c r="Z38" s="29">
        <v>4153537.304</v>
      </c>
      <c r="AA38" s="29">
        <v>4153537.304</v>
      </c>
      <c r="AB38" s="30">
        <f t="shared" si="2"/>
        <v>0.97922706472068133</v>
      </c>
      <c r="AC38" s="30">
        <f t="shared" si="3"/>
        <v>1</v>
      </c>
    </row>
    <row r="39" spans="1:29" x14ac:dyDescent="0.2">
      <c r="A39" t="s">
        <v>137</v>
      </c>
      <c r="C39" t="s">
        <v>118</v>
      </c>
      <c r="G39" t="s">
        <v>119</v>
      </c>
      <c r="H39" t="s">
        <v>120</v>
      </c>
      <c r="I39" t="s">
        <v>121</v>
      </c>
      <c r="J39" t="s">
        <v>158</v>
      </c>
      <c r="K39" s="31" t="s">
        <v>159</v>
      </c>
      <c r="L39" t="s">
        <v>162</v>
      </c>
      <c r="N39" t="s">
        <v>124</v>
      </c>
      <c r="P39" t="s">
        <v>78</v>
      </c>
      <c r="R39" s="33">
        <v>4669</v>
      </c>
      <c r="S39" s="33">
        <v>0</v>
      </c>
      <c r="T39" s="34">
        <v>4669</v>
      </c>
      <c r="U39" s="33">
        <f t="shared" si="1"/>
        <v>1</v>
      </c>
      <c r="V39" s="33">
        <f t="shared" si="0"/>
        <v>0</v>
      </c>
      <c r="W39" t="s">
        <v>413</v>
      </c>
      <c r="X39" t="s">
        <v>125</v>
      </c>
      <c r="Y39" s="29">
        <v>3711442.6999999997</v>
      </c>
      <c r="Z39" s="29">
        <v>3634345.1409999998</v>
      </c>
      <c r="AA39" s="29">
        <v>3634345.1409999998</v>
      </c>
      <c r="AB39" s="30">
        <f t="shared" si="2"/>
        <v>0.97922706472068133</v>
      </c>
      <c r="AC39" s="30">
        <f t="shared" si="3"/>
        <v>1</v>
      </c>
    </row>
    <row r="40" spans="1:29" x14ac:dyDescent="0.2">
      <c r="A40" t="s">
        <v>137</v>
      </c>
      <c r="C40" t="s">
        <v>118</v>
      </c>
      <c r="G40" t="s">
        <v>119</v>
      </c>
      <c r="H40" t="s">
        <v>120</v>
      </c>
      <c r="I40" t="s">
        <v>121</v>
      </c>
      <c r="J40" t="s">
        <v>163</v>
      </c>
      <c r="K40" s="31" t="s">
        <v>164</v>
      </c>
      <c r="L40" t="s">
        <v>165</v>
      </c>
      <c r="N40" t="s">
        <v>124</v>
      </c>
      <c r="P40" t="s">
        <v>78</v>
      </c>
      <c r="R40" s="33">
        <v>4005</v>
      </c>
      <c r="S40" s="33">
        <v>0</v>
      </c>
      <c r="T40" s="34">
        <v>4005</v>
      </c>
      <c r="U40" s="33">
        <f t="shared" si="1"/>
        <v>1</v>
      </c>
      <c r="V40" s="33">
        <f t="shared" si="0"/>
        <v>0</v>
      </c>
      <c r="W40" t="s">
        <v>413</v>
      </c>
      <c r="X40" t="s">
        <v>125</v>
      </c>
      <c r="Y40" s="29">
        <v>2348236.5</v>
      </c>
      <c r="Z40" s="29">
        <v>2273309.3849999998</v>
      </c>
      <c r="AA40" s="29">
        <v>2273309.3849999998</v>
      </c>
      <c r="AB40" s="30">
        <f t="shared" si="2"/>
        <v>0.96809217683142212</v>
      </c>
      <c r="AC40" s="30">
        <f t="shared" si="3"/>
        <v>1</v>
      </c>
    </row>
    <row r="41" spans="1:29" x14ac:dyDescent="0.2">
      <c r="A41" t="s">
        <v>137</v>
      </c>
      <c r="C41" t="s">
        <v>118</v>
      </c>
      <c r="G41" t="s">
        <v>119</v>
      </c>
      <c r="H41" t="s">
        <v>120</v>
      </c>
      <c r="I41" t="s">
        <v>121</v>
      </c>
      <c r="J41" t="s">
        <v>163</v>
      </c>
      <c r="K41" s="31" t="s">
        <v>164</v>
      </c>
      <c r="L41" t="s">
        <v>166</v>
      </c>
      <c r="N41" t="s">
        <v>124</v>
      </c>
      <c r="P41" t="s">
        <v>78</v>
      </c>
      <c r="R41" s="33">
        <v>4005</v>
      </c>
      <c r="S41" s="33">
        <v>0</v>
      </c>
      <c r="T41" s="34">
        <v>4005</v>
      </c>
      <c r="U41" s="33">
        <f t="shared" si="1"/>
        <v>1</v>
      </c>
      <c r="V41" s="33">
        <f t="shared" si="0"/>
        <v>0</v>
      </c>
      <c r="W41" t="s">
        <v>413</v>
      </c>
      <c r="X41" t="s">
        <v>125</v>
      </c>
      <c r="Y41" s="29">
        <v>3287531.0999999996</v>
      </c>
      <c r="Z41" s="29">
        <v>3182633.1389999995</v>
      </c>
      <c r="AA41" s="29">
        <v>3182633.1389999995</v>
      </c>
      <c r="AB41" s="30">
        <f t="shared" si="2"/>
        <v>0.96809217683142212</v>
      </c>
      <c r="AC41" s="30">
        <f t="shared" si="3"/>
        <v>1</v>
      </c>
    </row>
    <row r="42" spans="1:29" x14ac:dyDescent="0.2">
      <c r="A42" t="s">
        <v>137</v>
      </c>
      <c r="C42" t="s">
        <v>118</v>
      </c>
      <c r="G42" t="s">
        <v>119</v>
      </c>
      <c r="H42" t="s">
        <v>120</v>
      </c>
      <c r="I42" t="s">
        <v>121</v>
      </c>
      <c r="J42" t="s">
        <v>163</v>
      </c>
      <c r="K42" s="31" t="s">
        <v>164</v>
      </c>
      <c r="L42" t="s">
        <v>167</v>
      </c>
      <c r="N42" t="s">
        <v>124</v>
      </c>
      <c r="P42" t="s">
        <v>78</v>
      </c>
      <c r="R42" s="33">
        <v>4005</v>
      </c>
      <c r="S42" s="33">
        <v>0</v>
      </c>
      <c r="T42" s="34">
        <v>4005</v>
      </c>
      <c r="U42" s="33">
        <f t="shared" si="1"/>
        <v>1</v>
      </c>
      <c r="V42" s="33">
        <f t="shared" si="0"/>
        <v>0</v>
      </c>
      <c r="W42" t="s">
        <v>413</v>
      </c>
      <c r="X42" t="s">
        <v>125</v>
      </c>
      <c r="Y42" s="29">
        <v>3757178.4000000004</v>
      </c>
      <c r="Z42" s="29">
        <v>3637295.0159999998</v>
      </c>
      <c r="AA42" s="29">
        <v>3637295.0159999998</v>
      </c>
      <c r="AB42" s="30">
        <f t="shared" si="2"/>
        <v>0.96809217683142212</v>
      </c>
      <c r="AC42" s="30">
        <f t="shared" si="3"/>
        <v>1</v>
      </c>
    </row>
    <row r="43" spans="1:29" x14ac:dyDescent="0.2">
      <c r="A43" t="s">
        <v>137</v>
      </c>
      <c r="C43" t="s">
        <v>118</v>
      </c>
      <c r="G43" t="s">
        <v>119</v>
      </c>
      <c r="H43" t="s">
        <v>120</v>
      </c>
      <c r="I43" t="s">
        <v>121</v>
      </c>
      <c r="J43" t="s">
        <v>168</v>
      </c>
      <c r="K43" s="31" t="s">
        <v>169</v>
      </c>
      <c r="L43" t="s">
        <v>170</v>
      </c>
      <c r="N43" t="s">
        <v>124</v>
      </c>
      <c r="P43" t="s">
        <v>78</v>
      </c>
      <c r="R43" s="33">
        <v>3108</v>
      </c>
      <c r="S43" s="33">
        <v>0</v>
      </c>
      <c r="T43" s="34">
        <v>3108</v>
      </c>
      <c r="U43" s="33">
        <f t="shared" si="1"/>
        <v>1</v>
      </c>
      <c r="V43" s="33">
        <f t="shared" si="0"/>
        <v>0</v>
      </c>
      <c r="W43" t="s">
        <v>413</v>
      </c>
      <c r="X43" t="s">
        <v>125</v>
      </c>
      <c r="Y43" s="29">
        <v>1884775</v>
      </c>
      <c r="Z43" s="29">
        <v>1836659.1</v>
      </c>
      <c r="AA43" s="29">
        <v>1836659.1</v>
      </c>
      <c r="AB43" s="30">
        <f t="shared" si="2"/>
        <v>0.97447127641230391</v>
      </c>
      <c r="AC43" s="30">
        <f t="shared" si="3"/>
        <v>1</v>
      </c>
    </row>
    <row r="44" spans="1:29" x14ac:dyDescent="0.2">
      <c r="A44" t="s">
        <v>137</v>
      </c>
      <c r="C44" t="s">
        <v>118</v>
      </c>
      <c r="G44" t="s">
        <v>119</v>
      </c>
      <c r="H44" t="s">
        <v>120</v>
      </c>
      <c r="I44" t="s">
        <v>121</v>
      </c>
      <c r="J44" t="s">
        <v>168</v>
      </c>
      <c r="K44" s="31" t="s">
        <v>169</v>
      </c>
      <c r="L44" t="s">
        <v>171</v>
      </c>
      <c r="N44" t="s">
        <v>124</v>
      </c>
      <c r="P44" t="s">
        <v>78</v>
      </c>
      <c r="R44" s="33">
        <v>3108</v>
      </c>
      <c r="S44" s="33">
        <v>0</v>
      </c>
      <c r="T44" s="34">
        <v>3108</v>
      </c>
      <c r="U44" s="33">
        <f t="shared" si="1"/>
        <v>1</v>
      </c>
      <c r="V44" s="33">
        <f t="shared" si="0"/>
        <v>0</v>
      </c>
      <c r="W44" t="s">
        <v>413</v>
      </c>
      <c r="X44" t="s">
        <v>125</v>
      </c>
      <c r="Y44" s="29">
        <v>3015640</v>
      </c>
      <c r="Z44" s="29">
        <v>2938654.5600000005</v>
      </c>
      <c r="AA44" s="29">
        <v>2938654.5600000005</v>
      </c>
      <c r="AB44" s="30">
        <f t="shared" si="2"/>
        <v>0.97447127641230402</v>
      </c>
      <c r="AC44" s="30">
        <f t="shared" si="3"/>
        <v>1</v>
      </c>
    </row>
    <row r="45" spans="1:29" x14ac:dyDescent="0.2">
      <c r="A45" t="s">
        <v>137</v>
      </c>
      <c r="C45" t="s">
        <v>118</v>
      </c>
      <c r="G45" t="s">
        <v>119</v>
      </c>
      <c r="H45" t="s">
        <v>120</v>
      </c>
      <c r="I45" t="s">
        <v>121</v>
      </c>
      <c r="J45" t="s">
        <v>168</v>
      </c>
      <c r="K45" s="31" t="s">
        <v>169</v>
      </c>
      <c r="L45" t="s">
        <v>172</v>
      </c>
      <c r="N45" t="s">
        <v>124</v>
      </c>
      <c r="P45" t="s">
        <v>78</v>
      </c>
      <c r="R45" s="33">
        <v>3108</v>
      </c>
      <c r="S45" s="33">
        <v>0</v>
      </c>
      <c r="T45" s="34">
        <v>3108</v>
      </c>
      <c r="U45" s="33">
        <f t="shared" si="1"/>
        <v>1</v>
      </c>
      <c r="V45" s="33">
        <f t="shared" si="0"/>
        <v>0</v>
      </c>
      <c r="W45" t="s">
        <v>413</v>
      </c>
      <c r="X45" t="s">
        <v>125</v>
      </c>
      <c r="Y45" s="29">
        <v>2638685</v>
      </c>
      <c r="Z45" s="29">
        <v>2571322.7399999998</v>
      </c>
      <c r="AA45" s="29">
        <v>2571322.7399999998</v>
      </c>
      <c r="AB45" s="30">
        <f t="shared" si="2"/>
        <v>0.9744712764123038</v>
      </c>
      <c r="AC45" s="30">
        <f t="shared" si="3"/>
        <v>1</v>
      </c>
    </row>
    <row r="46" spans="1:29" x14ac:dyDescent="0.2">
      <c r="A46" t="s">
        <v>137</v>
      </c>
      <c r="C46" t="s">
        <v>118</v>
      </c>
      <c r="G46" t="s">
        <v>119</v>
      </c>
      <c r="H46" t="s">
        <v>120</v>
      </c>
      <c r="I46" t="s">
        <v>121</v>
      </c>
      <c r="J46" t="s">
        <v>173</v>
      </c>
      <c r="K46" s="31" t="s">
        <v>174</v>
      </c>
      <c r="L46" t="s">
        <v>175</v>
      </c>
      <c r="N46" t="s">
        <v>124</v>
      </c>
      <c r="P46" t="s">
        <v>78</v>
      </c>
      <c r="R46" s="33">
        <v>2557</v>
      </c>
      <c r="S46" s="33">
        <v>0</v>
      </c>
      <c r="T46" s="34">
        <v>2557</v>
      </c>
      <c r="U46" s="33">
        <f t="shared" si="1"/>
        <v>1</v>
      </c>
      <c r="V46" s="33">
        <f t="shared" si="0"/>
        <v>0</v>
      </c>
      <c r="W46" t="s">
        <v>413</v>
      </c>
      <c r="X46" t="s">
        <v>125</v>
      </c>
      <c r="Y46" s="29">
        <v>2068218.2499999998</v>
      </c>
      <c r="Z46" s="29">
        <v>2025147.4879999997</v>
      </c>
      <c r="AA46" s="29">
        <v>2025147.4879999997</v>
      </c>
      <c r="AB46" s="30">
        <f t="shared" si="2"/>
        <v>0.97917494345676526</v>
      </c>
      <c r="AC46" s="30">
        <f t="shared" si="3"/>
        <v>1</v>
      </c>
    </row>
    <row r="47" spans="1:29" x14ac:dyDescent="0.2">
      <c r="A47" t="s">
        <v>137</v>
      </c>
      <c r="C47" t="s">
        <v>118</v>
      </c>
      <c r="G47" t="s">
        <v>119</v>
      </c>
      <c r="H47" t="s">
        <v>120</v>
      </c>
      <c r="I47" t="s">
        <v>121</v>
      </c>
      <c r="J47" t="s">
        <v>173</v>
      </c>
      <c r="K47" s="31" t="s">
        <v>174</v>
      </c>
      <c r="L47" t="s">
        <v>176</v>
      </c>
      <c r="N47" t="s">
        <v>124</v>
      </c>
      <c r="P47" t="s">
        <v>78</v>
      </c>
      <c r="R47" s="33">
        <v>2557</v>
      </c>
      <c r="S47" s="33">
        <v>0</v>
      </c>
      <c r="T47" s="34">
        <v>2557</v>
      </c>
      <c r="U47" s="33">
        <f t="shared" si="1"/>
        <v>1</v>
      </c>
      <c r="V47" s="33">
        <f t="shared" si="0"/>
        <v>0</v>
      </c>
      <c r="W47" t="s">
        <v>413</v>
      </c>
      <c r="X47" t="s">
        <v>125</v>
      </c>
      <c r="Y47" s="29">
        <v>1477298.75</v>
      </c>
      <c r="Z47" s="29">
        <v>1446533.92</v>
      </c>
      <c r="AA47" s="29">
        <v>1446533.92</v>
      </c>
      <c r="AB47" s="30">
        <f t="shared" si="2"/>
        <v>0.97917494345676526</v>
      </c>
      <c r="AC47" s="30">
        <f t="shared" si="3"/>
        <v>1</v>
      </c>
    </row>
    <row r="48" spans="1:29" x14ac:dyDescent="0.2">
      <c r="A48" t="s">
        <v>137</v>
      </c>
      <c r="C48" t="s">
        <v>118</v>
      </c>
      <c r="G48" t="s">
        <v>119</v>
      </c>
      <c r="H48" t="s">
        <v>120</v>
      </c>
      <c r="I48" t="s">
        <v>121</v>
      </c>
      <c r="J48" t="s">
        <v>173</v>
      </c>
      <c r="K48" s="31" t="s">
        <v>174</v>
      </c>
      <c r="L48" t="s">
        <v>177</v>
      </c>
      <c r="N48" t="s">
        <v>124</v>
      </c>
      <c r="P48" t="s">
        <v>78</v>
      </c>
      <c r="R48" s="33">
        <v>2557</v>
      </c>
      <c r="S48" s="33">
        <v>0</v>
      </c>
      <c r="T48" s="34">
        <v>2557</v>
      </c>
      <c r="U48" s="33">
        <f t="shared" si="1"/>
        <v>1</v>
      </c>
      <c r="V48" s="33">
        <f t="shared" si="0"/>
        <v>0</v>
      </c>
      <c r="W48" t="s">
        <v>413</v>
      </c>
      <c r="X48" t="s">
        <v>125</v>
      </c>
      <c r="Y48" s="29">
        <v>2363678</v>
      </c>
      <c r="Z48" s="29">
        <v>2314454.2719999999</v>
      </c>
      <c r="AA48" s="29">
        <v>2314454.2719999999</v>
      </c>
      <c r="AB48" s="30">
        <f t="shared" si="2"/>
        <v>0.97917494345676526</v>
      </c>
      <c r="AC48" s="30">
        <f t="shared" si="3"/>
        <v>1</v>
      </c>
    </row>
    <row r="49" spans="1:29" x14ac:dyDescent="0.2">
      <c r="A49" t="s">
        <v>117</v>
      </c>
      <c r="C49" t="s">
        <v>118</v>
      </c>
      <c r="G49" t="s">
        <v>119</v>
      </c>
      <c r="H49" t="s">
        <v>120</v>
      </c>
      <c r="I49" t="s">
        <v>121</v>
      </c>
      <c r="J49" t="s">
        <v>178</v>
      </c>
      <c r="K49" s="31" t="s">
        <v>80</v>
      </c>
      <c r="L49" t="s">
        <v>179</v>
      </c>
      <c r="N49" t="s">
        <v>124</v>
      </c>
      <c r="P49" t="s">
        <v>78</v>
      </c>
      <c r="R49" s="33">
        <v>35666</v>
      </c>
      <c r="S49" s="33">
        <v>0</v>
      </c>
      <c r="T49" s="34">
        <v>32099.4</v>
      </c>
      <c r="U49" s="33">
        <f t="shared" si="1"/>
        <v>0.9</v>
      </c>
      <c r="V49" s="33">
        <f t="shared" si="0"/>
        <v>0</v>
      </c>
      <c r="W49" t="s">
        <v>413</v>
      </c>
      <c r="X49" t="s">
        <v>125</v>
      </c>
      <c r="Y49" s="29">
        <v>60394992</v>
      </c>
      <c r="Z49" s="29">
        <v>63289157.333999999</v>
      </c>
      <c r="AA49" s="29">
        <v>56312734.434</v>
      </c>
      <c r="AB49" s="30">
        <f t="shared" si="2"/>
        <v>0.93240734983456908</v>
      </c>
      <c r="AC49" s="30">
        <f t="shared" si="3"/>
        <v>0.88976906639500875</v>
      </c>
    </row>
    <row r="50" spans="1:29" x14ac:dyDescent="0.2">
      <c r="A50" t="s">
        <v>117</v>
      </c>
      <c r="C50" t="s">
        <v>118</v>
      </c>
      <c r="G50" t="s">
        <v>119</v>
      </c>
      <c r="H50" t="s">
        <v>120</v>
      </c>
      <c r="I50" t="s">
        <v>121</v>
      </c>
      <c r="J50" t="s">
        <v>178</v>
      </c>
      <c r="K50" s="31" t="s">
        <v>80</v>
      </c>
      <c r="L50" t="s">
        <v>180</v>
      </c>
      <c r="N50" t="s">
        <v>124</v>
      </c>
      <c r="P50" t="s">
        <v>78</v>
      </c>
      <c r="R50" s="33">
        <v>10042</v>
      </c>
      <c r="S50" s="33">
        <v>0</v>
      </c>
      <c r="T50" s="34">
        <v>10042</v>
      </c>
      <c r="U50" s="33">
        <f t="shared" si="1"/>
        <v>1</v>
      </c>
      <c r="V50" s="33">
        <f t="shared" si="0"/>
        <v>0</v>
      </c>
      <c r="W50" t="s">
        <v>413</v>
      </c>
      <c r="X50" t="s">
        <v>125</v>
      </c>
      <c r="Y50" s="29">
        <v>20131664</v>
      </c>
      <c r="Z50" s="29">
        <v>21096385.777999997</v>
      </c>
      <c r="AA50" s="29">
        <v>18770911.478</v>
      </c>
      <c r="AB50" s="30">
        <f t="shared" si="2"/>
        <v>0.93240734983456908</v>
      </c>
      <c r="AC50" s="30">
        <f t="shared" si="3"/>
        <v>0.88976906639500886</v>
      </c>
    </row>
    <row r="51" spans="1:29" x14ac:dyDescent="0.2">
      <c r="A51" t="s">
        <v>117</v>
      </c>
      <c r="C51" t="s">
        <v>118</v>
      </c>
      <c r="G51" t="s">
        <v>119</v>
      </c>
      <c r="H51" t="s">
        <v>120</v>
      </c>
      <c r="I51" t="s">
        <v>121</v>
      </c>
      <c r="J51" t="s">
        <v>178</v>
      </c>
      <c r="K51" s="31" t="s">
        <v>80</v>
      </c>
      <c r="L51" t="s">
        <v>181</v>
      </c>
      <c r="N51" t="s">
        <v>124</v>
      </c>
      <c r="P51" t="s">
        <v>78</v>
      </c>
      <c r="R51" s="33">
        <v>35666</v>
      </c>
      <c r="S51" s="33">
        <v>0</v>
      </c>
      <c r="T51" s="34">
        <v>33882.699999999997</v>
      </c>
      <c r="U51" s="33">
        <f t="shared" si="1"/>
        <v>0.95</v>
      </c>
      <c r="V51" s="33">
        <f t="shared" si="0"/>
        <v>0</v>
      </c>
      <c r="W51" t="s">
        <v>413</v>
      </c>
      <c r="X51" t="s">
        <v>125</v>
      </c>
      <c r="Y51" s="29">
        <v>20131664</v>
      </c>
      <c r="Z51" s="29">
        <v>21096385.778000001</v>
      </c>
      <c r="AA51" s="29">
        <v>18770911.478</v>
      </c>
      <c r="AB51" s="30">
        <f t="shared" si="2"/>
        <v>0.93240734983456908</v>
      </c>
      <c r="AC51" s="30">
        <f t="shared" si="3"/>
        <v>0.88976906639500875</v>
      </c>
    </row>
    <row r="52" spans="1:29" x14ac:dyDescent="0.2">
      <c r="A52" t="s">
        <v>182</v>
      </c>
      <c r="C52" t="s">
        <v>118</v>
      </c>
      <c r="G52" t="s">
        <v>119</v>
      </c>
      <c r="H52" t="s">
        <v>120</v>
      </c>
      <c r="I52" t="s">
        <v>121</v>
      </c>
      <c r="J52" t="s">
        <v>183</v>
      </c>
      <c r="K52" s="31" t="s">
        <v>139</v>
      </c>
      <c r="L52" t="s">
        <v>184</v>
      </c>
      <c r="N52" t="s">
        <v>124</v>
      </c>
      <c r="P52" t="s">
        <v>78</v>
      </c>
      <c r="R52" s="33">
        <v>1231</v>
      </c>
      <c r="S52" s="33">
        <v>0</v>
      </c>
      <c r="T52" s="34">
        <v>1231</v>
      </c>
      <c r="U52" s="33">
        <f t="shared" si="1"/>
        <v>1</v>
      </c>
      <c r="V52" s="33">
        <f t="shared" si="0"/>
        <v>0</v>
      </c>
      <c r="W52" t="s">
        <v>413</v>
      </c>
      <c r="X52" t="s">
        <v>125</v>
      </c>
      <c r="Y52" s="29">
        <v>9714599.8000000007</v>
      </c>
      <c r="Z52" s="29">
        <v>9512294.1359999999</v>
      </c>
      <c r="AA52" s="29">
        <v>9512294.1359999999</v>
      </c>
      <c r="AB52" s="30">
        <f t="shared" si="2"/>
        <v>0.97917509025950811</v>
      </c>
      <c r="AC52" s="30">
        <f t="shared" si="3"/>
        <v>1</v>
      </c>
    </row>
    <row r="53" spans="1:29" x14ac:dyDescent="0.2">
      <c r="A53" t="s">
        <v>182</v>
      </c>
      <c r="C53" t="s">
        <v>118</v>
      </c>
      <c r="G53" t="s">
        <v>119</v>
      </c>
      <c r="H53" t="s">
        <v>120</v>
      </c>
      <c r="I53" t="s">
        <v>121</v>
      </c>
      <c r="J53" t="s">
        <v>183</v>
      </c>
      <c r="K53" s="31" t="s">
        <v>139</v>
      </c>
      <c r="L53" t="s">
        <v>185</v>
      </c>
      <c r="N53" t="s">
        <v>124</v>
      </c>
      <c r="P53" t="s">
        <v>78</v>
      </c>
      <c r="R53" s="33">
        <v>4259</v>
      </c>
      <c r="S53" s="33">
        <v>0</v>
      </c>
      <c r="T53" s="34">
        <v>3833.1</v>
      </c>
      <c r="U53" s="33">
        <f t="shared" si="1"/>
        <v>0.9</v>
      </c>
      <c r="V53" s="33">
        <f t="shared" si="0"/>
        <v>0</v>
      </c>
      <c r="W53" t="s">
        <v>413</v>
      </c>
      <c r="X53" t="s">
        <v>125</v>
      </c>
      <c r="Y53" s="29">
        <v>29143799.399999999</v>
      </c>
      <c r="Z53" s="29">
        <v>28536882.408</v>
      </c>
      <c r="AA53" s="29">
        <v>28536882.408</v>
      </c>
      <c r="AB53" s="30">
        <f t="shared" si="2"/>
        <v>0.97917509025950822</v>
      </c>
      <c r="AC53" s="30">
        <f t="shared" si="3"/>
        <v>1</v>
      </c>
    </row>
    <row r="54" spans="1:29" x14ac:dyDescent="0.2">
      <c r="A54" t="s">
        <v>182</v>
      </c>
      <c r="C54" t="s">
        <v>118</v>
      </c>
      <c r="G54" t="s">
        <v>119</v>
      </c>
      <c r="H54" t="s">
        <v>120</v>
      </c>
      <c r="I54" t="s">
        <v>121</v>
      </c>
      <c r="J54" t="s">
        <v>183</v>
      </c>
      <c r="K54" s="31" t="s">
        <v>139</v>
      </c>
      <c r="L54" t="s">
        <v>186</v>
      </c>
      <c r="N54" t="s">
        <v>124</v>
      </c>
      <c r="P54" t="s">
        <v>78</v>
      </c>
      <c r="R54" s="33">
        <v>4259</v>
      </c>
      <c r="S54" s="33">
        <v>0</v>
      </c>
      <c r="T54" s="34">
        <v>4046.0499999999997</v>
      </c>
      <c r="U54" s="33">
        <f t="shared" si="1"/>
        <v>0.95</v>
      </c>
      <c r="V54" s="33">
        <f t="shared" si="0"/>
        <v>0</v>
      </c>
      <c r="W54" t="s">
        <v>413</v>
      </c>
      <c r="X54" t="s">
        <v>125</v>
      </c>
      <c r="Y54" s="29">
        <v>9714599.8000000007</v>
      </c>
      <c r="Z54" s="29">
        <v>9512294.1359999999</v>
      </c>
      <c r="AA54" s="29">
        <v>9512294.1359999999</v>
      </c>
      <c r="AB54" s="30">
        <f t="shared" si="2"/>
        <v>0.97917509025950811</v>
      </c>
      <c r="AC54" s="30">
        <f t="shared" si="3"/>
        <v>1</v>
      </c>
    </row>
    <row r="55" spans="1:29" x14ac:dyDescent="0.2">
      <c r="A55" t="s">
        <v>182</v>
      </c>
      <c r="C55" t="s">
        <v>118</v>
      </c>
      <c r="G55" t="s">
        <v>119</v>
      </c>
      <c r="H55" t="s">
        <v>120</v>
      </c>
      <c r="I55" t="s">
        <v>121</v>
      </c>
      <c r="J55" t="s">
        <v>187</v>
      </c>
      <c r="K55" s="31" t="s">
        <v>144</v>
      </c>
      <c r="L55" t="s">
        <v>188</v>
      </c>
      <c r="N55" t="s">
        <v>124</v>
      </c>
      <c r="P55" t="s">
        <v>78</v>
      </c>
      <c r="R55" s="33">
        <v>3796</v>
      </c>
      <c r="S55" s="33">
        <v>0</v>
      </c>
      <c r="T55" s="34">
        <v>3416.4</v>
      </c>
      <c r="U55" s="33">
        <f t="shared" si="1"/>
        <v>0.9</v>
      </c>
      <c r="V55" s="33">
        <f t="shared" si="0"/>
        <v>0</v>
      </c>
      <c r="W55" t="s">
        <v>413</v>
      </c>
      <c r="X55" t="s">
        <v>125</v>
      </c>
      <c r="Y55" s="29">
        <v>26956048.800000001</v>
      </c>
      <c r="Z55" s="29">
        <v>26500195.260000002</v>
      </c>
      <c r="AA55" s="29">
        <v>26500195.260000002</v>
      </c>
      <c r="AB55" s="30">
        <f t="shared" si="2"/>
        <v>0.98308900746610905</v>
      </c>
      <c r="AC55" s="30">
        <f t="shared" si="3"/>
        <v>1</v>
      </c>
    </row>
    <row r="56" spans="1:29" x14ac:dyDescent="0.2">
      <c r="A56" t="s">
        <v>182</v>
      </c>
      <c r="C56" t="s">
        <v>118</v>
      </c>
      <c r="G56" t="s">
        <v>119</v>
      </c>
      <c r="H56" t="s">
        <v>120</v>
      </c>
      <c r="I56" t="s">
        <v>121</v>
      </c>
      <c r="J56" t="s">
        <v>187</v>
      </c>
      <c r="K56" s="31" t="s">
        <v>144</v>
      </c>
      <c r="L56" t="s">
        <v>189</v>
      </c>
      <c r="N56" t="s">
        <v>124</v>
      </c>
      <c r="P56" t="s">
        <v>78</v>
      </c>
      <c r="R56" s="33">
        <v>3796</v>
      </c>
      <c r="S56" s="33">
        <v>0</v>
      </c>
      <c r="T56" s="34">
        <v>3606.2</v>
      </c>
      <c r="U56" s="33">
        <f t="shared" si="1"/>
        <v>0.95</v>
      </c>
      <c r="V56" s="33">
        <f t="shared" si="0"/>
        <v>0</v>
      </c>
      <c r="W56" t="s">
        <v>413</v>
      </c>
      <c r="X56" t="s">
        <v>125</v>
      </c>
      <c r="Y56" s="29">
        <v>8985349.5999999996</v>
      </c>
      <c r="Z56" s="29">
        <v>8833398.4199999999</v>
      </c>
      <c r="AA56" s="29">
        <v>8833398.4199999999</v>
      </c>
      <c r="AB56" s="30">
        <f t="shared" si="2"/>
        <v>0.98308900746610905</v>
      </c>
      <c r="AC56" s="30">
        <f t="shared" si="3"/>
        <v>1</v>
      </c>
    </row>
    <row r="57" spans="1:29" x14ac:dyDescent="0.2">
      <c r="A57" t="s">
        <v>182</v>
      </c>
      <c r="C57" t="s">
        <v>118</v>
      </c>
      <c r="G57" t="s">
        <v>119</v>
      </c>
      <c r="H57" t="s">
        <v>120</v>
      </c>
      <c r="I57" t="s">
        <v>121</v>
      </c>
      <c r="J57" t="s">
        <v>187</v>
      </c>
      <c r="K57" s="31" t="s">
        <v>144</v>
      </c>
      <c r="L57" t="s">
        <v>190</v>
      </c>
      <c r="N57" t="s">
        <v>124</v>
      </c>
      <c r="P57" t="s">
        <v>78</v>
      </c>
      <c r="R57" s="33">
        <v>1156</v>
      </c>
      <c r="S57" s="33">
        <v>0</v>
      </c>
      <c r="T57" s="34">
        <v>1156</v>
      </c>
      <c r="U57" s="33">
        <f t="shared" si="1"/>
        <v>1</v>
      </c>
      <c r="V57" s="33">
        <f t="shared" si="0"/>
        <v>0</v>
      </c>
      <c r="W57" t="s">
        <v>413</v>
      </c>
      <c r="X57" t="s">
        <v>125</v>
      </c>
      <c r="Y57" s="29">
        <v>8985349.5999999996</v>
      </c>
      <c r="Z57" s="29">
        <v>8833398.4199999999</v>
      </c>
      <c r="AA57" s="29">
        <v>8833398.4199999999</v>
      </c>
      <c r="AB57" s="30">
        <f t="shared" si="2"/>
        <v>0.98308900746610905</v>
      </c>
      <c r="AC57" s="30">
        <f t="shared" si="3"/>
        <v>1</v>
      </c>
    </row>
    <row r="58" spans="1:29" x14ac:dyDescent="0.2">
      <c r="A58" t="s">
        <v>182</v>
      </c>
      <c r="C58" t="s">
        <v>118</v>
      </c>
      <c r="G58" t="s">
        <v>119</v>
      </c>
      <c r="H58" t="s">
        <v>120</v>
      </c>
      <c r="I58" t="s">
        <v>121</v>
      </c>
      <c r="J58" t="s">
        <v>191</v>
      </c>
      <c r="K58" s="31" t="s">
        <v>149</v>
      </c>
      <c r="L58" t="s">
        <v>192</v>
      </c>
      <c r="N58" t="s">
        <v>124</v>
      </c>
      <c r="P58" t="s">
        <v>78</v>
      </c>
      <c r="R58" s="33">
        <v>8372</v>
      </c>
      <c r="S58" s="33">
        <v>0</v>
      </c>
      <c r="T58" s="34">
        <v>7534.8</v>
      </c>
      <c r="U58" s="33">
        <f t="shared" si="1"/>
        <v>0.9</v>
      </c>
      <c r="V58" s="33">
        <f t="shared" si="0"/>
        <v>0</v>
      </c>
      <c r="W58" t="s">
        <v>413</v>
      </c>
      <c r="X58" t="s">
        <v>125</v>
      </c>
      <c r="Y58" s="29">
        <v>41951956.799999997</v>
      </c>
      <c r="Z58" s="29">
        <v>41026488.402000003</v>
      </c>
      <c r="AA58" s="29">
        <v>41026488.402000003</v>
      </c>
      <c r="AB58" s="30">
        <f t="shared" si="2"/>
        <v>0.97793980379956924</v>
      </c>
      <c r="AC58" s="30">
        <f t="shared" si="3"/>
        <v>1</v>
      </c>
    </row>
    <row r="59" spans="1:29" x14ac:dyDescent="0.2">
      <c r="A59" t="s">
        <v>182</v>
      </c>
      <c r="C59" t="s">
        <v>118</v>
      </c>
      <c r="G59" t="s">
        <v>119</v>
      </c>
      <c r="H59" t="s">
        <v>120</v>
      </c>
      <c r="I59" t="s">
        <v>121</v>
      </c>
      <c r="J59" t="s">
        <v>191</v>
      </c>
      <c r="K59" s="31" t="s">
        <v>149</v>
      </c>
      <c r="L59" t="s">
        <v>193</v>
      </c>
      <c r="N59" t="s">
        <v>124</v>
      </c>
      <c r="P59" t="s">
        <v>78</v>
      </c>
      <c r="R59" s="33">
        <v>8372</v>
      </c>
      <c r="S59" s="33">
        <v>0</v>
      </c>
      <c r="T59" s="34">
        <v>7953.4</v>
      </c>
      <c r="U59" s="33">
        <f t="shared" si="1"/>
        <v>0.95</v>
      </c>
      <c r="V59" s="33">
        <f t="shared" si="0"/>
        <v>0</v>
      </c>
      <c r="W59" t="s">
        <v>413</v>
      </c>
      <c r="X59" t="s">
        <v>125</v>
      </c>
      <c r="Y59" s="29">
        <v>13983985.6</v>
      </c>
      <c r="Z59" s="29">
        <v>13675496.134</v>
      </c>
      <c r="AA59" s="29">
        <v>13675496.134</v>
      </c>
      <c r="AB59" s="30">
        <f t="shared" si="2"/>
        <v>0.97793980379956913</v>
      </c>
      <c r="AC59" s="30">
        <f t="shared" si="3"/>
        <v>1</v>
      </c>
    </row>
    <row r="60" spans="1:29" x14ac:dyDescent="0.2">
      <c r="A60" t="s">
        <v>182</v>
      </c>
      <c r="C60" t="s">
        <v>118</v>
      </c>
      <c r="G60" t="s">
        <v>119</v>
      </c>
      <c r="H60" t="s">
        <v>120</v>
      </c>
      <c r="I60" t="s">
        <v>121</v>
      </c>
      <c r="J60" t="s">
        <v>191</v>
      </c>
      <c r="K60" s="31" t="s">
        <v>149</v>
      </c>
      <c r="L60" t="s">
        <v>194</v>
      </c>
      <c r="N60" t="s">
        <v>124</v>
      </c>
      <c r="P60" t="s">
        <v>78</v>
      </c>
      <c r="R60" s="33">
        <v>2442</v>
      </c>
      <c r="S60" s="33">
        <v>0</v>
      </c>
      <c r="T60" s="34">
        <v>2442</v>
      </c>
      <c r="U60" s="33">
        <f t="shared" si="1"/>
        <v>1</v>
      </c>
      <c r="V60" s="33">
        <f t="shared" si="0"/>
        <v>0</v>
      </c>
      <c r="W60" t="s">
        <v>413</v>
      </c>
      <c r="X60" t="s">
        <v>125</v>
      </c>
      <c r="Y60" s="29">
        <v>13983985.6</v>
      </c>
      <c r="Z60" s="29">
        <v>13675496.134</v>
      </c>
      <c r="AA60" s="29">
        <v>13675496.134</v>
      </c>
      <c r="AB60" s="30">
        <f t="shared" si="2"/>
        <v>0.97793980379956913</v>
      </c>
      <c r="AC60" s="30">
        <f t="shared" si="3"/>
        <v>1</v>
      </c>
    </row>
    <row r="61" spans="1:29" x14ac:dyDescent="0.2">
      <c r="A61" t="s">
        <v>182</v>
      </c>
      <c r="C61" t="s">
        <v>118</v>
      </c>
      <c r="G61" t="s">
        <v>119</v>
      </c>
      <c r="H61" t="s">
        <v>120</v>
      </c>
      <c r="I61" t="s">
        <v>121</v>
      </c>
      <c r="J61" t="s">
        <v>195</v>
      </c>
      <c r="K61" s="31" t="s">
        <v>154</v>
      </c>
      <c r="L61" t="s">
        <v>196</v>
      </c>
      <c r="N61" t="s">
        <v>124</v>
      </c>
      <c r="P61" t="s">
        <v>78</v>
      </c>
      <c r="R61" s="33">
        <v>5356</v>
      </c>
      <c r="S61" s="33">
        <v>0</v>
      </c>
      <c r="T61" s="34">
        <v>4820.4000000000005</v>
      </c>
      <c r="U61" s="33">
        <f t="shared" si="1"/>
        <v>0.90000000000000013</v>
      </c>
      <c r="V61" s="33">
        <f t="shared" si="0"/>
        <v>0</v>
      </c>
      <c r="W61" t="s">
        <v>413</v>
      </c>
      <c r="X61" t="s">
        <v>125</v>
      </c>
      <c r="Y61" s="29">
        <v>31175019</v>
      </c>
      <c r="Z61" s="29">
        <v>30464109.528000001</v>
      </c>
      <c r="AA61" s="29">
        <v>30464109.528000001</v>
      </c>
      <c r="AB61" s="30">
        <f t="shared" si="2"/>
        <v>0.9771961815965533</v>
      </c>
      <c r="AC61" s="30">
        <f t="shared" si="3"/>
        <v>1</v>
      </c>
    </row>
    <row r="62" spans="1:29" x14ac:dyDescent="0.2">
      <c r="A62" t="s">
        <v>182</v>
      </c>
      <c r="C62" t="s">
        <v>118</v>
      </c>
      <c r="G62" t="s">
        <v>119</v>
      </c>
      <c r="H62" t="s">
        <v>120</v>
      </c>
      <c r="I62" t="s">
        <v>121</v>
      </c>
      <c r="J62" t="s">
        <v>195</v>
      </c>
      <c r="K62" s="31" t="s">
        <v>154</v>
      </c>
      <c r="L62" t="s">
        <v>197</v>
      </c>
      <c r="N62" t="s">
        <v>124</v>
      </c>
      <c r="P62" t="s">
        <v>78</v>
      </c>
      <c r="R62" s="33">
        <v>5356</v>
      </c>
      <c r="S62" s="33">
        <v>0</v>
      </c>
      <c r="T62" s="34">
        <v>5088.2</v>
      </c>
      <c r="U62" s="33">
        <f t="shared" si="1"/>
        <v>0.95</v>
      </c>
      <c r="V62" s="33">
        <f t="shared" si="0"/>
        <v>0</v>
      </c>
      <c r="W62" t="s">
        <v>413</v>
      </c>
      <c r="X62" t="s">
        <v>125</v>
      </c>
      <c r="Y62" s="29">
        <v>10391673</v>
      </c>
      <c r="Z62" s="29">
        <v>10154703.175999999</v>
      </c>
      <c r="AA62" s="29">
        <v>10154703.175999999</v>
      </c>
      <c r="AB62" s="30">
        <f t="shared" si="2"/>
        <v>0.97719618159655319</v>
      </c>
      <c r="AC62" s="30">
        <f t="shared" si="3"/>
        <v>1</v>
      </c>
    </row>
    <row r="63" spans="1:29" x14ac:dyDescent="0.2">
      <c r="A63" t="s">
        <v>182</v>
      </c>
      <c r="C63" t="s">
        <v>118</v>
      </c>
      <c r="G63" t="s">
        <v>119</v>
      </c>
      <c r="H63" t="s">
        <v>120</v>
      </c>
      <c r="I63" t="s">
        <v>121</v>
      </c>
      <c r="J63" t="s">
        <v>195</v>
      </c>
      <c r="K63" s="31" t="s">
        <v>154</v>
      </c>
      <c r="L63" t="s">
        <v>198</v>
      </c>
      <c r="N63" t="s">
        <v>124</v>
      </c>
      <c r="P63" t="s">
        <v>78</v>
      </c>
      <c r="R63" s="33">
        <v>1319</v>
      </c>
      <c r="S63" s="33">
        <v>0</v>
      </c>
      <c r="T63" s="34">
        <v>1319</v>
      </c>
      <c r="U63" s="33">
        <f t="shared" si="1"/>
        <v>1</v>
      </c>
      <c r="V63" s="33">
        <f t="shared" si="0"/>
        <v>0</v>
      </c>
      <c r="W63" t="s">
        <v>413</v>
      </c>
      <c r="X63" t="s">
        <v>125</v>
      </c>
      <c r="Y63" s="29">
        <v>10391673</v>
      </c>
      <c r="Z63" s="29">
        <v>10154703.175999999</v>
      </c>
      <c r="AA63" s="29">
        <v>10154703.175999999</v>
      </c>
      <c r="AB63" s="30">
        <f t="shared" si="2"/>
        <v>0.97719618159655319</v>
      </c>
      <c r="AC63" s="30">
        <f t="shared" si="3"/>
        <v>1</v>
      </c>
    </row>
    <row r="64" spans="1:29" x14ac:dyDescent="0.2">
      <c r="A64" t="s">
        <v>182</v>
      </c>
      <c r="C64" t="s">
        <v>118</v>
      </c>
      <c r="G64" t="s">
        <v>119</v>
      </c>
      <c r="H64" t="s">
        <v>120</v>
      </c>
      <c r="I64" t="s">
        <v>121</v>
      </c>
      <c r="J64" t="s">
        <v>199</v>
      </c>
      <c r="K64" s="31" t="s">
        <v>159</v>
      </c>
      <c r="L64" t="s">
        <v>200</v>
      </c>
      <c r="N64" t="s">
        <v>124</v>
      </c>
      <c r="P64" t="s">
        <v>78</v>
      </c>
      <c r="R64" s="33">
        <v>4565</v>
      </c>
      <c r="S64" s="33">
        <v>0</v>
      </c>
      <c r="T64" s="34">
        <v>4108.5</v>
      </c>
      <c r="U64" s="33">
        <f t="shared" si="1"/>
        <v>0.9</v>
      </c>
      <c r="V64" s="33">
        <f t="shared" si="0"/>
        <v>0</v>
      </c>
      <c r="W64" t="s">
        <v>413</v>
      </c>
      <c r="X64" t="s">
        <v>125</v>
      </c>
      <c r="Y64" s="29">
        <v>29055227.399999999</v>
      </c>
      <c r="Z64" s="29">
        <v>28382976.467999998</v>
      </c>
      <c r="AA64" s="29">
        <v>28382976.467999998</v>
      </c>
      <c r="AB64" s="30">
        <f t="shared" si="2"/>
        <v>0.97686299533143561</v>
      </c>
      <c r="AC64" s="30">
        <f t="shared" si="3"/>
        <v>1</v>
      </c>
    </row>
    <row r="65" spans="1:29" x14ac:dyDescent="0.2">
      <c r="A65" t="s">
        <v>182</v>
      </c>
      <c r="C65" t="s">
        <v>118</v>
      </c>
      <c r="G65" t="s">
        <v>119</v>
      </c>
      <c r="H65" t="s">
        <v>120</v>
      </c>
      <c r="I65" t="s">
        <v>121</v>
      </c>
      <c r="J65" t="s">
        <v>199</v>
      </c>
      <c r="K65" s="31" t="s">
        <v>159</v>
      </c>
      <c r="L65" t="s">
        <v>201</v>
      </c>
      <c r="N65" t="s">
        <v>124</v>
      </c>
      <c r="P65" t="s">
        <v>78</v>
      </c>
      <c r="R65" s="33">
        <v>4565</v>
      </c>
      <c r="S65" s="33">
        <v>0</v>
      </c>
      <c r="T65" s="34">
        <v>4336.75</v>
      </c>
      <c r="U65" s="33">
        <f t="shared" si="1"/>
        <v>0.95</v>
      </c>
      <c r="V65" s="33">
        <f t="shared" si="0"/>
        <v>0</v>
      </c>
      <c r="W65" t="s">
        <v>413</v>
      </c>
      <c r="X65" t="s">
        <v>125</v>
      </c>
      <c r="Y65" s="29">
        <v>9685075.7999999989</v>
      </c>
      <c r="Z65" s="29">
        <v>9460992.1559999995</v>
      </c>
      <c r="AA65" s="29">
        <v>9460992.1559999995</v>
      </c>
      <c r="AB65" s="30">
        <f t="shared" si="2"/>
        <v>0.97686299533143572</v>
      </c>
      <c r="AC65" s="30">
        <f t="shared" si="3"/>
        <v>1</v>
      </c>
    </row>
    <row r="66" spans="1:29" x14ac:dyDescent="0.2">
      <c r="A66" t="s">
        <v>182</v>
      </c>
      <c r="C66" t="s">
        <v>118</v>
      </c>
      <c r="G66" t="s">
        <v>119</v>
      </c>
      <c r="H66" t="s">
        <v>120</v>
      </c>
      <c r="I66" t="s">
        <v>121</v>
      </c>
      <c r="J66" t="s">
        <v>199</v>
      </c>
      <c r="K66" s="31" t="s">
        <v>159</v>
      </c>
      <c r="L66" t="s">
        <v>202</v>
      </c>
      <c r="N66" t="s">
        <v>124</v>
      </c>
      <c r="P66" t="s">
        <v>78</v>
      </c>
      <c r="R66" s="33">
        <v>1231</v>
      </c>
      <c r="S66" s="33">
        <v>0</v>
      </c>
      <c r="T66" s="34">
        <v>1231</v>
      </c>
      <c r="U66" s="33">
        <f t="shared" si="1"/>
        <v>1</v>
      </c>
      <c r="V66" s="33">
        <f t="shared" si="0"/>
        <v>0</v>
      </c>
      <c r="W66" t="s">
        <v>413</v>
      </c>
      <c r="X66" t="s">
        <v>125</v>
      </c>
      <c r="Y66" s="29">
        <v>9685075.7999999989</v>
      </c>
      <c r="Z66" s="29">
        <v>9460992.1559999995</v>
      </c>
      <c r="AA66" s="29">
        <v>9460992.1559999995</v>
      </c>
      <c r="AB66" s="30">
        <f t="shared" si="2"/>
        <v>0.97686299533143572</v>
      </c>
      <c r="AC66" s="30">
        <f t="shared" si="3"/>
        <v>1</v>
      </c>
    </row>
    <row r="67" spans="1:29" x14ac:dyDescent="0.2">
      <c r="A67" t="s">
        <v>182</v>
      </c>
      <c r="C67" t="s">
        <v>118</v>
      </c>
      <c r="G67" t="s">
        <v>119</v>
      </c>
      <c r="H67" t="s">
        <v>120</v>
      </c>
      <c r="I67" t="s">
        <v>121</v>
      </c>
      <c r="J67" t="s">
        <v>203</v>
      </c>
      <c r="K67" s="31" t="s">
        <v>164</v>
      </c>
      <c r="L67" t="s">
        <v>204</v>
      </c>
      <c r="N67" t="s">
        <v>124</v>
      </c>
      <c r="P67" t="s">
        <v>78</v>
      </c>
      <c r="R67" s="33">
        <v>3852</v>
      </c>
      <c r="S67" s="33">
        <v>0</v>
      </c>
      <c r="T67" s="34">
        <v>3466.8</v>
      </c>
      <c r="U67" s="33">
        <f t="shared" si="1"/>
        <v>0.9</v>
      </c>
      <c r="V67" s="33">
        <f t="shared" si="0"/>
        <v>0</v>
      </c>
      <c r="W67" t="s">
        <v>413</v>
      </c>
      <c r="X67" t="s">
        <v>125</v>
      </c>
      <c r="Y67" s="29">
        <v>24983448.599999998</v>
      </c>
      <c r="Z67" s="29">
        <v>24361157.741999999</v>
      </c>
      <c r="AA67" s="29">
        <v>24361157.741999999</v>
      </c>
      <c r="AB67" s="30">
        <f t="shared" si="2"/>
        <v>0.97509187510646556</v>
      </c>
      <c r="AC67" s="30">
        <f t="shared" si="3"/>
        <v>1</v>
      </c>
    </row>
    <row r="68" spans="1:29" x14ac:dyDescent="0.2">
      <c r="A68" t="s">
        <v>182</v>
      </c>
      <c r="C68" t="s">
        <v>118</v>
      </c>
      <c r="G68" t="s">
        <v>119</v>
      </c>
      <c r="H68" t="s">
        <v>120</v>
      </c>
      <c r="I68" t="s">
        <v>121</v>
      </c>
      <c r="J68" t="s">
        <v>203</v>
      </c>
      <c r="K68" s="31" t="s">
        <v>164</v>
      </c>
      <c r="L68" t="s">
        <v>205</v>
      </c>
      <c r="N68" t="s">
        <v>124</v>
      </c>
      <c r="P68" t="s">
        <v>78</v>
      </c>
      <c r="R68" s="33">
        <v>3852</v>
      </c>
      <c r="S68" s="33">
        <v>0</v>
      </c>
      <c r="T68" s="34">
        <v>3659.3999999999996</v>
      </c>
      <c r="U68" s="33">
        <f t="shared" si="1"/>
        <v>0.95</v>
      </c>
      <c r="V68" s="33">
        <f t="shared" si="0"/>
        <v>0</v>
      </c>
      <c r="W68" t="s">
        <v>413</v>
      </c>
      <c r="X68" t="s">
        <v>125</v>
      </c>
      <c r="Y68" s="29">
        <v>8327816.1999999993</v>
      </c>
      <c r="Z68" s="29">
        <v>8120385.9139999989</v>
      </c>
      <c r="AA68" s="29">
        <v>8120385.9139999989</v>
      </c>
      <c r="AB68" s="30">
        <f t="shared" si="2"/>
        <v>0.97509187510646544</v>
      </c>
      <c r="AC68" s="30">
        <f t="shared" si="3"/>
        <v>1</v>
      </c>
    </row>
    <row r="69" spans="1:29" x14ac:dyDescent="0.2">
      <c r="A69" t="s">
        <v>182</v>
      </c>
      <c r="C69" t="s">
        <v>118</v>
      </c>
      <c r="G69" t="s">
        <v>119</v>
      </c>
      <c r="H69" t="s">
        <v>120</v>
      </c>
      <c r="I69" t="s">
        <v>121</v>
      </c>
      <c r="J69" t="s">
        <v>203</v>
      </c>
      <c r="K69" s="31" t="s">
        <v>164</v>
      </c>
      <c r="L69" t="s">
        <v>206</v>
      </c>
      <c r="N69" t="s">
        <v>124</v>
      </c>
      <c r="P69" t="s">
        <v>78</v>
      </c>
      <c r="R69" s="33">
        <v>1113</v>
      </c>
      <c r="S69" s="33">
        <v>0</v>
      </c>
      <c r="T69" s="34">
        <v>1113</v>
      </c>
      <c r="U69" s="33">
        <f t="shared" si="1"/>
        <v>1</v>
      </c>
      <c r="V69" s="33">
        <f t="shared" si="0"/>
        <v>0</v>
      </c>
      <c r="W69" t="s">
        <v>413</v>
      </c>
      <c r="X69" t="s">
        <v>125</v>
      </c>
      <c r="Y69" s="29">
        <v>8327816.1999999993</v>
      </c>
      <c r="Z69" s="29">
        <v>8120385.9139999989</v>
      </c>
      <c r="AA69" s="29">
        <v>8120385.9139999989</v>
      </c>
      <c r="AB69" s="30">
        <f t="shared" si="2"/>
        <v>0.97509187510646544</v>
      </c>
      <c r="AC69" s="30">
        <f t="shared" si="3"/>
        <v>1</v>
      </c>
    </row>
    <row r="70" spans="1:29" x14ac:dyDescent="0.2">
      <c r="A70" t="s">
        <v>182</v>
      </c>
      <c r="C70" t="s">
        <v>118</v>
      </c>
      <c r="G70" t="s">
        <v>119</v>
      </c>
      <c r="H70" t="s">
        <v>120</v>
      </c>
      <c r="I70" t="s">
        <v>121</v>
      </c>
      <c r="J70" t="s">
        <v>207</v>
      </c>
      <c r="K70" s="31" t="s">
        <v>169</v>
      </c>
      <c r="L70" t="s">
        <v>208</v>
      </c>
      <c r="N70" t="s">
        <v>124</v>
      </c>
      <c r="P70" t="s">
        <v>78</v>
      </c>
      <c r="R70" s="33">
        <v>850</v>
      </c>
      <c r="S70" s="33">
        <v>0</v>
      </c>
      <c r="T70" s="34">
        <v>850</v>
      </c>
      <c r="U70" s="33">
        <f t="shared" ref="U70:U133" si="4">+T70/R70</f>
        <v>1</v>
      </c>
      <c r="V70" s="33">
        <f t="shared" ref="V70:V133" si="5">IFERROR(T70/S70,0)</f>
        <v>0</v>
      </c>
      <c r="W70" t="s">
        <v>413</v>
      </c>
      <c r="X70" t="s">
        <v>125</v>
      </c>
      <c r="Y70" s="29">
        <v>7459716.9499999993</v>
      </c>
      <c r="Z70" s="29">
        <v>7281153.1919999998</v>
      </c>
      <c r="AA70" s="29">
        <v>7281153.1919999998</v>
      </c>
      <c r="AB70" s="30">
        <f t="shared" si="2"/>
        <v>0.97606293118132326</v>
      </c>
      <c r="AC70" s="30">
        <f t="shared" si="3"/>
        <v>1</v>
      </c>
    </row>
    <row r="71" spans="1:29" x14ac:dyDescent="0.2">
      <c r="A71" t="s">
        <v>182</v>
      </c>
      <c r="C71" t="s">
        <v>118</v>
      </c>
      <c r="G71" t="s">
        <v>119</v>
      </c>
      <c r="H71" t="s">
        <v>120</v>
      </c>
      <c r="I71" t="s">
        <v>121</v>
      </c>
      <c r="J71" t="s">
        <v>207</v>
      </c>
      <c r="K71" s="31" t="s">
        <v>169</v>
      </c>
      <c r="L71" t="s">
        <v>209</v>
      </c>
      <c r="N71" t="s">
        <v>124</v>
      </c>
      <c r="P71" t="s">
        <v>78</v>
      </c>
      <c r="R71" s="33">
        <v>3014</v>
      </c>
      <c r="S71" s="33">
        <v>0</v>
      </c>
      <c r="T71" s="34">
        <v>2712.6</v>
      </c>
      <c r="U71" s="33">
        <f t="shared" si="4"/>
        <v>0.9</v>
      </c>
      <c r="V71" s="33">
        <f t="shared" si="5"/>
        <v>0</v>
      </c>
      <c r="W71" t="s">
        <v>413</v>
      </c>
      <c r="X71" t="s">
        <v>125</v>
      </c>
      <c r="Y71" s="29">
        <v>22379150.849999998</v>
      </c>
      <c r="Z71" s="29">
        <v>21843459.576000001</v>
      </c>
      <c r="AA71" s="29">
        <v>21843459.576000001</v>
      </c>
      <c r="AB71" s="30">
        <f t="shared" si="2"/>
        <v>0.97606293118132337</v>
      </c>
      <c r="AC71" s="30">
        <f t="shared" si="3"/>
        <v>1</v>
      </c>
    </row>
    <row r="72" spans="1:29" x14ac:dyDescent="0.2">
      <c r="A72" t="s">
        <v>182</v>
      </c>
      <c r="C72" t="s">
        <v>118</v>
      </c>
      <c r="G72" t="s">
        <v>119</v>
      </c>
      <c r="H72" t="s">
        <v>120</v>
      </c>
      <c r="I72" t="s">
        <v>121</v>
      </c>
      <c r="J72" t="s">
        <v>207</v>
      </c>
      <c r="K72" s="31" t="s">
        <v>169</v>
      </c>
      <c r="L72" t="s">
        <v>210</v>
      </c>
      <c r="N72" t="s">
        <v>124</v>
      </c>
      <c r="P72" t="s">
        <v>78</v>
      </c>
      <c r="R72" s="33">
        <v>3014</v>
      </c>
      <c r="S72" s="33">
        <v>0</v>
      </c>
      <c r="T72" s="34">
        <v>2863.2999999999997</v>
      </c>
      <c r="U72" s="33">
        <f t="shared" si="4"/>
        <v>0.95</v>
      </c>
      <c r="V72" s="33">
        <f t="shared" si="5"/>
        <v>0</v>
      </c>
      <c r="W72" t="s">
        <v>413</v>
      </c>
      <c r="X72" t="s">
        <v>125</v>
      </c>
      <c r="Y72" s="29">
        <v>7459716.9499999993</v>
      </c>
      <c r="Z72" s="29">
        <v>7281153.1919999998</v>
      </c>
      <c r="AA72" s="29">
        <v>7281153.1919999998</v>
      </c>
      <c r="AB72" s="30">
        <f t="shared" si="2"/>
        <v>0.97606293118132326</v>
      </c>
      <c r="AC72" s="30">
        <f t="shared" si="3"/>
        <v>1</v>
      </c>
    </row>
    <row r="73" spans="1:29" x14ac:dyDescent="0.2">
      <c r="A73" t="s">
        <v>182</v>
      </c>
      <c r="C73" t="s">
        <v>118</v>
      </c>
      <c r="G73" t="s">
        <v>119</v>
      </c>
      <c r="H73" t="s">
        <v>120</v>
      </c>
      <c r="I73" t="s">
        <v>121</v>
      </c>
      <c r="J73" t="s">
        <v>211</v>
      </c>
      <c r="K73" s="31" t="s">
        <v>174</v>
      </c>
      <c r="L73" t="s">
        <v>212</v>
      </c>
      <c r="N73" t="s">
        <v>124</v>
      </c>
      <c r="P73" t="s">
        <v>78</v>
      </c>
      <c r="R73" s="33">
        <v>2452</v>
      </c>
      <c r="S73" s="33">
        <v>0</v>
      </c>
      <c r="T73" s="34">
        <v>2206.8000000000002</v>
      </c>
      <c r="U73" s="33">
        <f t="shared" si="4"/>
        <v>0.9</v>
      </c>
      <c r="V73" s="33">
        <f t="shared" si="5"/>
        <v>0</v>
      </c>
      <c r="W73" t="s">
        <v>413</v>
      </c>
      <c r="X73" t="s">
        <v>125</v>
      </c>
      <c r="Y73" s="29">
        <v>17407182</v>
      </c>
      <c r="Z73" s="29">
        <v>16974344.513999999</v>
      </c>
      <c r="AA73" s="29">
        <v>16974344.513999999</v>
      </c>
      <c r="AB73" s="30">
        <f t="shared" si="2"/>
        <v>0.97513454584435311</v>
      </c>
      <c r="AC73" s="30">
        <f t="shared" si="3"/>
        <v>1</v>
      </c>
    </row>
    <row r="74" spans="1:29" x14ac:dyDescent="0.2">
      <c r="A74" t="s">
        <v>182</v>
      </c>
      <c r="C74" t="s">
        <v>118</v>
      </c>
      <c r="G74" t="s">
        <v>119</v>
      </c>
      <c r="H74" t="s">
        <v>120</v>
      </c>
      <c r="I74" t="s">
        <v>121</v>
      </c>
      <c r="J74" t="s">
        <v>211</v>
      </c>
      <c r="K74" s="31" t="s">
        <v>174</v>
      </c>
      <c r="L74" t="s">
        <v>213</v>
      </c>
      <c r="N74" t="s">
        <v>124</v>
      </c>
      <c r="P74" t="s">
        <v>78</v>
      </c>
      <c r="R74" s="33">
        <v>2452</v>
      </c>
      <c r="S74" s="33">
        <v>0</v>
      </c>
      <c r="T74" s="34">
        <v>2329.4</v>
      </c>
      <c r="U74" s="33">
        <f t="shared" si="4"/>
        <v>0.95000000000000007</v>
      </c>
      <c r="V74" s="33">
        <f t="shared" si="5"/>
        <v>0</v>
      </c>
      <c r="W74" t="s">
        <v>413</v>
      </c>
      <c r="X74" t="s">
        <v>125</v>
      </c>
      <c r="Y74" s="29">
        <v>5802393.9999999991</v>
      </c>
      <c r="Z74" s="29">
        <v>5658114.8379999995</v>
      </c>
      <c r="AA74" s="29">
        <v>5658114.8379999995</v>
      </c>
      <c r="AB74" s="30">
        <f t="shared" si="2"/>
        <v>0.97513454584435333</v>
      </c>
      <c r="AC74" s="30">
        <f t="shared" si="3"/>
        <v>1</v>
      </c>
    </row>
    <row r="75" spans="1:29" x14ac:dyDescent="0.2">
      <c r="A75" t="s">
        <v>182</v>
      </c>
      <c r="C75" t="s">
        <v>118</v>
      </c>
      <c r="G75" t="s">
        <v>119</v>
      </c>
      <c r="H75" t="s">
        <v>120</v>
      </c>
      <c r="I75" t="s">
        <v>121</v>
      </c>
      <c r="J75" t="s">
        <v>211</v>
      </c>
      <c r="K75" s="31" t="s">
        <v>174</v>
      </c>
      <c r="L75" t="s">
        <v>214</v>
      </c>
      <c r="N75" t="s">
        <v>124</v>
      </c>
      <c r="P75" t="s">
        <v>78</v>
      </c>
      <c r="R75" s="33">
        <v>700</v>
      </c>
      <c r="S75" s="33">
        <v>0</v>
      </c>
      <c r="T75" s="34">
        <v>700</v>
      </c>
      <c r="U75" s="33">
        <f t="shared" si="4"/>
        <v>1</v>
      </c>
      <c r="V75" s="33">
        <f t="shared" si="5"/>
        <v>0</v>
      </c>
      <c r="W75" t="s">
        <v>413</v>
      </c>
      <c r="X75" t="s">
        <v>125</v>
      </c>
      <c r="Y75" s="29">
        <v>5802393.9999999991</v>
      </c>
      <c r="Z75" s="29">
        <v>5658114.8379999995</v>
      </c>
      <c r="AA75" s="29">
        <v>5658114.8379999995</v>
      </c>
      <c r="AB75" s="30">
        <f t="shared" si="2"/>
        <v>0.97513454584435333</v>
      </c>
      <c r="AC75" s="30">
        <f t="shared" si="3"/>
        <v>1</v>
      </c>
    </row>
    <row r="76" spans="1:29" x14ac:dyDescent="0.2">
      <c r="A76" t="s">
        <v>215</v>
      </c>
      <c r="C76" t="s">
        <v>118</v>
      </c>
      <c r="G76" t="s">
        <v>119</v>
      </c>
      <c r="H76" t="s">
        <v>120</v>
      </c>
      <c r="I76" t="s">
        <v>121</v>
      </c>
      <c r="J76" t="s">
        <v>216</v>
      </c>
      <c r="K76" s="31" t="s">
        <v>80</v>
      </c>
      <c r="L76" t="s">
        <v>217</v>
      </c>
      <c r="N76" t="s">
        <v>124</v>
      </c>
      <c r="P76" t="s">
        <v>78</v>
      </c>
      <c r="R76" s="33">
        <v>36864</v>
      </c>
      <c r="S76" s="33">
        <v>0</v>
      </c>
      <c r="T76" s="34">
        <v>33177.599999999999</v>
      </c>
      <c r="U76" s="33">
        <f t="shared" si="4"/>
        <v>0.89999999999999991</v>
      </c>
      <c r="V76" s="33">
        <f t="shared" si="5"/>
        <v>0</v>
      </c>
      <c r="W76" t="s">
        <v>413</v>
      </c>
      <c r="X76" t="s">
        <v>125</v>
      </c>
      <c r="Y76" s="29">
        <v>256767.90000000002</v>
      </c>
      <c r="Z76" s="29">
        <v>251735.94449999998</v>
      </c>
      <c r="AA76" s="29">
        <v>251735.94449999998</v>
      </c>
      <c r="AB76" s="30">
        <f t="shared" si="2"/>
        <v>0.98040270804878626</v>
      </c>
      <c r="AC76" s="30">
        <f t="shared" si="3"/>
        <v>1</v>
      </c>
    </row>
    <row r="77" spans="1:29" x14ac:dyDescent="0.2">
      <c r="A77" t="s">
        <v>215</v>
      </c>
      <c r="C77" t="s">
        <v>118</v>
      </c>
      <c r="G77" t="s">
        <v>119</v>
      </c>
      <c r="H77" t="s">
        <v>120</v>
      </c>
      <c r="I77" t="s">
        <v>121</v>
      </c>
      <c r="J77" t="s">
        <v>216</v>
      </c>
      <c r="K77" s="31" t="s">
        <v>80</v>
      </c>
      <c r="L77" t="s">
        <v>218</v>
      </c>
      <c r="N77" t="s">
        <v>124</v>
      </c>
      <c r="P77" t="s">
        <v>78</v>
      </c>
      <c r="R77" s="33">
        <v>17334</v>
      </c>
      <c r="S77" s="33">
        <v>0</v>
      </c>
      <c r="T77" s="34">
        <v>17334</v>
      </c>
      <c r="U77" s="33">
        <f t="shared" si="4"/>
        <v>1</v>
      </c>
      <c r="V77" s="33">
        <f t="shared" si="5"/>
        <v>0</v>
      </c>
      <c r="W77" t="s">
        <v>413</v>
      </c>
      <c r="X77" t="s">
        <v>125</v>
      </c>
      <c r="Y77" s="29">
        <v>770303.7</v>
      </c>
      <c r="Z77" s="29">
        <v>755207.83349999995</v>
      </c>
      <c r="AA77" s="29">
        <v>755207.83349999995</v>
      </c>
      <c r="AB77" s="30">
        <f t="shared" si="2"/>
        <v>0.98040270804878649</v>
      </c>
      <c r="AC77" s="30">
        <f t="shared" si="3"/>
        <v>1</v>
      </c>
    </row>
    <row r="78" spans="1:29" x14ac:dyDescent="0.2">
      <c r="A78" t="s">
        <v>215</v>
      </c>
      <c r="C78" t="s">
        <v>118</v>
      </c>
      <c r="G78" t="s">
        <v>119</v>
      </c>
      <c r="H78" t="s">
        <v>120</v>
      </c>
      <c r="I78" t="s">
        <v>121</v>
      </c>
      <c r="J78" t="s">
        <v>216</v>
      </c>
      <c r="K78" s="31" t="s">
        <v>80</v>
      </c>
      <c r="L78" t="s">
        <v>219</v>
      </c>
      <c r="N78" t="s">
        <v>124</v>
      </c>
      <c r="P78" t="s">
        <v>78</v>
      </c>
      <c r="R78" s="33">
        <v>36864</v>
      </c>
      <c r="S78" s="33">
        <v>0</v>
      </c>
      <c r="T78" s="34">
        <v>31334.399999999998</v>
      </c>
      <c r="U78" s="33">
        <f t="shared" si="4"/>
        <v>0.85</v>
      </c>
      <c r="V78" s="33">
        <f t="shared" si="5"/>
        <v>0</v>
      </c>
      <c r="W78" t="s">
        <v>413</v>
      </c>
      <c r="X78" t="s">
        <v>125</v>
      </c>
      <c r="Y78" s="29">
        <v>4108286.4000000004</v>
      </c>
      <c r="Z78" s="29">
        <v>4027775.1119999997</v>
      </c>
      <c r="AA78" s="29">
        <v>4027775.1119999997</v>
      </c>
      <c r="AB78" s="30">
        <f t="shared" si="2"/>
        <v>0.98040270804878626</v>
      </c>
      <c r="AC78" s="30">
        <f t="shared" si="3"/>
        <v>1</v>
      </c>
    </row>
    <row r="79" spans="1:29" x14ac:dyDescent="0.2">
      <c r="A79" t="s">
        <v>215</v>
      </c>
      <c r="C79" t="s">
        <v>118</v>
      </c>
      <c r="G79" t="s">
        <v>119</v>
      </c>
      <c r="H79" t="s">
        <v>120</v>
      </c>
      <c r="I79" t="s">
        <v>121</v>
      </c>
      <c r="J79" t="s">
        <v>220</v>
      </c>
      <c r="K79" s="31" t="s">
        <v>139</v>
      </c>
      <c r="L79" t="s">
        <v>221</v>
      </c>
      <c r="N79" t="s">
        <v>124</v>
      </c>
      <c r="P79" t="s">
        <v>78</v>
      </c>
      <c r="R79" s="33">
        <v>1270</v>
      </c>
      <c r="S79" s="33">
        <v>0</v>
      </c>
      <c r="T79" s="34">
        <v>1270</v>
      </c>
      <c r="U79" s="33">
        <f t="shared" si="4"/>
        <v>1</v>
      </c>
      <c r="V79" s="33">
        <f t="shared" si="5"/>
        <v>0</v>
      </c>
      <c r="W79" t="s">
        <v>413</v>
      </c>
      <c r="X79" t="s">
        <v>125</v>
      </c>
      <c r="Y79" s="29">
        <v>3553310.4000000004</v>
      </c>
      <c r="Z79" s="29">
        <v>3452911.8240000005</v>
      </c>
      <c r="AA79" s="29">
        <v>3452911.8240000005</v>
      </c>
      <c r="AB79" s="30">
        <f t="shared" si="2"/>
        <v>0.97174505891745344</v>
      </c>
      <c r="AC79" s="30">
        <f t="shared" si="3"/>
        <v>1</v>
      </c>
    </row>
    <row r="80" spans="1:29" x14ac:dyDescent="0.2">
      <c r="A80" t="s">
        <v>215</v>
      </c>
      <c r="C80" t="s">
        <v>118</v>
      </c>
      <c r="G80" t="s">
        <v>119</v>
      </c>
      <c r="H80" t="s">
        <v>120</v>
      </c>
      <c r="I80" t="s">
        <v>121</v>
      </c>
      <c r="J80" t="s">
        <v>220</v>
      </c>
      <c r="K80" s="31" t="s">
        <v>139</v>
      </c>
      <c r="L80" t="s">
        <v>222</v>
      </c>
      <c r="N80" t="s">
        <v>124</v>
      </c>
      <c r="P80" t="s">
        <v>78</v>
      </c>
      <c r="R80" s="33">
        <v>1645</v>
      </c>
      <c r="S80" s="33">
        <v>0</v>
      </c>
      <c r="T80" s="34">
        <v>1645</v>
      </c>
      <c r="U80" s="33">
        <f t="shared" si="4"/>
        <v>1</v>
      </c>
      <c r="V80" s="33">
        <f t="shared" si="5"/>
        <v>0</v>
      </c>
      <c r="W80" t="s">
        <v>413</v>
      </c>
      <c r="X80" t="s">
        <v>125</v>
      </c>
      <c r="Y80" s="29">
        <v>666245.69999999995</v>
      </c>
      <c r="Z80" s="29">
        <v>647420.96700000006</v>
      </c>
      <c r="AA80" s="29">
        <v>647420.96700000006</v>
      </c>
      <c r="AB80" s="30">
        <f t="shared" si="2"/>
        <v>0.97174505891745355</v>
      </c>
      <c r="AC80" s="30">
        <f t="shared" si="3"/>
        <v>1</v>
      </c>
    </row>
    <row r="81" spans="1:29" x14ac:dyDescent="0.2">
      <c r="A81" t="s">
        <v>215</v>
      </c>
      <c r="C81" t="s">
        <v>118</v>
      </c>
      <c r="G81" t="s">
        <v>119</v>
      </c>
      <c r="H81" t="s">
        <v>120</v>
      </c>
      <c r="I81" t="s">
        <v>121</v>
      </c>
      <c r="J81" t="s">
        <v>220</v>
      </c>
      <c r="K81" s="31" t="s">
        <v>139</v>
      </c>
      <c r="L81" t="s">
        <v>223</v>
      </c>
      <c r="N81" t="s">
        <v>124</v>
      </c>
      <c r="P81" t="s">
        <v>78</v>
      </c>
      <c r="R81" s="33">
        <v>1270</v>
      </c>
      <c r="S81" s="33">
        <v>0</v>
      </c>
      <c r="T81" s="34">
        <v>1143</v>
      </c>
      <c r="U81" s="33">
        <f t="shared" si="4"/>
        <v>0.9</v>
      </c>
      <c r="V81" s="33">
        <f t="shared" si="5"/>
        <v>0</v>
      </c>
      <c r="W81" t="s">
        <v>413</v>
      </c>
      <c r="X81" t="s">
        <v>125</v>
      </c>
      <c r="Y81" s="29">
        <v>222081.90000000002</v>
      </c>
      <c r="Z81" s="29">
        <v>215806.98900000003</v>
      </c>
      <c r="AA81" s="29">
        <v>215806.98900000003</v>
      </c>
      <c r="AB81" s="30">
        <f t="shared" ref="AB81:AB144" si="6">+AA81/Y81</f>
        <v>0.97174505891745344</v>
      </c>
      <c r="AC81" s="30">
        <f t="shared" ref="AC81:AC144" si="7">+AA81/Z81</f>
        <v>1</v>
      </c>
    </row>
    <row r="82" spans="1:29" x14ac:dyDescent="0.2">
      <c r="A82" t="s">
        <v>224</v>
      </c>
      <c r="B82" t="s">
        <v>5</v>
      </c>
      <c r="C82" t="s">
        <v>118</v>
      </c>
      <c r="G82" t="s">
        <v>119</v>
      </c>
      <c r="H82" t="s">
        <v>120</v>
      </c>
      <c r="I82" t="s">
        <v>121</v>
      </c>
      <c r="J82" t="s">
        <v>225</v>
      </c>
      <c r="K82" s="31" t="s">
        <v>144</v>
      </c>
      <c r="L82" t="s">
        <v>226</v>
      </c>
      <c r="N82" t="s">
        <v>124</v>
      </c>
      <c r="P82" t="s">
        <v>78</v>
      </c>
      <c r="R82" s="33">
        <v>1196</v>
      </c>
      <c r="S82" s="33">
        <v>0</v>
      </c>
      <c r="T82" s="34">
        <v>1196</v>
      </c>
      <c r="U82" s="33">
        <f t="shared" si="4"/>
        <v>1</v>
      </c>
      <c r="V82" s="33">
        <f t="shared" si="5"/>
        <v>0</v>
      </c>
      <c r="W82" t="s">
        <v>413</v>
      </c>
      <c r="X82" t="s">
        <v>125</v>
      </c>
      <c r="Y82" s="29">
        <v>2780072</v>
      </c>
      <c r="Z82" s="29">
        <v>2725574.5840000003</v>
      </c>
      <c r="AA82" s="29">
        <v>2725574.5840000003</v>
      </c>
      <c r="AB82" s="30">
        <f t="shared" si="6"/>
        <v>0.98039712065011275</v>
      </c>
      <c r="AC82" s="30">
        <f t="shared" si="7"/>
        <v>1</v>
      </c>
    </row>
    <row r="83" spans="1:29" x14ac:dyDescent="0.2">
      <c r="A83" t="s">
        <v>224</v>
      </c>
      <c r="C83" t="s">
        <v>118</v>
      </c>
      <c r="G83" t="s">
        <v>119</v>
      </c>
      <c r="H83" t="s">
        <v>120</v>
      </c>
      <c r="I83" t="s">
        <v>121</v>
      </c>
      <c r="J83" t="s">
        <v>225</v>
      </c>
      <c r="K83" s="31" t="s">
        <v>144</v>
      </c>
      <c r="L83" t="s">
        <v>227</v>
      </c>
      <c r="N83" t="s">
        <v>124</v>
      </c>
      <c r="P83" t="s">
        <v>78</v>
      </c>
      <c r="R83" s="33">
        <v>1196</v>
      </c>
      <c r="S83" s="33">
        <v>0</v>
      </c>
      <c r="T83" s="34">
        <v>1076.4000000000001</v>
      </c>
      <c r="U83" s="33">
        <f t="shared" si="4"/>
        <v>0.9</v>
      </c>
      <c r="V83" s="33">
        <f t="shared" si="5"/>
        <v>0</v>
      </c>
      <c r="W83" t="s">
        <v>413</v>
      </c>
      <c r="X83" t="s">
        <v>125</v>
      </c>
      <c r="Y83" s="29">
        <v>173754.5</v>
      </c>
      <c r="Z83" s="29">
        <v>170348.41150000002</v>
      </c>
      <c r="AA83" s="29">
        <v>170348.41150000002</v>
      </c>
      <c r="AB83" s="30">
        <f t="shared" si="6"/>
        <v>0.98039712065011275</v>
      </c>
      <c r="AC83" s="30">
        <f t="shared" si="7"/>
        <v>1</v>
      </c>
    </row>
    <row r="84" spans="1:29" x14ac:dyDescent="0.2">
      <c r="A84" t="s">
        <v>224</v>
      </c>
      <c r="C84" t="s">
        <v>118</v>
      </c>
      <c r="G84" t="s">
        <v>119</v>
      </c>
      <c r="H84" t="s">
        <v>120</v>
      </c>
      <c r="I84" t="s">
        <v>121</v>
      </c>
      <c r="J84" t="s">
        <v>225</v>
      </c>
      <c r="K84" s="31" t="s">
        <v>144</v>
      </c>
      <c r="L84" t="s">
        <v>228</v>
      </c>
      <c r="N84" t="s">
        <v>124</v>
      </c>
      <c r="P84" t="s">
        <v>78</v>
      </c>
      <c r="R84" s="33">
        <v>1623</v>
      </c>
      <c r="S84" s="33">
        <v>0</v>
      </c>
      <c r="T84" s="34">
        <v>1623</v>
      </c>
      <c r="U84" s="33">
        <f t="shared" si="4"/>
        <v>1</v>
      </c>
      <c r="V84" s="33">
        <f t="shared" si="5"/>
        <v>0</v>
      </c>
      <c r="W84" t="s">
        <v>413</v>
      </c>
      <c r="X84" t="s">
        <v>125</v>
      </c>
      <c r="Y84" s="29">
        <v>521263.5</v>
      </c>
      <c r="Z84" s="29">
        <v>511045.23449999996</v>
      </c>
      <c r="AA84" s="29">
        <v>511045.23449999996</v>
      </c>
      <c r="AB84" s="30">
        <f t="shared" si="6"/>
        <v>0.98039712065011264</v>
      </c>
      <c r="AC84" s="30">
        <f t="shared" si="7"/>
        <v>1</v>
      </c>
    </row>
    <row r="85" spans="1:29" x14ac:dyDescent="0.2">
      <c r="A85" t="s">
        <v>224</v>
      </c>
      <c r="C85" t="s">
        <v>118</v>
      </c>
      <c r="G85" t="s">
        <v>119</v>
      </c>
      <c r="H85" t="s">
        <v>120</v>
      </c>
      <c r="I85" t="s">
        <v>121</v>
      </c>
      <c r="J85" t="s">
        <v>229</v>
      </c>
      <c r="K85" s="31" t="s">
        <v>149</v>
      </c>
      <c r="L85" t="s">
        <v>230</v>
      </c>
      <c r="N85" t="s">
        <v>124</v>
      </c>
      <c r="P85" t="s">
        <v>78</v>
      </c>
      <c r="R85" s="33">
        <v>2518</v>
      </c>
      <c r="S85" s="33">
        <v>0</v>
      </c>
      <c r="T85" s="34">
        <v>2266.2000000000003</v>
      </c>
      <c r="U85" s="33">
        <f t="shared" si="4"/>
        <v>0.90000000000000013</v>
      </c>
      <c r="V85" s="33">
        <f t="shared" si="5"/>
        <v>0</v>
      </c>
      <c r="W85" t="s">
        <v>413</v>
      </c>
      <c r="X85" t="s">
        <v>125</v>
      </c>
      <c r="Y85" s="29">
        <v>368641.05000000005</v>
      </c>
      <c r="Z85" s="29">
        <v>353373.17350000003</v>
      </c>
      <c r="AA85" s="29">
        <v>353373.17350000003</v>
      </c>
      <c r="AB85" s="30">
        <f t="shared" si="6"/>
        <v>0.95858335228808622</v>
      </c>
      <c r="AC85" s="30">
        <f t="shared" si="7"/>
        <v>1</v>
      </c>
    </row>
    <row r="86" spans="1:29" x14ac:dyDescent="0.2">
      <c r="A86" t="s">
        <v>224</v>
      </c>
      <c r="C86" t="s">
        <v>118</v>
      </c>
      <c r="G86" t="s">
        <v>119</v>
      </c>
      <c r="H86" t="s">
        <v>120</v>
      </c>
      <c r="I86" t="s">
        <v>121</v>
      </c>
      <c r="J86" t="s">
        <v>229</v>
      </c>
      <c r="K86" s="31" t="s">
        <v>149</v>
      </c>
      <c r="L86" t="s">
        <v>231</v>
      </c>
      <c r="N86" t="s">
        <v>124</v>
      </c>
      <c r="P86" t="s">
        <v>78</v>
      </c>
      <c r="R86" s="33">
        <v>6256</v>
      </c>
      <c r="S86" s="33">
        <v>0</v>
      </c>
      <c r="T86" s="34">
        <v>6256</v>
      </c>
      <c r="U86" s="33">
        <f t="shared" si="4"/>
        <v>1</v>
      </c>
      <c r="V86" s="33">
        <f t="shared" si="5"/>
        <v>0</v>
      </c>
      <c r="W86" t="s">
        <v>413</v>
      </c>
      <c r="X86" t="s">
        <v>125</v>
      </c>
      <c r="Y86" s="29">
        <v>1105923.1499999999</v>
      </c>
      <c r="Z86" s="29">
        <v>1060119.5204999999</v>
      </c>
      <c r="AA86" s="29">
        <v>1060119.5204999999</v>
      </c>
      <c r="AB86" s="30">
        <f t="shared" si="6"/>
        <v>0.95858335228808611</v>
      </c>
      <c r="AC86" s="30">
        <f t="shared" si="7"/>
        <v>1</v>
      </c>
    </row>
    <row r="87" spans="1:29" x14ac:dyDescent="0.2">
      <c r="A87" t="s">
        <v>224</v>
      </c>
      <c r="C87" t="s">
        <v>118</v>
      </c>
      <c r="G87" t="s">
        <v>119</v>
      </c>
      <c r="H87" t="s">
        <v>120</v>
      </c>
      <c r="I87" t="s">
        <v>121</v>
      </c>
      <c r="J87" t="s">
        <v>229</v>
      </c>
      <c r="K87" s="31" t="s">
        <v>149</v>
      </c>
      <c r="L87" t="s">
        <v>232</v>
      </c>
      <c r="N87" t="s">
        <v>124</v>
      </c>
      <c r="P87" t="s">
        <v>78</v>
      </c>
      <c r="R87" s="33">
        <v>2518</v>
      </c>
      <c r="S87" s="33">
        <v>0</v>
      </c>
      <c r="T87" s="34">
        <v>2518</v>
      </c>
      <c r="U87" s="33">
        <f t="shared" si="4"/>
        <v>1</v>
      </c>
      <c r="V87" s="33">
        <f t="shared" si="5"/>
        <v>0</v>
      </c>
      <c r="W87" t="s">
        <v>413</v>
      </c>
      <c r="X87" t="s">
        <v>125</v>
      </c>
      <c r="Y87" s="29">
        <v>5898256.8000000007</v>
      </c>
      <c r="Z87" s="29">
        <v>5653970.7760000005</v>
      </c>
      <c r="AA87" s="29">
        <v>5653970.7760000005</v>
      </c>
      <c r="AB87" s="30">
        <f t="shared" si="6"/>
        <v>0.95858335228808622</v>
      </c>
      <c r="AC87" s="30">
        <f t="shared" si="7"/>
        <v>1</v>
      </c>
    </row>
    <row r="88" spans="1:29" x14ac:dyDescent="0.2">
      <c r="A88" t="s">
        <v>224</v>
      </c>
      <c r="C88" t="s">
        <v>118</v>
      </c>
      <c r="G88" t="s">
        <v>119</v>
      </c>
      <c r="H88" t="s">
        <v>120</v>
      </c>
      <c r="I88" t="s">
        <v>121</v>
      </c>
      <c r="J88" t="s">
        <v>233</v>
      </c>
      <c r="K88" s="31" t="s">
        <v>154</v>
      </c>
      <c r="L88" t="s">
        <v>234</v>
      </c>
      <c r="N88" t="s">
        <v>124</v>
      </c>
      <c r="P88" t="s">
        <v>78</v>
      </c>
      <c r="R88" s="33">
        <v>1361</v>
      </c>
      <c r="S88" s="33">
        <v>0</v>
      </c>
      <c r="T88" s="34">
        <v>1361</v>
      </c>
      <c r="U88" s="33">
        <f t="shared" si="4"/>
        <v>1</v>
      </c>
      <c r="V88" s="33">
        <f t="shared" si="5"/>
        <v>0</v>
      </c>
      <c r="W88" t="s">
        <v>413</v>
      </c>
      <c r="X88" t="s">
        <v>125</v>
      </c>
      <c r="Y88" s="29">
        <v>4053444</v>
      </c>
      <c r="Z88" s="29">
        <v>3746302.4159999997</v>
      </c>
      <c r="AA88" s="29">
        <v>3746302.4159999997</v>
      </c>
      <c r="AB88" s="30">
        <f t="shared" si="6"/>
        <v>0.92422700696000726</v>
      </c>
      <c r="AC88" s="30">
        <f t="shared" si="7"/>
        <v>1</v>
      </c>
    </row>
    <row r="89" spans="1:29" x14ac:dyDescent="0.2">
      <c r="A89" t="s">
        <v>224</v>
      </c>
      <c r="C89" t="s">
        <v>118</v>
      </c>
      <c r="G89" t="s">
        <v>119</v>
      </c>
      <c r="H89" t="s">
        <v>120</v>
      </c>
      <c r="I89" t="s">
        <v>121</v>
      </c>
      <c r="J89" t="s">
        <v>233</v>
      </c>
      <c r="K89" s="31" t="s">
        <v>154</v>
      </c>
      <c r="L89" t="s">
        <v>235</v>
      </c>
      <c r="N89" t="s">
        <v>124</v>
      </c>
      <c r="P89" t="s">
        <v>78</v>
      </c>
      <c r="R89" s="33">
        <v>1361</v>
      </c>
      <c r="S89" s="33">
        <v>0</v>
      </c>
      <c r="T89" s="34">
        <v>1224.9000000000001</v>
      </c>
      <c r="U89" s="33">
        <f t="shared" si="4"/>
        <v>0.9</v>
      </c>
      <c r="V89" s="33">
        <f t="shared" si="5"/>
        <v>0</v>
      </c>
      <c r="W89" t="s">
        <v>413</v>
      </c>
      <c r="X89" t="s">
        <v>125</v>
      </c>
      <c r="Y89" s="29">
        <v>253340.25</v>
      </c>
      <c r="Z89" s="29">
        <v>234143.90099999998</v>
      </c>
      <c r="AA89" s="29">
        <v>234143.90099999998</v>
      </c>
      <c r="AB89" s="30">
        <f t="shared" si="6"/>
        <v>0.92422700696000726</v>
      </c>
      <c r="AC89" s="30">
        <f t="shared" si="7"/>
        <v>1</v>
      </c>
    </row>
    <row r="90" spans="1:29" x14ac:dyDescent="0.2">
      <c r="A90" t="s">
        <v>224</v>
      </c>
      <c r="C90" t="s">
        <v>118</v>
      </c>
      <c r="G90" t="s">
        <v>119</v>
      </c>
      <c r="H90" t="s">
        <v>120</v>
      </c>
      <c r="I90" t="s">
        <v>121</v>
      </c>
      <c r="J90" t="s">
        <v>233</v>
      </c>
      <c r="K90" s="31" t="s">
        <v>154</v>
      </c>
      <c r="L90" t="s">
        <v>236</v>
      </c>
      <c r="N90" t="s">
        <v>124</v>
      </c>
      <c r="P90" t="s">
        <v>78</v>
      </c>
      <c r="R90" s="33">
        <v>3295</v>
      </c>
      <c r="S90" s="33">
        <v>0</v>
      </c>
      <c r="T90" s="34">
        <v>3295</v>
      </c>
      <c r="U90" s="33">
        <f t="shared" si="4"/>
        <v>1</v>
      </c>
      <c r="V90" s="33">
        <f t="shared" si="5"/>
        <v>0</v>
      </c>
      <c r="W90" t="s">
        <v>413</v>
      </c>
      <c r="X90" t="s">
        <v>125</v>
      </c>
      <c r="Y90" s="29">
        <v>760020.75</v>
      </c>
      <c r="Z90" s="29">
        <v>702431.70299999986</v>
      </c>
      <c r="AA90" s="29">
        <v>702431.70299999986</v>
      </c>
      <c r="AB90" s="30">
        <f t="shared" si="6"/>
        <v>0.92422700696000715</v>
      </c>
      <c r="AC90" s="30">
        <f t="shared" si="7"/>
        <v>1</v>
      </c>
    </row>
    <row r="91" spans="1:29" x14ac:dyDescent="0.2">
      <c r="A91" t="s">
        <v>224</v>
      </c>
      <c r="C91" t="s">
        <v>118</v>
      </c>
      <c r="G91" t="s">
        <v>119</v>
      </c>
      <c r="H91" t="s">
        <v>120</v>
      </c>
      <c r="I91" t="s">
        <v>121</v>
      </c>
      <c r="J91" t="s">
        <v>237</v>
      </c>
      <c r="K91" s="31" t="s">
        <v>159</v>
      </c>
      <c r="L91" t="s">
        <v>238</v>
      </c>
      <c r="N91" t="s">
        <v>124</v>
      </c>
      <c r="P91" t="s">
        <v>78</v>
      </c>
      <c r="R91" s="33">
        <v>1272</v>
      </c>
      <c r="S91" s="33">
        <v>0</v>
      </c>
      <c r="T91" s="34">
        <v>1144.8</v>
      </c>
      <c r="U91" s="33">
        <f t="shared" si="4"/>
        <v>0.89999999999999991</v>
      </c>
      <c r="V91" s="33">
        <f t="shared" si="5"/>
        <v>0</v>
      </c>
      <c r="W91" t="s">
        <v>413</v>
      </c>
      <c r="X91" t="s">
        <v>125</v>
      </c>
      <c r="Y91" s="29">
        <v>192941.75</v>
      </c>
      <c r="Z91" s="29">
        <v>188900.1005</v>
      </c>
      <c r="AA91" s="29">
        <v>188900.1005</v>
      </c>
      <c r="AB91" s="30">
        <f t="shared" si="6"/>
        <v>0.97905248863970606</v>
      </c>
      <c r="AC91" s="30">
        <f t="shared" si="7"/>
        <v>1</v>
      </c>
    </row>
    <row r="92" spans="1:29" x14ac:dyDescent="0.2">
      <c r="A92" t="s">
        <v>224</v>
      </c>
      <c r="C92" t="s">
        <v>118</v>
      </c>
      <c r="G92" t="s">
        <v>119</v>
      </c>
      <c r="H92" t="s">
        <v>120</v>
      </c>
      <c r="I92" t="s">
        <v>121</v>
      </c>
      <c r="J92" t="s">
        <v>237</v>
      </c>
      <c r="K92" s="31" t="s">
        <v>159</v>
      </c>
      <c r="L92" t="s">
        <v>239</v>
      </c>
      <c r="N92" t="s">
        <v>124</v>
      </c>
      <c r="P92" t="s">
        <v>78</v>
      </c>
      <c r="R92" s="33">
        <v>1655</v>
      </c>
      <c r="S92" s="33">
        <v>0</v>
      </c>
      <c r="T92" s="34">
        <v>1655</v>
      </c>
      <c r="U92" s="33">
        <f t="shared" si="4"/>
        <v>1</v>
      </c>
      <c r="V92" s="33">
        <f t="shared" si="5"/>
        <v>0</v>
      </c>
      <c r="W92" t="s">
        <v>413</v>
      </c>
      <c r="X92" t="s">
        <v>125</v>
      </c>
      <c r="Y92" s="29">
        <v>578825.25</v>
      </c>
      <c r="Z92" s="29">
        <v>566700.30149999994</v>
      </c>
      <c r="AA92" s="29">
        <v>566700.30149999994</v>
      </c>
      <c r="AB92" s="30">
        <f t="shared" si="6"/>
        <v>0.97905248863970595</v>
      </c>
      <c r="AC92" s="30">
        <f t="shared" si="7"/>
        <v>1</v>
      </c>
    </row>
    <row r="93" spans="1:29" x14ac:dyDescent="0.2">
      <c r="A93" t="s">
        <v>224</v>
      </c>
      <c r="C93" t="s">
        <v>118</v>
      </c>
      <c r="G93" t="s">
        <v>119</v>
      </c>
      <c r="H93" t="s">
        <v>120</v>
      </c>
      <c r="I93" t="s">
        <v>121</v>
      </c>
      <c r="J93" t="s">
        <v>237</v>
      </c>
      <c r="K93" s="31" t="s">
        <v>159</v>
      </c>
      <c r="L93" t="s">
        <v>240</v>
      </c>
      <c r="N93" t="s">
        <v>124</v>
      </c>
      <c r="P93" t="s">
        <v>78</v>
      </c>
      <c r="R93" s="33">
        <v>1272</v>
      </c>
      <c r="S93" s="33">
        <v>0</v>
      </c>
      <c r="T93" s="34">
        <v>1272</v>
      </c>
      <c r="U93" s="33">
        <f t="shared" si="4"/>
        <v>1</v>
      </c>
      <c r="V93" s="33">
        <f t="shared" si="5"/>
        <v>0</v>
      </c>
      <c r="W93" t="s">
        <v>413</v>
      </c>
      <c r="X93" t="s">
        <v>125</v>
      </c>
      <c r="Y93" s="29">
        <v>3087068</v>
      </c>
      <c r="Z93" s="29">
        <v>3022401.608</v>
      </c>
      <c r="AA93" s="29">
        <v>3022401.608</v>
      </c>
      <c r="AB93" s="30">
        <f t="shared" si="6"/>
        <v>0.97905248863970606</v>
      </c>
      <c r="AC93" s="30">
        <f t="shared" si="7"/>
        <v>1</v>
      </c>
    </row>
    <row r="94" spans="1:29" x14ac:dyDescent="0.2">
      <c r="A94" t="s">
        <v>224</v>
      </c>
      <c r="C94" t="s">
        <v>118</v>
      </c>
      <c r="G94" t="s">
        <v>119</v>
      </c>
      <c r="H94" t="s">
        <v>120</v>
      </c>
      <c r="I94" t="s">
        <v>121</v>
      </c>
      <c r="J94" t="s">
        <v>241</v>
      </c>
      <c r="K94" s="31" t="s">
        <v>164</v>
      </c>
      <c r="L94" t="s">
        <v>242</v>
      </c>
      <c r="N94" t="s">
        <v>124</v>
      </c>
      <c r="P94" t="s">
        <v>78</v>
      </c>
      <c r="R94" s="33">
        <v>1149</v>
      </c>
      <c r="S94" s="33">
        <v>0</v>
      </c>
      <c r="T94" s="34">
        <v>1034.1000000000001</v>
      </c>
      <c r="U94" s="33">
        <f t="shared" si="4"/>
        <v>0.90000000000000013</v>
      </c>
      <c r="V94" s="33">
        <f t="shared" si="5"/>
        <v>0</v>
      </c>
      <c r="W94" t="s">
        <v>413</v>
      </c>
      <c r="X94" t="s">
        <v>125</v>
      </c>
      <c r="Y94" s="29">
        <v>124274.90000000001</v>
      </c>
      <c r="Z94" s="29">
        <v>124233.93300000002</v>
      </c>
      <c r="AA94" s="29">
        <v>124233.93300000002</v>
      </c>
      <c r="AB94" s="30">
        <f t="shared" si="6"/>
        <v>0.9996703517765857</v>
      </c>
      <c r="AC94" s="30">
        <f t="shared" si="7"/>
        <v>1</v>
      </c>
    </row>
    <row r="95" spans="1:29" x14ac:dyDescent="0.2">
      <c r="A95" t="s">
        <v>224</v>
      </c>
      <c r="C95" t="s">
        <v>118</v>
      </c>
      <c r="G95" t="s">
        <v>119</v>
      </c>
      <c r="H95" t="s">
        <v>120</v>
      </c>
      <c r="I95" t="s">
        <v>121</v>
      </c>
      <c r="J95" t="s">
        <v>241</v>
      </c>
      <c r="K95" s="31" t="s">
        <v>164</v>
      </c>
      <c r="L95" t="s">
        <v>243</v>
      </c>
      <c r="N95" t="s">
        <v>124</v>
      </c>
      <c r="P95" t="s">
        <v>78</v>
      </c>
      <c r="R95" s="33">
        <v>1607</v>
      </c>
      <c r="S95" s="33">
        <v>0</v>
      </c>
      <c r="T95" s="34">
        <v>1607</v>
      </c>
      <c r="U95" s="33">
        <f t="shared" si="4"/>
        <v>1</v>
      </c>
      <c r="V95" s="33">
        <f t="shared" si="5"/>
        <v>0</v>
      </c>
      <c r="W95" t="s">
        <v>413</v>
      </c>
      <c r="X95" t="s">
        <v>125</v>
      </c>
      <c r="Y95" s="29">
        <v>372824.7</v>
      </c>
      <c r="Z95" s="29">
        <v>372701.799</v>
      </c>
      <c r="AA95" s="29">
        <v>372701.799</v>
      </c>
      <c r="AB95" s="30">
        <f t="shared" si="6"/>
        <v>0.99967035177658559</v>
      </c>
      <c r="AC95" s="30">
        <f t="shared" si="7"/>
        <v>1</v>
      </c>
    </row>
    <row r="96" spans="1:29" x14ac:dyDescent="0.2">
      <c r="A96" t="s">
        <v>224</v>
      </c>
      <c r="C96" t="s">
        <v>118</v>
      </c>
      <c r="G96" t="s">
        <v>119</v>
      </c>
      <c r="H96" t="s">
        <v>120</v>
      </c>
      <c r="I96" t="s">
        <v>121</v>
      </c>
      <c r="J96" t="s">
        <v>241</v>
      </c>
      <c r="K96" s="31" t="s">
        <v>164</v>
      </c>
      <c r="L96" t="s">
        <v>244</v>
      </c>
      <c r="N96" t="s">
        <v>124</v>
      </c>
      <c r="P96" t="s">
        <v>78</v>
      </c>
      <c r="R96" s="33">
        <v>1149</v>
      </c>
      <c r="S96" s="33">
        <v>0</v>
      </c>
      <c r="T96" s="34">
        <v>1149</v>
      </c>
      <c r="U96" s="33">
        <f t="shared" si="4"/>
        <v>1</v>
      </c>
      <c r="V96" s="33">
        <f t="shared" si="5"/>
        <v>0</v>
      </c>
      <c r="W96" t="s">
        <v>413</v>
      </c>
      <c r="X96" t="s">
        <v>125</v>
      </c>
      <c r="Y96" s="29">
        <v>1988398.4000000001</v>
      </c>
      <c r="Z96" s="29">
        <v>1987742.9280000003</v>
      </c>
      <c r="AA96" s="29">
        <v>1987742.9280000003</v>
      </c>
      <c r="AB96" s="30">
        <f t="shared" si="6"/>
        <v>0.9996703517765857</v>
      </c>
      <c r="AC96" s="30">
        <f t="shared" si="7"/>
        <v>1</v>
      </c>
    </row>
    <row r="97" spans="1:29" x14ac:dyDescent="0.2">
      <c r="A97" t="s">
        <v>224</v>
      </c>
      <c r="C97" t="s">
        <v>118</v>
      </c>
      <c r="G97" t="s">
        <v>119</v>
      </c>
      <c r="H97" t="s">
        <v>120</v>
      </c>
      <c r="I97" t="s">
        <v>121</v>
      </c>
      <c r="J97" t="s">
        <v>245</v>
      </c>
      <c r="K97" s="31" t="s">
        <v>169</v>
      </c>
      <c r="L97" t="s">
        <v>246</v>
      </c>
      <c r="N97" t="s">
        <v>124</v>
      </c>
      <c r="P97" t="s">
        <v>78</v>
      </c>
      <c r="R97" s="33">
        <v>881</v>
      </c>
      <c r="S97" s="33">
        <v>0</v>
      </c>
      <c r="T97" s="34">
        <v>881</v>
      </c>
      <c r="U97" s="33">
        <f t="shared" si="4"/>
        <v>1</v>
      </c>
      <c r="V97" s="33">
        <f t="shared" si="5"/>
        <v>0</v>
      </c>
      <c r="W97" t="s">
        <v>413</v>
      </c>
      <c r="X97" t="s">
        <v>125</v>
      </c>
      <c r="Y97" s="29">
        <v>1382909.6</v>
      </c>
      <c r="Z97" s="29">
        <v>1353262.6320000002</v>
      </c>
      <c r="AA97" s="29">
        <v>1353262.6320000002</v>
      </c>
      <c r="AB97" s="30">
        <f t="shared" si="6"/>
        <v>0.97856189009028505</v>
      </c>
      <c r="AC97" s="30">
        <f t="shared" si="7"/>
        <v>1</v>
      </c>
    </row>
    <row r="98" spans="1:29" x14ac:dyDescent="0.2">
      <c r="A98" t="s">
        <v>224</v>
      </c>
      <c r="C98" t="s">
        <v>118</v>
      </c>
      <c r="G98" t="s">
        <v>119</v>
      </c>
      <c r="H98" t="s">
        <v>120</v>
      </c>
      <c r="I98" t="s">
        <v>121</v>
      </c>
      <c r="J98" t="s">
        <v>245</v>
      </c>
      <c r="K98" s="31" t="s">
        <v>169</v>
      </c>
      <c r="L98" t="s">
        <v>247</v>
      </c>
      <c r="N98" t="s">
        <v>124</v>
      </c>
      <c r="P98" t="s">
        <v>78</v>
      </c>
      <c r="R98" s="33">
        <v>881</v>
      </c>
      <c r="S98" s="33">
        <v>0</v>
      </c>
      <c r="T98" s="34">
        <v>792.9</v>
      </c>
      <c r="U98" s="33">
        <f t="shared" si="4"/>
        <v>0.9</v>
      </c>
      <c r="V98" s="33">
        <f t="shared" si="5"/>
        <v>0</v>
      </c>
      <c r="W98" t="s">
        <v>413</v>
      </c>
      <c r="X98" t="s">
        <v>125</v>
      </c>
      <c r="Y98" s="29">
        <v>86431.85</v>
      </c>
      <c r="Z98" s="29">
        <v>84578.914500000014</v>
      </c>
      <c r="AA98" s="29">
        <v>84578.914500000014</v>
      </c>
      <c r="AB98" s="30">
        <f t="shared" si="6"/>
        <v>0.97856189009028505</v>
      </c>
      <c r="AC98" s="30">
        <f t="shared" si="7"/>
        <v>1</v>
      </c>
    </row>
    <row r="99" spans="1:29" x14ac:dyDescent="0.2">
      <c r="A99" t="s">
        <v>224</v>
      </c>
      <c r="C99" t="s">
        <v>118</v>
      </c>
      <c r="G99" t="s">
        <v>119</v>
      </c>
      <c r="H99" t="s">
        <v>120</v>
      </c>
      <c r="I99" t="s">
        <v>121</v>
      </c>
      <c r="J99" t="s">
        <v>245</v>
      </c>
      <c r="K99" s="31" t="s">
        <v>169</v>
      </c>
      <c r="L99" t="s">
        <v>248</v>
      </c>
      <c r="N99" t="s">
        <v>124</v>
      </c>
      <c r="P99" t="s">
        <v>78</v>
      </c>
      <c r="R99" s="33">
        <v>682</v>
      </c>
      <c r="S99" s="33">
        <v>0</v>
      </c>
      <c r="T99" s="34">
        <v>682</v>
      </c>
      <c r="U99" s="33">
        <f t="shared" si="4"/>
        <v>1</v>
      </c>
      <c r="V99" s="33">
        <f t="shared" si="5"/>
        <v>0</v>
      </c>
      <c r="W99" t="s">
        <v>413</v>
      </c>
      <c r="X99" t="s">
        <v>125</v>
      </c>
      <c r="Y99" s="29">
        <v>259295.55</v>
      </c>
      <c r="Z99" s="29">
        <v>253736.74349999998</v>
      </c>
      <c r="AA99" s="29">
        <v>253736.74349999998</v>
      </c>
      <c r="AB99" s="30">
        <f t="shared" si="6"/>
        <v>0.97856189009028494</v>
      </c>
      <c r="AC99" s="30">
        <f t="shared" si="7"/>
        <v>1</v>
      </c>
    </row>
    <row r="100" spans="1:29" x14ac:dyDescent="0.2">
      <c r="A100" t="s">
        <v>224</v>
      </c>
      <c r="C100" t="s">
        <v>118</v>
      </c>
      <c r="G100" t="s">
        <v>119</v>
      </c>
      <c r="H100" t="s">
        <v>120</v>
      </c>
      <c r="I100" t="s">
        <v>121</v>
      </c>
      <c r="J100" t="s">
        <v>249</v>
      </c>
      <c r="K100" s="31" t="s">
        <v>174</v>
      </c>
      <c r="L100" t="s">
        <v>250</v>
      </c>
      <c r="N100" t="s">
        <v>124</v>
      </c>
      <c r="P100" t="s">
        <v>78</v>
      </c>
      <c r="R100" s="33">
        <v>721</v>
      </c>
      <c r="S100" s="33">
        <v>0</v>
      </c>
      <c r="T100" s="34">
        <v>721</v>
      </c>
      <c r="U100" s="33">
        <f t="shared" si="4"/>
        <v>1</v>
      </c>
      <c r="V100" s="33">
        <f t="shared" si="5"/>
        <v>0</v>
      </c>
      <c r="W100" t="s">
        <v>413</v>
      </c>
      <c r="X100" t="s">
        <v>125</v>
      </c>
      <c r="Y100" s="29">
        <v>1641016</v>
      </c>
      <c r="Z100" s="29">
        <v>1605001.504</v>
      </c>
      <c r="AA100" s="29">
        <v>1605001.504</v>
      </c>
      <c r="AB100" s="30">
        <f t="shared" si="6"/>
        <v>0.97805353756453317</v>
      </c>
      <c r="AC100" s="30">
        <f t="shared" si="7"/>
        <v>1</v>
      </c>
    </row>
    <row r="101" spans="1:29" x14ac:dyDescent="0.2">
      <c r="A101" t="s">
        <v>224</v>
      </c>
      <c r="C101" t="s">
        <v>118</v>
      </c>
      <c r="G101" t="s">
        <v>119</v>
      </c>
      <c r="H101" t="s">
        <v>120</v>
      </c>
      <c r="I101" t="s">
        <v>121</v>
      </c>
      <c r="J101" t="s">
        <v>249</v>
      </c>
      <c r="K101" s="31" t="s">
        <v>174</v>
      </c>
      <c r="L101" t="s">
        <v>251</v>
      </c>
      <c r="N101" t="s">
        <v>124</v>
      </c>
      <c r="P101" t="s">
        <v>78</v>
      </c>
      <c r="R101" s="33">
        <v>721</v>
      </c>
      <c r="S101" s="33">
        <v>0</v>
      </c>
      <c r="T101" s="34">
        <v>648.9</v>
      </c>
      <c r="U101" s="33">
        <f t="shared" si="4"/>
        <v>0.9</v>
      </c>
      <c r="V101" s="33">
        <f t="shared" si="5"/>
        <v>0</v>
      </c>
      <c r="W101" t="s">
        <v>413</v>
      </c>
      <c r="X101" t="s">
        <v>125</v>
      </c>
      <c r="Y101" s="29">
        <v>102563.5</v>
      </c>
      <c r="Z101" s="29">
        <v>100312.594</v>
      </c>
      <c r="AA101" s="29">
        <v>100312.594</v>
      </c>
      <c r="AB101" s="30">
        <f t="shared" si="6"/>
        <v>0.97805353756453317</v>
      </c>
      <c r="AC101" s="30">
        <f t="shared" si="7"/>
        <v>1</v>
      </c>
    </row>
    <row r="102" spans="1:29" x14ac:dyDescent="0.2">
      <c r="A102" t="s">
        <v>224</v>
      </c>
      <c r="C102" t="s">
        <v>118</v>
      </c>
      <c r="G102" t="s">
        <v>119</v>
      </c>
      <c r="H102" t="s">
        <v>120</v>
      </c>
      <c r="I102" t="s">
        <v>121</v>
      </c>
      <c r="J102" t="s">
        <v>249</v>
      </c>
      <c r="K102" s="31" t="s">
        <v>174</v>
      </c>
      <c r="L102" t="s">
        <v>252</v>
      </c>
      <c r="N102" t="s">
        <v>124</v>
      </c>
      <c r="P102" t="s">
        <v>78</v>
      </c>
      <c r="R102" s="33">
        <v>571</v>
      </c>
      <c r="S102" s="33">
        <v>0</v>
      </c>
      <c r="T102" s="34">
        <v>571</v>
      </c>
      <c r="U102" s="33">
        <f t="shared" si="4"/>
        <v>1</v>
      </c>
      <c r="V102" s="33">
        <f t="shared" si="5"/>
        <v>0</v>
      </c>
      <c r="W102" t="s">
        <v>413</v>
      </c>
      <c r="X102" t="s">
        <v>125</v>
      </c>
      <c r="Y102" s="29">
        <v>307690.5</v>
      </c>
      <c r="Z102" s="29">
        <v>300937.78199999995</v>
      </c>
      <c r="AA102" s="29">
        <v>300937.78199999995</v>
      </c>
      <c r="AB102" s="30">
        <f t="shared" si="6"/>
        <v>0.97805353756453306</v>
      </c>
      <c r="AC102" s="30">
        <f t="shared" si="7"/>
        <v>1</v>
      </c>
    </row>
    <row r="103" spans="1:29" x14ac:dyDescent="0.2">
      <c r="A103" t="s">
        <v>215</v>
      </c>
      <c r="C103" t="s">
        <v>118</v>
      </c>
      <c r="G103" t="s">
        <v>119</v>
      </c>
      <c r="H103" t="s">
        <v>120</v>
      </c>
      <c r="I103" t="s">
        <v>121</v>
      </c>
      <c r="J103" t="s">
        <v>253</v>
      </c>
      <c r="K103" s="31" t="s">
        <v>80</v>
      </c>
      <c r="L103" t="s">
        <v>254</v>
      </c>
      <c r="N103" t="s">
        <v>124</v>
      </c>
      <c r="P103" t="s">
        <v>78</v>
      </c>
      <c r="R103" s="33">
        <v>1</v>
      </c>
      <c r="S103" s="33">
        <v>0</v>
      </c>
      <c r="T103" s="34">
        <v>1</v>
      </c>
      <c r="U103" s="33">
        <f t="shared" si="4"/>
        <v>1</v>
      </c>
      <c r="V103" s="33">
        <f t="shared" si="5"/>
        <v>0</v>
      </c>
      <c r="W103" t="s">
        <v>413</v>
      </c>
      <c r="X103" t="s">
        <v>125</v>
      </c>
      <c r="Y103" s="29">
        <v>475629.60000000003</v>
      </c>
      <c r="Z103" s="29">
        <v>810434.86600000004</v>
      </c>
      <c r="AA103" s="29">
        <v>810434.86600000004</v>
      </c>
      <c r="AB103" s="30">
        <f t="shared" si="6"/>
        <v>1.7039201639258783</v>
      </c>
      <c r="AC103" s="30">
        <f t="shared" si="7"/>
        <v>1</v>
      </c>
    </row>
    <row r="104" spans="1:29" x14ac:dyDescent="0.2">
      <c r="A104" t="s">
        <v>215</v>
      </c>
      <c r="C104" t="s">
        <v>118</v>
      </c>
      <c r="G104" t="s">
        <v>119</v>
      </c>
      <c r="H104" t="s">
        <v>120</v>
      </c>
      <c r="I104" t="s">
        <v>121</v>
      </c>
      <c r="J104" t="s">
        <v>253</v>
      </c>
      <c r="K104" s="31" t="s">
        <v>80</v>
      </c>
      <c r="L104" t="s">
        <v>255</v>
      </c>
      <c r="N104" t="s">
        <v>124</v>
      </c>
      <c r="P104" t="s">
        <v>78</v>
      </c>
      <c r="R104" s="33">
        <v>10042</v>
      </c>
      <c r="S104" s="33">
        <v>0</v>
      </c>
      <c r="T104" s="34">
        <v>10042</v>
      </c>
      <c r="U104" s="33">
        <f t="shared" si="4"/>
        <v>1</v>
      </c>
      <c r="V104" s="33">
        <f t="shared" si="5"/>
        <v>0</v>
      </c>
      <c r="W104" t="s">
        <v>413</v>
      </c>
      <c r="X104" t="s">
        <v>125</v>
      </c>
      <c r="Y104" s="29">
        <v>951259.20000000007</v>
      </c>
      <c r="Z104" s="29">
        <v>1620869.7320000001</v>
      </c>
      <c r="AA104" s="29">
        <v>1620869.7320000001</v>
      </c>
      <c r="AB104" s="30">
        <f t="shared" si="6"/>
        <v>1.7039201639258783</v>
      </c>
      <c r="AC104" s="30">
        <f t="shared" si="7"/>
        <v>1</v>
      </c>
    </row>
    <row r="105" spans="1:29" x14ac:dyDescent="0.2">
      <c r="A105" t="s">
        <v>215</v>
      </c>
      <c r="C105" t="s">
        <v>118</v>
      </c>
      <c r="G105" t="s">
        <v>119</v>
      </c>
      <c r="H105" t="s">
        <v>120</v>
      </c>
      <c r="I105" t="s">
        <v>121</v>
      </c>
      <c r="J105" t="s">
        <v>253</v>
      </c>
      <c r="K105" s="31" t="s">
        <v>80</v>
      </c>
      <c r="L105" t="s">
        <v>256</v>
      </c>
      <c r="N105" t="s">
        <v>124</v>
      </c>
      <c r="P105" t="s">
        <v>78</v>
      </c>
      <c r="R105" s="33">
        <v>10042</v>
      </c>
      <c r="S105" s="33">
        <v>0</v>
      </c>
      <c r="T105" s="34">
        <v>9640.32</v>
      </c>
      <c r="U105" s="33">
        <f t="shared" si="4"/>
        <v>0.96</v>
      </c>
      <c r="V105" s="33">
        <f t="shared" si="5"/>
        <v>0</v>
      </c>
      <c r="W105" t="s">
        <v>413</v>
      </c>
      <c r="X105" t="s">
        <v>125</v>
      </c>
      <c r="Y105" s="29">
        <v>951259.20000000007</v>
      </c>
      <c r="Z105" s="29">
        <v>1620869.7320000001</v>
      </c>
      <c r="AA105" s="29">
        <v>1620869.7320000001</v>
      </c>
      <c r="AB105" s="30">
        <f t="shared" si="6"/>
        <v>1.7039201639258783</v>
      </c>
      <c r="AC105" s="30">
        <f t="shared" si="7"/>
        <v>1</v>
      </c>
    </row>
    <row r="106" spans="1:29" x14ac:dyDescent="0.2">
      <c r="A106" t="s">
        <v>215</v>
      </c>
      <c r="C106" t="s">
        <v>118</v>
      </c>
      <c r="G106" t="s">
        <v>119</v>
      </c>
      <c r="H106" t="s">
        <v>120</v>
      </c>
      <c r="I106" t="s">
        <v>121</v>
      </c>
      <c r="J106" t="s">
        <v>257</v>
      </c>
      <c r="K106" s="31" t="s">
        <v>139</v>
      </c>
      <c r="L106" t="s">
        <v>258</v>
      </c>
      <c r="N106" t="s">
        <v>124</v>
      </c>
      <c r="P106" t="s">
        <v>78</v>
      </c>
      <c r="R106" s="33">
        <v>1</v>
      </c>
      <c r="S106" s="33">
        <v>0</v>
      </c>
      <c r="T106" s="34">
        <v>0.9</v>
      </c>
      <c r="U106" s="33">
        <f t="shared" si="4"/>
        <v>0.9</v>
      </c>
      <c r="V106" s="33">
        <f t="shared" si="5"/>
        <v>0</v>
      </c>
      <c r="W106" t="s">
        <v>413</v>
      </c>
      <c r="X106" t="s">
        <v>125</v>
      </c>
      <c r="Y106" s="29">
        <v>797587.4</v>
      </c>
      <c r="Z106" s="29">
        <v>782975.3</v>
      </c>
      <c r="AA106" s="29">
        <v>782975.3</v>
      </c>
      <c r="AB106" s="30">
        <f t="shared" si="6"/>
        <v>0.98167962533008923</v>
      </c>
      <c r="AC106" s="30">
        <f t="shared" si="7"/>
        <v>1</v>
      </c>
    </row>
    <row r="107" spans="1:29" x14ac:dyDescent="0.2">
      <c r="A107" t="s">
        <v>215</v>
      </c>
      <c r="C107" t="s">
        <v>118</v>
      </c>
      <c r="G107" t="s">
        <v>119</v>
      </c>
      <c r="H107" t="s">
        <v>120</v>
      </c>
      <c r="I107" t="s">
        <v>121</v>
      </c>
      <c r="J107" t="s">
        <v>257</v>
      </c>
      <c r="K107" s="31" t="s">
        <v>139</v>
      </c>
      <c r="L107" t="s">
        <v>259</v>
      </c>
      <c r="N107" t="s">
        <v>124</v>
      </c>
      <c r="P107" t="s">
        <v>78</v>
      </c>
      <c r="R107" s="33">
        <v>1231</v>
      </c>
      <c r="S107" s="33">
        <v>0</v>
      </c>
      <c r="T107" s="34">
        <v>1231</v>
      </c>
      <c r="U107" s="33">
        <f t="shared" si="4"/>
        <v>1</v>
      </c>
      <c r="V107" s="33">
        <f t="shared" si="5"/>
        <v>0</v>
      </c>
      <c r="W107" t="s">
        <v>413</v>
      </c>
      <c r="X107" t="s">
        <v>125</v>
      </c>
      <c r="Y107" s="29">
        <v>1595174.8</v>
      </c>
      <c r="Z107" s="29">
        <v>1565950.6</v>
      </c>
      <c r="AA107" s="29">
        <v>1565950.6</v>
      </c>
      <c r="AB107" s="30">
        <f t="shared" si="6"/>
        <v>0.98167962533008923</v>
      </c>
      <c r="AC107" s="30">
        <f t="shared" si="7"/>
        <v>1</v>
      </c>
    </row>
    <row r="108" spans="1:29" x14ac:dyDescent="0.2">
      <c r="A108" t="s">
        <v>215</v>
      </c>
      <c r="C108" t="s">
        <v>118</v>
      </c>
      <c r="G108" t="s">
        <v>119</v>
      </c>
      <c r="H108" t="s">
        <v>120</v>
      </c>
      <c r="I108" t="s">
        <v>121</v>
      </c>
      <c r="J108" t="s">
        <v>257</v>
      </c>
      <c r="K108" s="31" t="s">
        <v>139</v>
      </c>
      <c r="L108" t="s">
        <v>260</v>
      </c>
      <c r="N108" t="s">
        <v>124</v>
      </c>
      <c r="P108" t="s">
        <v>78</v>
      </c>
      <c r="R108" s="33">
        <v>1231</v>
      </c>
      <c r="S108" s="33">
        <v>0</v>
      </c>
      <c r="T108" s="34">
        <v>1132.52</v>
      </c>
      <c r="U108" s="33">
        <f t="shared" si="4"/>
        <v>0.92</v>
      </c>
      <c r="V108" s="33">
        <f t="shared" si="5"/>
        <v>0</v>
      </c>
      <c r="W108" t="s">
        <v>413</v>
      </c>
      <c r="X108" t="s">
        <v>125</v>
      </c>
      <c r="Y108" s="29">
        <v>1595174.8</v>
      </c>
      <c r="Z108" s="29">
        <v>1565950.6</v>
      </c>
      <c r="AA108" s="29">
        <v>1565950.6</v>
      </c>
      <c r="AB108" s="30">
        <f t="shared" si="6"/>
        <v>0.98167962533008923</v>
      </c>
      <c r="AC108" s="30">
        <f t="shared" si="7"/>
        <v>1</v>
      </c>
    </row>
    <row r="109" spans="1:29" x14ac:dyDescent="0.2">
      <c r="A109" t="s">
        <v>215</v>
      </c>
      <c r="C109" t="s">
        <v>118</v>
      </c>
      <c r="G109" t="s">
        <v>119</v>
      </c>
      <c r="H109" t="s">
        <v>120</v>
      </c>
      <c r="I109" t="s">
        <v>121</v>
      </c>
      <c r="J109" t="s">
        <v>261</v>
      </c>
      <c r="K109" s="31" t="s">
        <v>144</v>
      </c>
      <c r="L109" t="s">
        <v>262</v>
      </c>
      <c r="N109" t="s">
        <v>124</v>
      </c>
      <c r="P109" t="s">
        <v>78</v>
      </c>
      <c r="R109" s="33">
        <v>1</v>
      </c>
      <c r="S109" s="33">
        <v>0</v>
      </c>
      <c r="T109" s="34">
        <v>0.9</v>
      </c>
      <c r="U109" s="33">
        <f t="shared" si="4"/>
        <v>0.9</v>
      </c>
      <c r="V109" s="33">
        <f t="shared" si="5"/>
        <v>0</v>
      </c>
      <c r="W109" t="s">
        <v>413</v>
      </c>
      <c r="X109" t="s">
        <v>125</v>
      </c>
      <c r="Y109" s="29">
        <v>712696.4</v>
      </c>
      <c r="Z109" s="29">
        <v>708736.88400000008</v>
      </c>
      <c r="AA109" s="29">
        <v>708736.88400000008</v>
      </c>
      <c r="AB109" s="30">
        <f t="shared" si="6"/>
        <v>0.99444431598083005</v>
      </c>
      <c r="AC109" s="30">
        <f t="shared" si="7"/>
        <v>1</v>
      </c>
    </row>
    <row r="110" spans="1:29" x14ac:dyDescent="0.2">
      <c r="A110" t="s">
        <v>215</v>
      </c>
      <c r="C110" t="s">
        <v>118</v>
      </c>
      <c r="G110" t="s">
        <v>119</v>
      </c>
      <c r="H110" t="s">
        <v>120</v>
      </c>
      <c r="I110" t="s">
        <v>121</v>
      </c>
      <c r="J110" t="s">
        <v>261</v>
      </c>
      <c r="K110" s="31" t="s">
        <v>144</v>
      </c>
      <c r="L110" t="s">
        <v>263</v>
      </c>
      <c r="N110" t="s">
        <v>124</v>
      </c>
      <c r="P110" t="s">
        <v>78</v>
      </c>
      <c r="R110" s="33">
        <v>1156</v>
      </c>
      <c r="S110" s="33">
        <v>0</v>
      </c>
      <c r="T110" s="34">
        <v>1156</v>
      </c>
      <c r="U110" s="33">
        <f t="shared" si="4"/>
        <v>1</v>
      </c>
      <c r="V110" s="33">
        <f t="shared" si="5"/>
        <v>0</v>
      </c>
      <c r="W110" t="s">
        <v>413</v>
      </c>
      <c r="X110" t="s">
        <v>125</v>
      </c>
      <c r="Y110" s="29">
        <v>1425392.8</v>
      </c>
      <c r="Z110" s="29">
        <v>1417473.7680000002</v>
      </c>
      <c r="AA110" s="29">
        <v>1417473.7680000002</v>
      </c>
      <c r="AB110" s="30">
        <f t="shared" si="6"/>
        <v>0.99444431598083005</v>
      </c>
      <c r="AC110" s="30">
        <f t="shared" si="7"/>
        <v>1</v>
      </c>
    </row>
    <row r="111" spans="1:29" x14ac:dyDescent="0.2">
      <c r="A111" t="s">
        <v>215</v>
      </c>
      <c r="C111" t="s">
        <v>118</v>
      </c>
      <c r="G111" t="s">
        <v>119</v>
      </c>
      <c r="H111" t="s">
        <v>120</v>
      </c>
      <c r="I111" t="s">
        <v>121</v>
      </c>
      <c r="J111" t="s">
        <v>261</v>
      </c>
      <c r="K111" s="31" t="s">
        <v>144</v>
      </c>
      <c r="L111" t="s">
        <v>264</v>
      </c>
      <c r="N111" t="s">
        <v>124</v>
      </c>
      <c r="P111" t="s">
        <v>78</v>
      </c>
      <c r="R111" s="33">
        <v>1156</v>
      </c>
      <c r="S111" s="33">
        <v>0</v>
      </c>
      <c r="T111" s="34">
        <v>1063.52</v>
      </c>
      <c r="U111" s="33">
        <f t="shared" si="4"/>
        <v>0.91999999999999993</v>
      </c>
      <c r="V111" s="33">
        <f t="shared" si="5"/>
        <v>0</v>
      </c>
      <c r="W111" t="s">
        <v>413</v>
      </c>
      <c r="X111" t="s">
        <v>125</v>
      </c>
      <c r="Y111" s="29">
        <v>1425392.8</v>
      </c>
      <c r="Z111" s="29">
        <v>1417473.7680000002</v>
      </c>
      <c r="AA111" s="29">
        <v>1417473.7680000002</v>
      </c>
      <c r="AB111" s="30">
        <f t="shared" si="6"/>
        <v>0.99444431598083005</v>
      </c>
      <c r="AC111" s="30">
        <f t="shared" si="7"/>
        <v>1</v>
      </c>
    </row>
    <row r="112" spans="1:29" x14ac:dyDescent="0.2">
      <c r="A112" t="s">
        <v>215</v>
      </c>
      <c r="C112" t="s">
        <v>118</v>
      </c>
      <c r="G112" t="s">
        <v>119</v>
      </c>
      <c r="H112" t="s">
        <v>120</v>
      </c>
      <c r="I112" t="s">
        <v>121</v>
      </c>
      <c r="J112" t="s">
        <v>265</v>
      </c>
      <c r="K112" s="31" t="s">
        <v>149</v>
      </c>
      <c r="L112" t="s">
        <v>266</v>
      </c>
      <c r="N112" t="s">
        <v>124</v>
      </c>
      <c r="P112" t="s">
        <v>78</v>
      </c>
      <c r="R112" s="33">
        <v>2442</v>
      </c>
      <c r="S112" s="33">
        <v>0</v>
      </c>
      <c r="T112" s="34">
        <v>2246.64</v>
      </c>
      <c r="U112" s="33">
        <f t="shared" si="4"/>
        <v>0.91999999999999993</v>
      </c>
      <c r="V112" s="33">
        <f t="shared" si="5"/>
        <v>0</v>
      </c>
      <c r="W112" t="s">
        <v>413</v>
      </c>
      <c r="X112" t="s">
        <v>125</v>
      </c>
      <c r="Y112" s="29">
        <v>1703822.4000000001</v>
      </c>
      <c r="Z112" s="29">
        <v>1664159.82</v>
      </c>
      <c r="AA112" s="29">
        <v>1664159.82</v>
      </c>
      <c r="AB112" s="30">
        <f t="shared" si="6"/>
        <v>0.97672141180911809</v>
      </c>
      <c r="AC112" s="30">
        <f t="shared" si="7"/>
        <v>1</v>
      </c>
    </row>
    <row r="113" spans="1:29" x14ac:dyDescent="0.2">
      <c r="A113" t="s">
        <v>215</v>
      </c>
      <c r="C113" t="s">
        <v>118</v>
      </c>
      <c r="G113" t="s">
        <v>119</v>
      </c>
      <c r="H113" t="s">
        <v>120</v>
      </c>
      <c r="I113" t="s">
        <v>121</v>
      </c>
      <c r="J113" t="s">
        <v>265</v>
      </c>
      <c r="K113" s="31" t="s">
        <v>149</v>
      </c>
      <c r="L113" t="s">
        <v>267</v>
      </c>
      <c r="N113" t="s">
        <v>124</v>
      </c>
      <c r="P113" t="s">
        <v>78</v>
      </c>
      <c r="R113" s="33">
        <v>1</v>
      </c>
      <c r="S113" s="33">
        <v>0</v>
      </c>
      <c r="T113" s="34">
        <v>0.9</v>
      </c>
      <c r="U113" s="33">
        <f t="shared" si="4"/>
        <v>0.9</v>
      </c>
      <c r="V113" s="33">
        <f t="shared" si="5"/>
        <v>0</v>
      </c>
      <c r="W113" t="s">
        <v>413</v>
      </c>
      <c r="X113" t="s">
        <v>125</v>
      </c>
      <c r="Y113" s="29">
        <v>851911.20000000007</v>
      </c>
      <c r="Z113" s="29">
        <v>832079.91</v>
      </c>
      <c r="AA113" s="29">
        <v>832079.91</v>
      </c>
      <c r="AB113" s="30">
        <f t="shared" si="6"/>
        <v>0.97672141180911809</v>
      </c>
      <c r="AC113" s="30">
        <f t="shared" si="7"/>
        <v>1</v>
      </c>
    </row>
    <row r="114" spans="1:29" x14ac:dyDescent="0.2">
      <c r="A114" t="s">
        <v>215</v>
      </c>
      <c r="C114" t="s">
        <v>118</v>
      </c>
      <c r="G114" t="s">
        <v>119</v>
      </c>
      <c r="H114" t="s">
        <v>120</v>
      </c>
      <c r="I114" t="s">
        <v>121</v>
      </c>
      <c r="J114" t="s">
        <v>265</v>
      </c>
      <c r="K114" s="31" t="s">
        <v>149</v>
      </c>
      <c r="L114" t="s">
        <v>268</v>
      </c>
      <c r="N114" t="s">
        <v>124</v>
      </c>
      <c r="P114" t="s">
        <v>78</v>
      </c>
      <c r="R114" s="33">
        <v>2442</v>
      </c>
      <c r="S114" s="33">
        <v>0</v>
      </c>
      <c r="T114" s="34">
        <v>2442</v>
      </c>
      <c r="U114" s="33">
        <f t="shared" si="4"/>
        <v>1</v>
      </c>
      <c r="V114" s="33">
        <f t="shared" si="5"/>
        <v>0</v>
      </c>
      <c r="W114" t="s">
        <v>413</v>
      </c>
      <c r="X114" t="s">
        <v>125</v>
      </c>
      <c r="Y114" s="29">
        <v>1703822.4000000001</v>
      </c>
      <c r="Z114" s="29">
        <v>1664159.82</v>
      </c>
      <c r="AA114" s="29">
        <v>1664159.82</v>
      </c>
      <c r="AB114" s="30">
        <f t="shared" si="6"/>
        <v>0.97672141180911809</v>
      </c>
      <c r="AC114" s="30">
        <f t="shared" si="7"/>
        <v>1</v>
      </c>
    </row>
    <row r="115" spans="1:29" x14ac:dyDescent="0.2">
      <c r="A115" t="s">
        <v>215</v>
      </c>
      <c r="C115" t="s">
        <v>118</v>
      </c>
      <c r="G115" t="s">
        <v>119</v>
      </c>
      <c r="H115" t="s">
        <v>120</v>
      </c>
      <c r="I115" t="s">
        <v>121</v>
      </c>
      <c r="J115" t="s">
        <v>269</v>
      </c>
      <c r="K115" s="31" t="s">
        <v>154</v>
      </c>
      <c r="L115" t="s">
        <v>270</v>
      </c>
      <c r="N115" t="s">
        <v>124</v>
      </c>
      <c r="P115" t="s">
        <v>78</v>
      </c>
      <c r="R115" s="33">
        <v>1</v>
      </c>
      <c r="S115" s="33">
        <v>0</v>
      </c>
      <c r="T115" s="34">
        <v>0.9</v>
      </c>
      <c r="U115" s="33">
        <f t="shared" si="4"/>
        <v>0.9</v>
      </c>
      <c r="V115" s="33">
        <f t="shared" si="5"/>
        <v>0</v>
      </c>
      <c r="W115" t="s">
        <v>413</v>
      </c>
      <c r="X115" t="s">
        <v>125</v>
      </c>
      <c r="Y115" s="29">
        <v>643056.80000000005</v>
      </c>
      <c r="Z115" s="29">
        <v>642347.93800000008</v>
      </c>
      <c r="AA115" s="29">
        <v>642347.93800000008</v>
      </c>
      <c r="AB115" s="30">
        <f t="shared" si="6"/>
        <v>0.99889766813755809</v>
      </c>
      <c r="AC115" s="30">
        <f t="shared" si="7"/>
        <v>1</v>
      </c>
    </row>
    <row r="116" spans="1:29" x14ac:dyDescent="0.2">
      <c r="A116" t="s">
        <v>215</v>
      </c>
      <c r="C116" t="s">
        <v>118</v>
      </c>
      <c r="G116" t="s">
        <v>119</v>
      </c>
      <c r="H116" t="s">
        <v>120</v>
      </c>
      <c r="I116" t="s">
        <v>121</v>
      </c>
      <c r="J116" t="s">
        <v>269</v>
      </c>
      <c r="K116" s="31" t="s">
        <v>154</v>
      </c>
      <c r="L116" t="s">
        <v>271</v>
      </c>
      <c r="N116" t="s">
        <v>124</v>
      </c>
      <c r="P116" t="s">
        <v>78</v>
      </c>
      <c r="R116" s="33">
        <v>1319</v>
      </c>
      <c r="S116" s="33">
        <v>0</v>
      </c>
      <c r="T116" s="34">
        <v>1319</v>
      </c>
      <c r="U116" s="33">
        <f t="shared" si="4"/>
        <v>1</v>
      </c>
      <c r="V116" s="33">
        <f t="shared" si="5"/>
        <v>0</v>
      </c>
      <c r="W116" t="s">
        <v>413</v>
      </c>
      <c r="X116" t="s">
        <v>125</v>
      </c>
      <c r="Y116" s="29">
        <v>1286113.6000000001</v>
      </c>
      <c r="Z116" s="29">
        <v>1284695.8760000002</v>
      </c>
      <c r="AA116" s="29">
        <v>1284695.8760000002</v>
      </c>
      <c r="AB116" s="30">
        <f t="shared" si="6"/>
        <v>0.99889766813755809</v>
      </c>
      <c r="AC116" s="30">
        <f t="shared" si="7"/>
        <v>1</v>
      </c>
    </row>
    <row r="117" spans="1:29" x14ac:dyDescent="0.2">
      <c r="A117" t="s">
        <v>215</v>
      </c>
      <c r="C117" t="s">
        <v>118</v>
      </c>
      <c r="G117" t="s">
        <v>119</v>
      </c>
      <c r="H117" t="s">
        <v>120</v>
      </c>
      <c r="I117" t="s">
        <v>121</v>
      </c>
      <c r="J117" t="s">
        <v>269</v>
      </c>
      <c r="K117" s="31" t="s">
        <v>154</v>
      </c>
      <c r="L117" t="s">
        <v>272</v>
      </c>
      <c r="N117" t="s">
        <v>124</v>
      </c>
      <c r="P117" t="s">
        <v>78</v>
      </c>
      <c r="R117" s="33">
        <v>1319</v>
      </c>
      <c r="S117" s="33">
        <v>0</v>
      </c>
      <c r="T117" s="34">
        <v>1213.48</v>
      </c>
      <c r="U117" s="33">
        <f t="shared" si="4"/>
        <v>0.92</v>
      </c>
      <c r="V117" s="33">
        <f t="shared" si="5"/>
        <v>0</v>
      </c>
      <c r="W117" t="s">
        <v>413</v>
      </c>
      <c r="X117" t="s">
        <v>125</v>
      </c>
      <c r="Y117" s="29">
        <v>1286113.6000000001</v>
      </c>
      <c r="Z117" s="29">
        <v>1284695.8760000002</v>
      </c>
      <c r="AA117" s="29">
        <v>1284695.8760000002</v>
      </c>
      <c r="AB117" s="30">
        <f t="shared" si="6"/>
        <v>0.99889766813755809</v>
      </c>
      <c r="AC117" s="30">
        <f t="shared" si="7"/>
        <v>1</v>
      </c>
    </row>
    <row r="118" spans="1:29" x14ac:dyDescent="0.2">
      <c r="A118" t="s">
        <v>215</v>
      </c>
      <c r="C118" t="s">
        <v>118</v>
      </c>
      <c r="G118" t="s">
        <v>119</v>
      </c>
      <c r="H118" t="s">
        <v>120</v>
      </c>
      <c r="I118" t="s">
        <v>121</v>
      </c>
      <c r="J118" t="s">
        <v>273</v>
      </c>
      <c r="K118" s="31" t="s">
        <v>159</v>
      </c>
      <c r="L118" t="s">
        <v>274</v>
      </c>
      <c r="N118" t="s">
        <v>124</v>
      </c>
      <c r="P118" t="s">
        <v>78</v>
      </c>
      <c r="R118" s="33">
        <v>1231</v>
      </c>
      <c r="S118" s="33">
        <v>0</v>
      </c>
      <c r="T118" s="34">
        <v>1132.52</v>
      </c>
      <c r="U118" s="33">
        <f t="shared" si="4"/>
        <v>0.92</v>
      </c>
      <c r="V118" s="33">
        <f t="shared" si="5"/>
        <v>0</v>
      </c>
      <c r="W118" t="s">
        <v>413</v>
      </c>
      <c r="X118" t="s">
        <v>125</v>
      </c>
      <c r="Y118" s="29">
        <v>2139499.6</v>
      </c>
      <c r="Z118" s="29">
        <v>2101601.4040000001</v>
      </c>
      <c r="AA118" s="29">
        <v>2101601.4040000001</v>
      </c>
      <c r="AB118" s="30">
        <f t="shared" si="6"/>
        <v>0.98228642061910176</v>
      </c>
      <c r="AC118" s="30">
        <f t="shared" si="7"/>
        <v>1</v>
      </c>
    </row>
    <row r="119" spans="1:29" x14ac:dyDescent="0.2">
      <c r="A119" t="s">
        <v>215</v>
      </c>
      <c r="C119" t="s">
        <v>118</v>
      </c>
      <c r="G119" t="s">
        <v>119</v>
      </c>
      <c r="H119" t="s">
        <v>120</v>
      </c>
      <c r="I119" t="s">
        <v>121</v>
      </c>
      <c r="J119" t="s">
        <v>273</v>
      </c>
      <c r="K119" s="31" t="s">
        <v>159</v>
      </c>
      <c r="L119" t="s">
        <v>275</v>
      </c>
      <c r="N119" t="s">
        <v>124</v>
      </c>
      <c r="P119" t="s">
        <v>78</v>
      </c>
      <c r="R119" s="33">
        <v>1</v>
      </c>
      <c r="S119" s="33">
        <v>0</v>
      </c>
      <c r="T119" s="34">
        <v>0.9</v>
      </c>
      <c r="U119" s="33">
        <f t="shared" si="4"/>
        <v>0.9</v>
      </c>
      <c r="V119" s="33">
        <f t="shared" si="5"/>
        <v>0</v>
      </c>
      <c r="W119" t="s">
        <v>413</v>
      </c>
      <c r="X119" t="s">
        <v>125</v>
      </c>
      <c r="Y119" s="29">
        <v>1069749.8</v>
      </c>
      <c r="Z119" s="29">
        <v>1050800.702</v>
      </c>
      <c r="AA119" s="29">
        <v>1050800.702</v>
      </c>
      <c r="AB119" s="30">
        <f t="shared" si="6"/>
        <v>0.98228642061910176</v>
      </c>
      <c r="AC119" s="30">
        <f t="shared" si="7"/>
        <v>1</v>
      </c>
    </row>
    <row r="120" spans="1:29" x14ac:dyDescent="0.2">
      <c r="A120" t="s">
        <v>215</v>
      </c>
      <c r="C120" t="s">
        <v>118</v>
      </c>
      <c r="G120" t="s">
        <v>119</v>
      </c>
      <c r="H120" t="s">
        <v>120</v>
      </c>
      <c r="I120" t="s">
        <v>121</v>
      </c>
      <c r="J120" t="s">
        <v>273</v>
      </c>
      <c r="K120" s="31" t="s">
        <v>159</v>
      </c>
      <c r="L120" t="s">
        <v>276</v>
      </c>
      <c r="N120" t="s">
        <v>124</v>
      </c>
      <c r="P120" t="s">
        <v>78</v>
      </c>
      <c r="R120" s="33">
        <v>1231</v>
      </c>
      <c r="S120" s="33">
        <v>0</v>
      </c>
      <c r="T120" s="34">
        <v>1231</v>
      </c>
      <c r="U120" s="33">
        <f t="shared" si="4"/>
        <v>1</v>
      </c>
      <c r="V120" s="33">
        <f t="shared" si="5"/>
        <v>0</v>
      </c>
      <c r="W120" t="s">
        <v>413</v>
      </c>
      <c r="X120" t="s">
        <v>125</v>
      </c>
      <c r="Y120" s="29">
        <v>2139499.6</v>
      </c>
      <c r="Z120" s="29">
        <v>2101601.4040000001</v>
      </c>
      <c r="AA120" s="29">
        <v>2101601.4040000001</v>
      </c>
      <c r="AB120" s="30">
        <f t="shared" si="6"/>
        <v>0.98228642061910176</v>
      </c>
      <c r="AC120" s="30">
        <f t="shared" si="7"/>
        <v>1</v>
      </c>
    </row>
    <row r="121" spans="1:29" x14ac:dyDescent="0.2">
      <c r="A121" t="s">
        <v>215</v>
      </c>
      <c r="C121" t="s">
        <v>118</v>
      </c>
      <c r="G121" t="s">
        <v>119</v>
      </c>
      <c r="H121" t="s">
        <v>120</v>
      </c>
      <c r="I121" t="s">
        <v>121</v>
      </c>
      <c r="J121" t="s">
        <v>277</v>
      </c>
      <c r="K121" s="31" t="s">
        <v>164</v>
      </c>
      <c r="L121" t="s">
        <v>278</v>
      </c>
      <c r="N121" t="s">
        <v>124</v>
      </c>
      <c r="P121" t="s">
        <v>78</v>
      </c>
      <c r="R121" s="33">
        <v>1113</v>
      </c>
      <c r="S121" s="33">
        <v>0</v>
      </c>
      <c r="T121" s="34">
        <v>1023.96</v>
      </c>
      <c r="U121" s="33">
        <f t="shared" si="4"/>
        <v>0.92</v>
      </c>
      <c r="V121" s="33">
        <f t="shared" si="5"/>
        <v>0</v>
      </c>
      <c r="W121" t="s">
        <v>413</v>
      </c>
      <c r="X121" t="s">
        <v>125</v>
      </c>
      <c r="Y121" s="29">
        <v>1247494.8</v>
      </c>
      <c r="Z121" s="29">
        <v>1212599.2480000001</v>
      </c>
      <c r="AA121" s="29">
        <v>1212599.2480000001</v>
      </c>
      <c r="AB121" s="30">
        <f t="shared" si="6"/>
        <v>0.9720274970284446</v>
      </c>
      <c r="AC121" s="30">
        <f t="shared" si="7"/>
        <v>1</v>
      </c>
    </row>
    <row r="122" spans="1:29" x14ac:dyDescent="0.2">
      <c r="A122" t="s">
        <v>215</v>
      </c>
      <c r="C122" t="s">
        <v>118</v>
      </c>
      <c r="G122" t="s">
        <v>119</v>
      </c>
      <c r="H122" t="s">
        <v>120</v>
      </c>
      <c r="I122" t="s">
        <v>121</v>
      </c>
      <c r="J122" t="s">
        <v>277</v>
      </c>
      <c r="K122" s="31" t="s">
        <v>164</v>
      </c>
      <c r="L122" t="s">
        <v>279</v>
      </c>
      <c r="N122" t="s">
        <v>124</v>
      </c>
      <c r="P122" t="s">
        <v>78</v>
      </c>
      <c r="R122" s="33">
        <v>1</v>
      </c>
      <c r="S122" s="33">
        <v>0</v>
      </c>
      <c r="T122" s="34">
        <v>0.9</v>
      </c>
      <c r="U122" s="33">
        <f t="shared" si="4"/>
        <v>0.9</v>
      </c>
      <c r="V122" s="33">
        <f t="shared" si="5"/>
        <v>0</v>
      </c>
      <c r="W122" t="s">
        <v>413</v>
      </c>
      <c r="X122" t="s">
        <v>125</v>
      </c>
      <c r="Y122" s="29">
        <v>623747.4</v>
      </c>
      <c r="Z122" s="29">
        <v>606299.62400000007</v>
      </c>
      <c r="AA122" s="29">
        <v>606299.62400000007</v>
      </c>
      <c r="AB122" s="30">
        <f t="shared" si="6"/>
        <v>0.9720274970284446</v>
      </c>
      <c r="AC122" s="30">
        <f t="shared" si="7"/>
        <v>1</v>
      </c>
    </row>
    <row r="123" spans="1:29" x14ac:dyDescent="0.2">
      <c r="A123" t="s">
        <v>215</v>
      </c>
      <c r="C123" t="s">
        <v>118</v>
      </c>
      <c r="G123" t="s">
        <v>119</v>
      </c>
      <c r="H123" t="s">
        <v>120</v>
      </c>
      <c r="I123" t="s">
        <v>121</v>
      </c>
      <c r="J123" t="s">
        <v>277</v>
      </c>
      <c r="K123" s="31" t="s">
        <v>164</v>
      </c>
      <c r="L123" t="s">
        <v>280</v>
      </c>
      <c r="N123" t="s">
        <v>124</v>
      </c>
      <c r="P123" t="s">
        <v>78</v>
      </c>
      <c r="R123" s="33">
        <v>1113</v>
      </c>
      <c r="S123" s="33">
        <v>0</v>
      </c>
      <c r="T123" s="34">
        <v>1113</v>
      </c>
      <c r="U123" s="33">
        <f t="shared" si="4"/>
        <v>1</v>
      </c>
      <c r="V123" s="33">
        <f t="shared" si="5"/>
        <v>0</v>
      </c>
      <c r="W123" t="s">
        <v>413</v>
      </c>
      <c r="X123" t="s">
        <v>125</v>
      </c>
      <c r="Y123" s="29">
        <v>1247494.8</v>
      </c>
      <c r="Z123" s="29">
        <v>1212599.2480000001</v>
      </c>
      <c r="AA123" s="29">
        <v>1212599.2480000001</v>
      </c>
      <c r="AB123" s="30">
        <f t="shared" si="6"/>
        <v>0.9720274970284446</v>
      </c>
      <c r="AC123" s="30">
        <f t="shared" si="7"/>
        <v>1</v>
      </c>
    </row>
    <row r="124" spans="1:29" x14ac:dyDescent="0.2">
      <c r="A124" t="s">
        <v>215</v>
      </c>
      <c r="C124" t="s">
        <v>118</v>
      </c>
      <c r="G124" t="s">
        <v>119</v>
      </c>
      <c r="H124" t="s">
        <v>120</v>
      </c>
      <c r="I124" t="s">
        <v>121</v>
      </c>
      <c r="J124" t="s">
        <v>281</v>
      </c>
      <c r="K124" s="31" t="s">
        <v>169</v>
      </c>
      <c r="L124" t="s">
        <v>282</v>
      </c>
      <c r="N124" t="s">
        <v>124</v>
      </c>
      <c r="P124" t="s">
        <v>78</v>
      </c>
      <c r="R124" s="33">
        <v>850</v>
      </c>
      <c r="S124" s="33">
        <v>0</v>
      </c>
      <c r="T124" s="34">
        <v>782</v>
      </c>
      <c r="U124" s="33">
        <f t="shared" si="4"/>
        <v>0.92</v>
      </c>
      <c r="V124" s="33">
        <f t="shared" si="5"/>
        <v>0</v>
      </c>
      <c r="W124" t="s">
        <v>413</v>
      </c>
      <c r="X124" t="s">
        <v>125</v>
      </c>
      <c r="Y124" s="29">
        <v>956696.8</v>
      </c>
      <c r="Z124" s="29">
        <v>930024.07200000016</v>
      </c>
      <c r="AA124" s="29">
        <v>930024.07200000016</v>
      </c>
      <c r="AB124" s="30">
        <f t="shared" si="6"/>
        <v>0.97211997782369519</v>
      </c>
      <c r="AC124" s="30">
        <f t="shared" si="7"/>
        <v>1</v>
      </c>
    </row>
    <row r="125" spans="1:29" x14ac:dyDescent="0.2">
      <c r="A125" t="s">
        <v>215</v>
      </c>
      <c r="C125" t="s">
        <v>118</v>
      </c>
      <c r="G125" t="s">
        <v>119</v>
      </c>
      <c r="H125" t="s">
        <v>120</v>
      </c>
      <c r="I125" t="s">
        <v>121</v>
      </c>
      <c r="J125" t="s">
        <v>281</v>
      </c>
      <c r="K125" s="31" t="s">
        <v>169</v>
      </c>
      <c r="L125" t="s">
        <v>283</v>
      </c>
      <c r="N125" t="s">
        <v>124</v>
      </c>
      <c r="P125" t="s">
        <v>78</v>
      </c>
      <c r="R125" s="33">
        <v>1</v>
      </c>
      <c r="S125" s="33">
        <v>0</v>
      </c>
      <c r="T125" s="34">
        <v>0.9</v>
      </c>
      <c r="U125" s="33">
        <f t="shared" si="4"/>
        <v>0.9</v>
      </c>
      <c r="V125" s="33">
        <f t="shared" si="5"/>
        <v>0</v>
      </c>
      <c r="W125" t="s">
        <v>413</v>
      </c>
      <c r="X125" t="s">
        <v>125</v>
      </c>
      <c r="Y125" s="29">
        <v>478348.4</v>
      </c>
      <c r="Z125" s="29">
        <v>465012.03600000008</v>
      </c>
      <c r="AA125" s="29">
        <v>465012.03600000008</v>
      </c>
      <c r="AB125" s="30">
        <f t="shared" si="6"/>
        <v>0.97211997782369519</v>
      </c>
      <c r="AC125" s="30">
        <f t="shared" si="7"/>
        <v>1</v>
      </c>
    </row>
    <row r="126" spans="1:29" x14ac:dyDescent="0.2">
      <c r="A126" t="s">
        <v>215</v>
      </c>
      <c r="C126" t="s">
        <v>118</v>
      </c>
      <c r="G126" t="s">
        <v>119</v>
      </c>
      <c r="H126" t="s">
        <v>120</v>
      </c>
      <c r="I126" t="s">
        <v>121</v>
      </c>
      <c r="J126" t="s">
        <v>281</v>
      </c>
      <c r="K126" s="31" t="s">
        <v>169</v>
      </c>
      <c r="L126" t="s">
        <v>284</v>
      </c>
      <c r="N126" t="s">
        <v>124</v>
      </c>
      <c r="P126" t="s">
        <v>78</v>
      </c>
      <c r="R126" s="33">
        <v>850</v>
      </c>
      <c r="S126" s="33">
        <v>0</v>
      </c>
      <c r="T126" s="34">
        <v>850</v>
      </c>
      <c r="U126" s="33">
        <f t="shared" si="4"/>
        <v>1</v>
      </c>
      <c r="V126" s="33">
        <f t="shared" si="5"/>
        <v>0</v>
      </c>
      <c r="W126" t="s">
        <v>413</v>
      </c>
      <c r="X126" t="s">
        <v>125</v>
      </c>
      <c r="Y126" s="29">
        <v>956696.8</v>
      </c>
      <c r="Z126" s="29">
        <v>930024.07200000016</v>
      </c>
      <c r="AA126" s="29">
        <v>930024.07200000016</v>
      </c>
      <c r="AB126" s="30">
        <f t="shared" si="6"/>
        <v>0.97211997782369519</v>
      </c>
      <c r="AC126" s="30">
        <f t="shared" si="7"/>
        <v>1</v>
      </c>
    </row>
    <row r="127" spans="1:29" x14ac:dyDescent="0.2">
      <c r="A127" t="s">
        <v>215</v>
      </c>
      <c r="C127" t="s">
        <v>118</v>
      </c>
      <c r="G127" t="s">
        <v>119</v>
      </c>
      <c r="H127" t="s">
        <v>120</v>
      </c>
      <c r="I127" t="s">
        <v>121</v>
      </c>
      <c r="J127" t="s">
        <v>285</v>
      </c>
      <c r="K127" s="31" t="s">
        <v>174</v>
      </c>
      <c r="L127" t="s">
        <v>286</v>
      </c>
      <c r="N127" t="s">
        <v>124</v>
      </c>
      <c r="P127" t="s">
        <v>78</v>
      </c>
      <c r="R127" s="33">
        <v>1</v>
      </c>
      <c r="S127" s="33">
        <v>0</v>
      </c>
      <c r="T127" s="34">
        <v>1</v>
      </c>
      <c r="U127" s="33">
        <f t="shared" si="4"/>
        <v>1</v>
      </c>
      <c r="V127" s="33">
        <f t="shared" si="5"/>
        <v>0</v>
      </c>
      <c r="W127" t="s">
        <v>413</v>
      </c>
      <c r="X127" t="s">
        <v>125</v>
      </c>
      <c r="Y127" s="29">
        <v>329191</v>
      </c>
      <c r="Z127" s="29">
        <v>315566.91600000003</v>
      </c>
      <c r="AA127" s="29">
        <v>315566.91600000003</v>
      </c>
      <c r="AB127" s="30">
        <f t="shared" si="6"/>
        <v>0.95861343718388425</v>
      </c>
      <c r="AC127" s="30">
        <f t="shared" si="7"/>
        <v>1</v>
      </c>
    </row>
    <row r="128" spans="1:29" x14ac:dyDescent="0.2">
      <c r="A128" t="s">
        <v>215</v>
      </c>
      <c r="C128" t="s">
        <v>118</v>
      </c>
      <c r="G128" t="s">
        <v>119</v>
      </c>
      <c r="H128" t="s">
        <v>120</v>
      </c>
      <c r="I128" t="s">
        <v>121</v>
      </c>
      <c r="J128" t="s">
        <v>285</v>
      </c>
      <c r="K128" s="31" t="s">
        <v>174</v>
      </c>
      <c r="L128" t="s">
        <v>287</v>
      </c>
      <c r="N128" t="s">
        <v>124</v>
      </c>
      <c r="P128" t="s">
        <v>78</v>
      </c>
      <c r="R128" s="33">
        <v>700</v>
      </c>
      <c r="S128" s="33">
        <v>0</v>
      </c>
      <c r="T128" s="34">
        <v>644</v>
      </c>
      <c r="U128" s="33">
        <f t="shared" si="4"/>
        <v>0.92</v>
      </c>
      <c r="V128" s="33">
        <f t="shared" si="5"/>
        <v>0</v>
      </c>
      <c r="W128" t="s">
        <v>413</v>
      </c>
      <c r="X128" t="s">
        <v>125</v>
      </c>
      <c r="Y128" s="29">
        <v>658382</v>
      </c>
      <c r="Z128" s="29">
        <v>631133.83200000005</v>
      </c>
      <c r="AA128" s="29">
        <v>631133.83200000005</v>
      </c>
      <c r="AB128" s="30">
        <f t="shared" si="6"/>
        <v>0.95861343718388425</v>
      </c>
      <c r="AC128" s="30">
        <f t="shared" si="7"/>
        <v>1</v>
      </c>
    </row>
    <row r="129" spans="1:29" x14ac:dyDescent="0.2">
      <c r="A129" t="s">
        <v>215</v>
      </c>
      <c r="C129" t="s">
        <v>118</v>
      </c>
      <c r="G129" t="s">
        <v>119</v>
      </c>
      <c r="H129" t="s">
        <v>120</v>
      </c>
      <c r="I129" t="s">
        <v>121</v>
      </c>
      <c r="J129" t="s">
        <v>285</v>
      </c>
      <c r="K129" s="31" t="s">
        <v>174</v>
      </c>
      <c r="L129" t="s">
        <v>288</v>
      </c>
      <c r="N129" t="s">
        <v>124</v>
      </c>
      <c r="P129" t="s">
        <v>78</v>
      </c>
      <c r="R129" s="33">
        <v>700</v>
      </c>
      <c r="S129" s="33">
        <v>0</v>
      </c>
      <c r="T129" s="34">
        <v>700</v>
      </c>
      <c r="U129" s="33">
        <f t="shared" si="4"/>
        <v>1</v>
      </c>
      <c r="V129" s="33">
        <f t="shared" si="5"/>
        <v>0</v>
      </c>
      <c r="W129" t="s">
        <v>413</v>
      </c>
      <c r="X129" t="s">
        <v>125</v>
      </c>
      <c r="Y129" s="29">
        <v>658382</v>
      </c>
      <c r="Z129" s="29">
        <v>631133.83200000005</v>
      </c>
      <c r="AA129" s="29">
        <v>631133.83200000005</v>
      </c>
      <c r="AB129" s="30">
        <f t="shared" si="6"/>
        <v>0.95861343718388425</v>
      </c>
      <c r="AC129" s="30">
        <f t="shared" si="7"/>
        <v>1</v>
      </c>
    </row>
    <row r="130" spans="1:29" x14ac:dyDescent="0.2">
      <c r="A130" t="s">
        <v>132</v>
      </c>
      <c r="C130" t="s">
        <v>118</v>
      </c>
      <c r="G130" t="s">
        <v>119</v>
      </c>
      <c r="H130" t="s">
        <v>120</v>
      </c>
      <c r="I130" t="s">
        <v>121</v>
      </c>
      <c r="J130" t="s">
        <v>289</v>
      </c>
      <c r="K130" s="31" t="s">
        <v>80</v>
      </c>
      <c r="L130" t="s">
        <v>290</v>
      </c>
      <c r="N130" t="s">
        <v>124</v>
      </c>
      <c r="P130" t="s">
        <v>78</v>
      </c>
      <c r="R130" s="33">
        <v>21889</v>
      </c>
      <c r="S130" s="33">
        <v>0</v>
      </c>
      <c r="T130" s="34">
        <v>21889</v>
      </c>
      <c r="U130" s="33">
        <f t="shared" si="4"/>
        <v>1</v>
      </c>
      <c r="V130" s="33">
        <f t="shared" si="5"/>
        <v>0</v>
      </c>
      <c r="W130" t="s">
        <v>413</v>
      </c>
      <c r="X130" t="s">
        <v>125</v>
      </c>
      <c r="Y130" s="29">
        <v>437133</v>
      </c>
      <c r="Z130" s="29">
        <v>1330579.9902000001</v>
      </c>
      <c r="AA130" s="29">
        <v>1330579.9902000001</v>
      </c>
      <c r="AB130" s="30">
        <f t="shared" si="6"/>
        <v>3.0438790715869084</v>
      </c>
      <c r="AC130" s="30">
        <f t="shared" si="7"/>
        <v>1</v>
      </c>
    </row>
    <row r="131" spans="1:29" x14ac:dyDescent="0.2">
      <c r="A131" t="s">
        <v>132</v>
      </c>
      <c r="C131" t="s">
        <v>118</v>
      </c>
      <c r="G131" t="s">
        <v>119</v>
      </c>
      <c r="H131" t="s">
        <v>120</v>
      </c>
      <c r="I131" t="s">
        <v>121</v>
      </c>
      <c r="J131" t="s">
        <v>289</v>
      </c>
      <c r="K131" s="31" t="s">
        <v>80</v>
      </c>
      <c r="L131" t="s">
        <v>291</v>
      </c>
      <c r="N131" t="s">
        <v>124</v>
      </c>
      <c r="P131" t="s">
        <v>78</v>
      </c>
      <c r="R131" s="33">
        <v>11</v>
      </c>
      <c r="S131" s="33">
        <v>0</v>
      </c>
      <c r="T131" s="34">
        <v>11</v>
      </c>
      <c r="U131" s="33">
        <f t="shared" si="4"/>
        <v>1</v>
      </c>
      <c r="V131" s="33">
        <f t="shared" si="5"/>
        <v>0</v>
      </c>
      <c r="W131" t="s">
        <v>413</v>
      </c>
      <c r="X131" t="s">
        <v>125</v>
      </c>
      <c r="Y131" s="29">
        <v>460140</v>
      </c>
      <c r="Z131" s="29">
        <v>1400610.5160000001</v>
      </c>
      <c r="AA131" s="29">
        <v>1400610.5160000001</v>
      </c>
      <c r="AB131" s="30">
        <f t="shared" si="6"/>
        <v>3.0438790715869084</v>
      </c>
      <c r="AC131" s="30">
        <f t="shared" si="7"/>
        <v>1</v>
      </c>
    </row>
    <row r="132" spans="1:29" x14ac:dyDescent="0.2">
      <c r="A132" t="s">
        <v>132</v>
      </c>
      <c r="C132" t="s">
        <v>118</v>
      </c>
      <c r="G132" t="s">
        <v>119</v>
      </c>
      <c r="H132" t="s">
        <v>120</v>
      </c>
      <c r="I132" t="s">
        <v>121</v>
      </c>
      <c r="J132" t="s">
        <v>289</v>
      </c>
      <c r="K132" s="31" t="s">
        <v>80</v>
      </c>
      <c r="L132" t="s">
        <v>292</v>
      </c>
      <c r="N132" t="s">
        <v>124</v>
      </c>
      <c r="P132" t="s">
        <v>78</v>
      </c>
      <c r="R132" s="33">
        <v>300</v>
      </c>
      <c r="S132" s="33">
        <v>0</v>
      </c>
      <c r="T132" s="34">
        <v>300</v>
      </c>
      <c r="U132" s="33">
        <f t="shared" si="4"/>
        <v>1</v>
      </c>
      <c r="V132" s="33">
        <f t="shared" si="5"/>
        <v>0</v>
      </c>
      <c r="W132" t="s">
        <v>413</v>
      </c>
      <c r="X132" t="s">
        <v>125</v>
      </c>
      <c r="Y132" s="29">
        <v>253077</v>
      </c>
      <c r="Z132" s="29">
        <v>770335.78379999998</v>
      </c>
      <c r="AA132" s="29">
        <v>770335.78379999998</v>
      </c>
      <c r="AB132" s="30">
        <f t="shared" si="6"/>
        <v>3.0438790715869084</v>
      </c>
      <c r="AC132" s="30">
        <f t="shared" si="7"/>
        <v>1</v>
      </c>
    </row>
    <row r="133" spans="1:29" x14ac:dyDescent="0.2">
      <c r="A133" t="s">
        <v>224</v>
      </c>
      <c r="C133" t="s">
        <v>118</v>
      </c>
      <c r="G133" t="s">
        <v>119</v>
      </c>
      <c r="H133" t="s">
        <v>120</v>
      </c>
      <c r="I133" t="s">
        <v>128</v>
      </c>
      <c r="J133" t="s">
        <v>293</v>
      </c>
      <c r="K133" s="31" t="s">
        <v>90</v>
      </c>
      <c r="L133" t="s">
        <v>294</v>
      </c>
      <c r="N133" t="s">
        <v>124</v>
      </c>
      <c r="P133" t="s">
        <v>78</v>
      </c>
      <c r="R133" s="33">
        <v>100</v>
      </c>
      <c r="S133" s="33">
        <v>0</v>
      </c>
      <c r="T133" s="34">
        <v>100</v>
      </c>
      <c r="U133" s="33">
        <f t="shared" si="4"/>
        <v>1</v>
      </c>
      <c r="V133" s="33">
        <f t="shared" si="5"/>
        <v>0</v>
      </c>
      <c r="W133" t="s">
        <v>413</v>
      </c>
      <c r="X133" t="s">
        <v>125</v>
      </c>
      <c r="Y133" s="29">
        <v>3306363.2</v>
      </c>
      <c r="Z133" s="29">
        <v>2884304.0880000005</v>
      </c>
      <c r="AA133" s="29">
        <v>2884304.0880000005</v>
      </c>
      <c r="AB133" s="30">
        <f t="shared" si="6"/>
        <v>0.87234944061801811</v>
      </c>
      <c r="AC133" s="30">
        <f t="shared" si="7"/>
        <v>1</v>
      </c>
    </row>
    <row r="134" spans="1:29" x14ac:dyDescent="0.2">
      <c r="A134" t="s">
        <v>224</v>
      </c>
      <c r="C134" t="s">
        <v>118</v>
      </c>
      <c r="G134" t="s">
        <v>119</v>
      </c>
      <c r="H134" t="s">
        <v>120</v>
      </c>
      <c r="I134" t="s">
        <v>128</v>
      </c>
      <c r="J134" t="s">
        <v>293</v>
      </c>
      <c r="K134" s="31" t="s">
        <v>90</v>
      </c>
      <c r="L134" t="s">
        <v>295</v>
      </c>
      <c r="N134" t="s">
        <v>124</v>
      </c>
      <c r="P134" t="s">
        <v>78</v>
      </c>
      <c r="R134" s="33">
        <v>12</v>
      </c>
      <c r="S134" s="33">
        <v>0</v>
      </c>
      <c r="T134" s="34">
        <v>12</v>
      </c>
      <c r="U134" s="33">
        <f t="shared" ref="U134:U197" si="8">+T134/R134</f>
        <v>1</v>
      </c>
      <c r="V134" s="33">
        <f t="shared" ref="V134:V197" si="9">IFERROR(T134/S134,0)</f>
        <v>0</v>
      </c>
      <c r="W134" t="s">
        <v>413</v>
      </c>
      <c r="X134" t="s">
        <v>125</v>
      </c>
      <c r="Y134" s="29">
        <v>826590.8</v>
      </c>
      <c r="Z134" s="29">
        <v>721076.02200000011</v>
      </c>
      <c r="AA134" s="29">
        <v>721076.02200000011</v>
      </c>
      <c r="AB134" s="30">
        <f t="shared" si="6"/>
        <v>0.87234944061801811</v>
      </c>
      <c r="AC134" s="30">
        <f t="shared" si="7"/>
        <v>1</v>
      </c>
    </row>
    <row r="135" spans="1:29" x14ac:dyDescent="0.2">
      <c r="A135" t="s">
        <v>224</v>
      </c>
      <c r="C135" t="s">
        <v>118</v>
      </c>
      <c r="G135" t="s">
        <v>119</v>
      </c>
      <c r="H135" t="s">
        <v>120</v>
      </c>
      <c r="I135" t="s">
        <v>128</v>
      </c>
      <c r="J135" t="s">
        <v>293</v>
      </c>
      <c r="K135" s="31" t="s">
        <v>90</v>
      </c>
      <c r="L135" t="s">
        <v>296</v>
      </c>
      <c r="N135" t="s">
        <v>124</v>
      </c>
      <c r="P135" t="s">
        <v>78</v>
      </c>
      <c r="R135" s="33">
        <v>300</v>
      </c>
      <c r="S135" s="33">
        <v>0</v>
      </c>
      <c r="T135" s="34">
        <v>300</v>
      </c>
      <c r="U135" s="33">
        <f t="shared" si="8"/>
        <v>1</v>
      </c>
      <c r="V135" s="33">
        <f t="shared" si="9"/>
        <v>0</v>
      </c>
      <c r="W135" t="s">
        <v>413</v>
      </c>
      <c r="X135" t="s">
        <v>125</v>
      </c>
      <c r="Y135" s="29">
        <v>4132954</v>
      </c>
      <c r="Z135" s="29">
        <v>3605380.1100000003</v>
      </c>
      <c r="AA135" s="29">
        <v>3605380.1100000003</v>
      </c>
      <c r="AB135" s="30">
        <f t="shared" si="6"/>
        <v>0.87234944061801811</v>
      </c>
      <c r="AC135" s="30">
        <f t="shared" si="7"/>
        <v>1</v>
      </c>
    </row>
    <row r="136" spans="1:29" x14ac:dyDescent="0.2">
      <c r="A136" t="s">
        <v>182</v>
      </c>
      <c r="C136" t="s">
        <v>118</v>
      </c>
      <c r="G136" t="s">
        <v>119</v>
      </c>
      <c r="H136" t="s">
        <v>120</v>
      </c>
      <c r="I136" t="s">
        <v>128</v>
      </c>
      <c r="J136" t="s">
        <v>297</v>
      </c>
      <c r="K136" s="31" t="s">
        <v>90</v>
      </c>
      <c r="L136" t="s">
        <v>298</v>
      </c>
      <c r="N136" t="s">
        <v>124</v>
      </c>
      <c r="P136" t="s">
        <v>78</v>
      </c>
      <c r="R136" s="33">
        <v>5200</v>
      </c>
      <c r="S136" s="33">
        <v>0</v>
      </c>
      <c r="T136" s="34">
        <v>5200</v>
      </c>
      <c r="U136" s="33">
        <f t="shared" si="8"/>
        <v>1</v>
      </c>
      <c r="V136" s="33">
        <f t="shared" si="9"/>
        <v>0</v>
      </c>
      <c r="W136" t="s">
        <v>413</v>
      </c>
      <c r="X136" t="s">
        <v>125</v>
      </c>
      <c r="Y136" s="29">
        <v>28142118</v>
      </c>
      <c r="Z136" s="29">
        <v>28666887.164999999</v>
      </c>
      <c r="AA136" s="29">
        <v>28130419.103999998</v>
      </c>
      <c r="AB136" s="30">
        <f t="shared" si="6"/>
        <v>0.99958429226968626</v>
      </c>
      <c r="AC136" s="30">
        <f t="shared" si="7"/>
        <v>0.98128614181539087</v>
      </c>
    </row>
    <row r="137" spans="1:29" x14ac:dyDescent="0.2">
      <c r="A137" t="s">
        <v>182</v>
      </c>
      <c r="C137" t="s">
        <v>118</v>
      </c>
      <c r="G137" t="s">
        <v>119</v>
      </c>
      <c r="H137" t="s">
        <v>120</v>
      </c>
      <c r="I137" t="s">
        <v>128</v>
      </c>
      <c r="J137" t="s">
        <v>297</v>
      </c>
      <c r="K137" s="31" t="s">
        <v>90</v>
      </c>
      <c r="L137" t="s">
        <v>299</v>
      </c>
      <c r="N137" t="s">
        <v>124</v>
      </c>
      <c r="P137" t="s">
        <v>78</v>
      </c>
      <c r="R137" s="33">
        <v>560</v>
      </c>
      <c r="S137" s="33">
        <v>0</v>
      </c>
      <c r="T137" s="34">
        <v>685</v>
      </c>
      <c r="U137" s="33">
        <f t="shared" si="8"/>
        <v>1.2232142857142858</v>
      </c>
      <c r="V137" s="33">
        <f t="shared" si="9"/>
        <v>0</v>
      </c>
      <c r="W137" t="s">
        <v>413</v>
      </c>
      <c r="X137" t="s">
        <v>125</v>
      </c>
      <c r="Y137" s="29">
        <v>28142118</v>
      </c>
      <c r="Z137" s="29">
        <v>28666887.164999999</v>
      </c>
      <c r="AA137" s="29">
        <v>28130419.103999998</v>
      </c>
      <c r="AB137" s="30">
        <f t="shared" si="6"/>
        <v>0.99958429226968626</v>
      </c>
      <c r="AC137" s="30">
        <f t="shared" si="7"/>
        <v>0.98128614181539087</v>
      </c>
    </row>
    <row r="138" spans="1:29" x14ac:dyDescent="0.2">
      <c r="A138" t="s">
        <v>182</v>
      </c>
      <c r="C138" t="s">
        <v>118</v>
      </c>
      <c r="G138" t="s">
        <v>119</v>
      </c>
      <c r="H138" t="s">
        <v>120</v>
      </c>
      <c r="I138" t="s">
        <v>128</v>
      </c>
      <c r="J138" t="s">
        <v>297</v>
      </c>
      <c r="K138" s="31" t="s">
        <v>90</v>
      </c>
      <c r="L138" t="s">
        <v>300</v>
      </c>
      <c r="N138" t="s">
        <v>124</v>
      </c>
      <c r="P138" t="s">
        <v>78</v>
      </c>
      <c r="R138" s="33">
        <v>640</v>
      </c>
      <c r="S138" s="33">
        <v>0</v>
      </c>
      <c r="T138" s="34">
        <v>683</v>
      </c>
      <c r="U138" s="33">
        <f t="shared" si="8"/>
        <v>1.0671875</v>
      </c>
      <c r="V138" s="33">
        <f t="shared" si="9"/>
        <v>0</v>
      </c>
      <c r="W138" t="s">
        <v>413</v>
      </c>
      <c r="X138" t="s">
        <v>125</v>
      </c>
      <c r="Y138" s="29">
        <v>28142118</v>
      </c>
      <c r="Z138" s="29">
        <v>28666887.164999999</v>
      </c>
      <c r="AA138" s="29">
        <v>28130419.103999998</v>
      </c>
      <c r="AB138" s="30">
        <f t="shared" si="6"/>
        <v>0.99958429226968626</v>
      </c>
      <c r="AC138" s="30">
        <f t="shared" si="7"/>
        <v>0.98128614181539087</v>
      </c>
    </row>
    <row r="139" spans="1:29" x14ac:dyDescent="0.2">
      <c r="A139" t="s">
        <v>182</v>
      </c>
      <c r="C139" t="s">
        <v>118</v>
      </c>
      <c r="G139" t="s">
        <v>119</v>
      </c>
      <c r="H139" t="s">
        <v>120</v>
      </c>
      <c r="I139" t="s">
        <v>128</v>
      </c>
      <c r="J139" t="s">
        <v>297</v>
      </c>
      <c r="K139" s="31" t="s">
        <v>90</v>
      </c>
      <c r="L139" t="s">
        <v>301</v>
      </c>
      <c r="N139" t="s">
        <v>124</v>
      </c>
      <c r="P139" t="s">
        <v>78</v>
      </c>
      <c r="R139" s="33">
        <v>600</v>
      </c>
      <c r="S139" s="33">
        <v>1000</v>
      </c>
      <c r="T139" s="34">
        <v>600</v>
      </c>
      <c r="U139" s="33">
        <f t="shared" si="8"/>
        <v>1</v>
      </c>
      <c r="V139" s="33">
        <f t="shared" si="9"/>
        <v>0.6</v>
      </c>
      <c r="W139" t="s">
        <v>413</v>
      </c>
      <c r="X139" t="s">
        <v>125</v>
      </c>
      <c r="Y139" s="29">
        <v>9380706</v>
      </c>
      <c r="Z139" s="29">
        <v>9555629.0549999997</v>
      </c>
      <c r="AA139" s="29">
        <v>9376806.3679999989</v>
      </c>
      <c r="AB139" s="30">
        <f t="shared" si="6"/>
        <v>0.99958429226968615</v>
      </c>
      <c r="AC139" s="30">
        <f t="shared" si="7"/>
        <v>0.98128614181539087</v>
      </c>
    </row>
    <row r="140" spans="1:29" x14ac:dyDescent="0.2">
      <c r="A140" t="s">
        <v>132</v>
      </c>
      <c r="C140" t="s">
        <v>118</v>
      </c>
      <c r="G140" t="s">
        <v>119</v>
      </c>
      <c r="H140" t="s">
        <v>120</v>
      </c>
      <c r="I140" t="s">
        <v>128</v>
      </c>
      <c r="J140" t="s">
        <v>302</v>
      </c>
      <c r="K140" s="31" t="s">
        <v>90</v>
      </c>
      <c r="L140" t="s">
        <v>303</v>
      </c>
      <c r="N140" t="s">
        <v>124</v>
      </c>
      <c r="P140" t="s">
        <v>78</v>
      </c>
      <c r="R140" s="33">
        <v>5000</v>
      </c>
      <c r="S140" s="33">
        <v>0</v>
      </c>
      <c r="T140" s="34">
        <v>4900</v>
      </c>
      <c r="U140" s="33">
        <f t="shared" si="8"/>
        <v>0.98</v>
      </c>
      <c r="V140" s="33">
        <f t="shared" si="9"/>
        <v>0</v>
      </c>
      <c r="W140" t="s">
        <v>413</v>
      </c>
      <c r="X140" t="s">
        <v>125</v>
      </c>
      <c r="Y140" s="29">
        <v>4062375.0999999996</v>
      </c>
      <c r="Z140" s="29">
        <v>3518575.34</v>
      </c>
      <c r="AA140" s="29">
        <v>3518575.34</v>
      </c>
      <c r="AB140" s="30">
        <f t="shared" si="6"/>
        <v>0.86613748198683083</v>
      </c>
      <c r="AC140" s="30">
        <f t="shared" si="7"/>
        <v>1</v>
      </c>
    </row>
    <row r="141" spans="1:29" x14ac:dyDescent="0.2">
      <c r="A141" t="s">
        <v>132</v>
      </c>
      <c r="C141" t="s">
        <v>118</v>
      </c>
      <c r="G141" t="s">
        <v>119</v>
      </c>
      <c r="H141" t="s">
        <v>120</v>
      </c>
      <c r="I141" t="s">
        <v>128</v>
      </c>
      <c r="J141" t="s">
        <v>302</v>
      </c>
      <c r="K141" s="31" t="s">
        <v>90</v>
      </c>
      <c r="L141" t="s">
        <v>304</v>
      </c>
      <c r="N141" t="s">
        <v>124</v>
      </c>
      <c r="P141" t="s">
        <v>78</v>
      </c>
      <c r="R141" s="33">
        <v>4</v>
      </c>
      <c r="S141" s="33">
        <v>0</v>
      </c>
      <c r="T141" s="34">
        <v>4</v>
      </c>
      <c r="U141" s="33">
        <f t="shared" si="8"/>
        <v>1</v>
      </c>
      <c r="V141" s="33">
        <f t="shared" si="9"/>
        <v>0</v>
      </c>
      <c r="W141" t="s">
        <v>413</v>
      </c>
      <c r="X141" t="s">
        <v>125</v>
      </c>
      <c r="Y141" s="29">
        <v>580339.30000000005</v>
      </c>
      <c r="Z141" s="29">
        <v>502653.62000000005</v>
      </c>
      <c r="AA141" s="29">
        <v>502653.62000000005</v>
      </c>
      <c r="AB141" s="30">
        <f t="shared" si="6"/>
        <v>0.86613748198683083</v>
      </c>
      <c r="AC141" s="30">
        <f t="shared" si="7"/>
        <v>1</v>
      </c>
    </row>
    <row r="142" spans="1:29" x14ac:dyDescent="0.2">
      <c r="A142" t="s">
        <v>132</v>
      </c>
      <c r="C142" t="s">
        <v>118</v>
      </c>
      <c r="G142" t="s">
        <v>119</v>
      </c>
      <c r="H142" t="s">
        <v>120</v>
      </c>
      <c r="I142" t="s">
        <v>128</v>
      </c>
      <c r="J142" t="s">
        <v>302</v>
      </c>
      <c r="K142" s="31" t="s">
        <v>90</v>
      </c>
      <c r="L142" t="s">
        <v>305</v>
      </c>
      <c r="N142" t="s">
        <v>124</v>
      </c>
      <c r="P142" t="s">
        <v>78</v>
      </c>
      <c r="R142" s="33">
        <v>111</v>
      </c>
      <c r="S142" s="33">
        <v>40</v>
      </c>
      <c r="T142" s="34">
        <v>111</v>
      </c>
      <c r="U142" s="33">
        <f t="shared" si="8"/>
        <v>1</v>
      </c>
      <c r="V142" s="33">
        <f t="shared" si="9"/>
        <v>2.7749999999999999</v>
      </c>
      <c r="W142" t="s">
        <v>413</v>
      </c>
      <c r="X142" t="s">
        <v>125</v>
      </c>
      <c r="Y142" s="29">
        <v>1160678.6000000001</v>
      </c>
      <c r="Z142" s="29">
        <v>1005307.2400000001</v>
      </c>
      <c r="AA142" s="29">
        <v>1005307.2400000001</v>
      </c>
      <c r="AB142" s="30">
        <f t="shared" si="6"/>
        <v>0.86613748198683083</v>
      </c>
      <c r="AC142" s="30">
        <f t="shared" si="7"/>
        <v>1</v>
      </c>
    </row>
    <row r="143" spans="1:29" x14ac:dyDescent="0.2">
      <c r="A143" t="s">
        <v>132</v>
      </c>
      <c r="C143" t="s">
        <v>118</v>
      </c>
      <c r="G143" t="s">
        <v>119</v>
      </c>
      <c r="H143" t="s">
        <v>120</v>
      </c>
      <c r="I143" t="s">
        <v>128</v>
      </c>
      <c r="J143" t="s">
        <v>306</v>
      </c>
      <c r="K143" s="31" t="s">
        <v>90</v>
      </c>
      <c r="L143" t="s">
        <v>307</v>
      </c>
      <c r="N143" t="s">
        <v>124</v>
      </c>
      <c r="P143" t="s">
        <v>78</v>
      </c>
      <c r="R143" s="33">
        <v>300</v>
      </c>
      <c r="S143" s="33">
        <v>200</v>
      </c>
      <c r="T143" s="34">
        <v>300</v>
      </c>
      <c r="U143" s="33">
        <f t="shared" si="8"/>
        <v>1</v>
      </c>
      <c r="V143" s="33">
        <f t="shared" si="9"/>
        <v>1.5</v>
      </c>
      <c r="W143" t="s">
        <v>413</v>
      </c>
      <c r="X143" t="s">
        <v>125</v>
      </c>
      <c r="Y143" s="29">
        <v>1256407.6000000001</v>
      </c>
      <c r="Z143" s="29">
        <v>1055577.0930000001</v>
      </c>
      <c r="AA143" s="29">
        <v>1055577.0930000001</v>
      </c>
      <c r="AB143" s="30">
        <f t="shared" si="6"/>
        <v>0.84015497279704454</v>
      </c>
      <c r="AC143" s="30">
        <f t="shared" si="7"/>
        <v>1</v>
      </c>
    </row>
    <row r="144" spans="1:29" x14ac:dyDescent="0.2">
      <c r="A144" t="s">
        <v>132</v>
      </c>
      <c r="C144" t="s">
        <v>118</v>
      </c>
      <c r="G144" t="s">
        <v>119</v>
      </c>
      <c r="H144" t="s">
        <v>120</v>
      </c>
      <c r="I144" t="s">
        <v>128</v>
      </c>
      <c r="J144" t="s">
        <v>306</v>
      </c>
      <c r="K144" s="31" t="s">
        <v>90</v>
      </c>
      <c r="L144" t="s">
        <v>308</v>
      </c>
      <c r="N144" t="s">
        <v>124</v>
      </c>
      <c r="P144" t="s">
        <v>78</v>
      </c>
      <c r="R144" s="33">
        <v>700</v>
      </c>
      <c r="S144" s="33">
        <v>400</v>
      </c>
      <c r="T144" s="34">
        <v>700</v>
      </c>
      <c r="U144" s="33">
        <f t="shared" si="8"/>
        <v>1</v>
      </c>
      <c r="V144" s="33">
        <f t="shared" si="9"/>
        <v>1.75</v>
      </c>
      <c r="W144" t="s">
        <v>413</v>
      </c>
      <c r="X144" t="s">
        <v>125</v>
      </c>
      <c r="Y144" s="29">
        <v>2512815.2000000002</v>
      </c>
      <c r="Z144" s="29">
        <v>2111154.1860000002</v>
      </c>
      <c r="AA144" s="29">
        <v>2111154.1860000002</v>
      </c>
      <c r="AB144" s="30">
        <f t="shared" si="6"/>
        <v>0.84015497279704454</v>
      </c>
      <c r="AC144" s="30">
        <f t="shared" si="7"/>
        <v>1</v>
      </c>
    </row>
    <row r="145" spans="1:29" x14ac:dyDescent="0.2">
      <c r="A145" t="s">
        <v>132</v>
      </c>
      <c r="C145" t="s">
        <v>118</v>
      </c>
      <c r="G145" t="s">
        <v>119</v>
      </c>
      <c r="H145" t="s">
        <v>120</v>
      </c>
      <c r="I145" t="s">
        <v>128</v>
      </c>
      <c r="J145" t="s">
        <v>306</v>
      </c>
      <c r="K145" s="31" t="s">
        <v>90</v>
      </c>
      <c r="L145" t="s">
        <v>309</v>
      </c>
      <c r="N145" t="s">
        <v>124</v>
      </c>
      <c r="P145" t="s">
        <v>78</v>
      </c>
      <c r="R145" s="33">
        <v>1</v>
      </c>
      <c r="S145" s="33">
        <v>0</v>
      </c>
      <c r="T145" s="34">
        <v>1</v>
      </c>
      <c r="U145" s="33">
        <f t="shared" si="8"/>
        <v>1</v>
      </c>
      <c r="V145" s="33">
        <f t="shared" si="9"/>
        <v>0</v>
      </c>
      <c r="W145" t="s">
        <v>413</v>
      </c>
      <c r="X145" t="s">
        <v>125</v>
      </c>
      <c r="Y145" s="29">
        <v>8794853.1999999993</v>
      </c>
      <c r="Z145" s="29">
        <v>7389039.6509999996</v>
      </c>
      <c r="AA145" s="29">
        <v>7389039.6509999996</v>
      </c>
      <c r="AB145" s="30">
        <f t="shared" ref="AB145:AB208" si="10">+AA145/Y145</f>
        <v>0.84015497279704454</v>
      </c>
      <c r="AC145" s="30">
        <f t="shared" ref="AC145:AC208" si="11">+AA145/Z145</f>
        <v>1</v>
      </c>
    </row>
    <row r="146" spans="1:29" x14ac:dyDescent="0.2">
      <c r="A146" t="s">
        <v>132</v>
      </c>
      <c r="C146" t="s">
        <v>118</v>
      </c>
      <c r="G146" t="s">
        <v>119</v>
      </c>
      <c r="H146" t="s">
        <v>120</v>
      </c>
      <c r="I146" t="s">
        <v>128</v>
      </c>
      <c r="J146" t="s">
        <v>310</v>
      </c>
      <c r="K146" s="31" t="s">
        <v>83</v>
      </c>
      <c r="L146" t="s">
        <v>311</v>
      </c>
      <c r="N146" t="s">
        <v>124</v>
      </c>
      <c r="P146" t="s">
        <v>78</v>
      </c>
      <c r="R146" s="33">
        <v>113</v>
      </c>
      <c r="S146" s="33">
        <v>0</v>
      </c>
      <c r="T146" s="34">
        <v>101.7</v>
      </c>
      <c r="U146" s="33">
        <f t="shared" si="8"/>
        <v>0.9</v>
      </c>
      <c r="V146" s="33">
        <f t="shared" si="9"/>
        <v>0</v>
      </c>
      <c r="W146" t="s">
        <v>413</v>
      </c>
      <c r="X146" t="s">
        <v>125</v>
      </c>
      <c r="Y146" s="29">
        <v>752106.39999999991</v>
      </c>
      <c r="Z146" s="29">
        <v>512059.9219999999</v>
      </c>
      <c r="AA146" s="29">
        <v>512059.9219999999</v>
      </c>
      <c r="AB146" s="30">
        <f t="shared" si="10"/>
        <v>0.68083441651340815</v>
      </c>
      <c r="AC146" s="30">
        <f t="shared" si="11"/>
        <v>1</v>
      </c>
    </row>
    <row r="147" spans="1:29" x14ac:dyDescent="0.2">
      <c r="A147" t="s">
        <v>132</v>
      </c>
      <c r="C147" t="s">
        <v>118</v>
      </c>
      <c r="G147" t="s">
        <v>119</v>
      </c>
      <c r="H147" t="s">
        <v>120</v>
      </c>
      <c r="I147" t="s">
        <v>128</v>
      </c>
      <c r="J147" t="s">
        <v>310</v>
      </c>
      <c r="K147" s="31" t="s">
        <v>83</v>
      </c>
      <c r="L147" t="s">
        <v>312</v>
      </c>
      <c r="N147" t="s">
        <v>124</v>
      </c>
      <c r="P147" t="s">
        <v>78</v>
      </c>
      <c r="R147" s="33">
        <v>152</v>
      </c>
      <c r="S147" s="33">
        <v>0</v>
      </c>
      <c r="T147" s="34">
        <v>152</v>
      </c>
      <c r="U147" s="33">
        <f t="shared" si="8"/>
        <v>1</v>
      </c>
      <c r="V147" s="33">
        <f t="shared" si="9"/>
        <v>0</v>
      </c>
      <c r="W147" t="s">
        <v>413</v>
      </c>
      <c r="X147" t="s">
        <v>125</v>
      </c>
      <c r="Y147" s="29">
        <v>3008425.5999999996</v>
      </c>
      <c r="Z147" s="29">
        <v>2048239.6879999996</v>
      </c>
      <c r="AA147" s="29">
        <v>2048239.6879999996</v>
      </c>
      <c r="AB147" s="30">
        <f t="shared" si="10"/>
        <v>0.68083441651340815</v>
      </c>
      <c r="AC147" s="30">
        <f t="shared" si="11"/>
        <v>1</v>
      </c>
    </row>
    <row r="148" spans="1:29" x14ac:dyDescent="0.2">
      <c r="A148" t="s">
        <v>132</v>
      </c>
      <c r="C148" t="s">
        <v>118</v>
      </c>
      <c r="G148" t="s">
        <v>119</v>
      </c>
      <c r="H148" t="s">
        <v>120</v>
      </c>
      <c r="I148" t="s">
        <v>121</v>
      </c>
      <c r="J148" t="s">
        <v>313</v>
      </c>
      <c r="K148" s="31" t="s">
        <v>83</v>
      </c>
      <c r="L148" t="s">
        <v>314</v>
      </c>
      <c r="N148" t="s">
        <v>124</v>
      </c>
      <c r="P148" t="s">
        <v>78</v>
      </c>
      <c r="R148" s="33">
        <v>300</v>
      </c>
      <c r="S148" s="33">
        <v>0</v>
      </c>
      <c r="T148" s="34">
        <v>300</v>
      </c>
      <c r="U148" s="33">
        <f t="shared" si="8"/>
        <v>1</v>
      </c>
      <c r="V148" s="33">
        <f t="shared" si="9"/>
        <v>0</v>
      </c>
      <c r="W148" t="s">
        <v>413</v>
      </c>
      <c r="X148" t="s">
        <v>125</v>
      </c>
      <c r="Y148" s="29">
        <v>1276590.8</v>
      </c>
      <c r="Z148" s="29">
        <v>959311.31799999997</v>
      </c>
      <c r="AA148" s="29">
        <v>959311.31799999997</v>
      </c>
      <c r="AB148" s="30">
        <f t="shared" si="10"/>
        <v>0.75146344310173618</v>
      </c>
      <c r="AC148" s="30">
        <f t="shared" si="11"/>
        <v>1</v>
      </c>
    </row>
    <row r="149" spans="1:29" x14ac:dyDescent="0.2">
      <c r="A149" t="s">
        <v>132</v>
      </c>
      <c r="C149" t="s">
        <v>118</v>
      </c>
      <c r="G149" t="s">
        <v>119</v>
      </c>
      <c r="H149" t="s">
        <v>120</v>
      </c>
      <c r="I149" t="s">
        <v>121</v>
      </c>
      <c r="J149" t="s">
        <v>313</v>
      </c>
      <c r="K149" s="31" t="s">
        <v>83</v>
      </c>
      <c r="L149" t="s">
        <v>315</v>
      </c>
      <c r="N149" t="s">
        <v>124</v>
      </c>
      <c r="P149" t="s">
        <v>78</v>
      </c>
      <c r="R149" s="33">
        <v>1315</v>
      </c>
      <c r="S149" s="33">
        <v>0</v>
      </c>
      <c r="T149" s="34">
        <v>986.25</v>
      </c>
      <c r="U149" s="33">
        <f t="shared" si="8"/>
        <v>0.75</v>
      </c>
      <c r="V149" s="33">
        <f t="shared" si="9"/>
        <v>0</v>
      </c>
      <c r="W149" t="s">
        <v>413</v>
      </c>
      <c r="X149" t="s">
        <v>125</v>
      </c>
      <c r="Y149" s="29">
        <v>3829772.4</v>
      </c>
      <c r="Z149" s="29">
        <v>2877933.9539999999</v>
      </c>
      <c r="AA149" s="29">
        <v>2877933.9539999999</v>
      </c>
      <c r="AB149" s="30">
        <f t="shared" si="10"/>
        <v>0.75146344310173629</v>
      </c>
      <c r="AC149" s="30">
        <f t="shared" si="11"/>
        <v>1</v>
      </c>
    </row>
    <row r="150" spans="1:29" x14ac:dyDescent="0.2">
      <c r="A150" t="s">
        <v>132</v>
      </c>
      <c r="C150" t="s">
        <v>118</v>
      </c>
      <c r="G150" t="s">
        <v>119</v>
      </c>
      <c r="H150" t="s">
        <v>120</v>
      </c>
      <c r="I150" t="s">
        <v>121</v>
      </c>
      <c r="J150" t="s">
        <v>313</v>
      </c>
      <c r="K150" s="31" t="s">
        <v>83</v>
      </c>
      <c r="L150" t="s">
        <v>316</v>
      </c>
      <c r="N150" t="s">
        <v>124</v>
      </c>
      <c r="P150" t="s">
        <v>78</v>
      </c>
      <c r="R150" s="33">
        <v>560</v>
      </c>
      <c r="S150" s="33">
        <v>0</v>
      </c>
      <c r="T150" s="34">
        <v>504</v>
      </c>
      <c r="U150" s="33">
        <f t="shared" si="8"/>
        <v>0.9</v>
      </c>
      <c r="V150" s="33">
        <f t="shared" si="9"/>
        <v>0</v>
      </c>
      <c r="W150" t="s">
        <v>413</v>
      </c>
      <c r="X150" t="s">
        <v>125</v>
      </c>
      <c r="Y150" s="29">
        <v>1276590.8</v>
      </c>
      <c r="Z150" s="29">
        <v>959311.31799999997</v>
      </c>
      <c r="AA150" s="29">
        <v>959311.31799999997</v>
      </c>
      <c r="AB150" s="30">
        <f t="shared" si="10"/>
        <v>0.75146344310173618</v>
      </c>
      <c r="AC150" s="30">
        <f t="shared" si="11"/>
        <v>1</v>
      </c>
    </row>
    <row r="151" spans="1:29" x14ac:dyDescent="0.2">
      <c r="A151" t="s">
        <v>132</v>
      </c>
      <c r="C151" t="s">
        <v>118</v>
      </c>
      <c r="G151" t="s">
        <v>119</v>
      </c>
      <c r="H151" t="s">
        <v>120</v>
      </c>
      <c r="I151" t="s">
        <v>121</v>
      </c>
      <c r="J151" t="s">
        <v>317</v>
      </c>
      <c r="K151" s="31" t="s">
        <v>83</v>
      </c>
      <c r="L151" t="s">
        <v>318</v>
      </c>
      <c r="N151" t="s">
        <v>124</v>
      </c>
      <c r="P151" t="s">
        <v>78</v>
      </c>
      <c r="R151" s="33">
        <v>1</v>
      </c>
      <c r="S151" s="33">
        <v>0</v>
      </c>
      <c r="T151" s="34">
        <v>1</v>
      </c>
      <c r="U151" s="33">
        <f t="shared" si="8"/>
        <v>1</v>
      </c>
      <c r="V151" s="33">
        <f t="shared" si="9"/>
        <v>0</v>
      </c>
      <c r="W151" t="s">
        <v>413</v>
      </c>
      <c r="X151" t="s">
        <v>125</v>
      </c>
      <c r="Y151" s="29">
        <v>551004.24</v>
      </c>
      <c r="Z151" s="29">
        <v>570289.63919999998</v>
      </c>
      <c r="AA151" s="29">
        <v>570289.63919999998</v>
      </c>
      <c r="AB151" s="30">
        <f t="shared" si="10"/>
        <v>1.0350004551689111</v>
      </c>
      <c r="AC151" s="30">
        <f t="shared" si="11"/>
        <v>1</v>
      </c>
    </row>
    <row r="152" spans="1:29" x14ac:dyDescent="0.2">
      <c r="A152" t="s">
        <v>132</v>
      </c>
      <c r="C152" t="s">
        <v>118</v>
      </c>
      <c r="G152" t="s">
        <v>119</v>
      </c>
      <c r="H152" t="s">
        <v>120</v>
      </c>
      <c r="I152" t="s">
        <v>121</v>
      </c>
      <c r="J152" t="s">
        <v>317</v>
      </c>
      <c r="K152" s="31" t="s">
        <v>83</v>
      </c>
      <c r="L152" t="s">
        <v>319</v>
      </c>
      <c r="N152" t="s">
        <v>124</v>
      </c>
      <c r="P152" t="s">
        <v>78</v>
      </c>
      <c r="R152" s="33">
        <v>4800</v>
      </c>
      <c r="S152" s="33">
        <v>0</v>
      </c>
      <c r="T152" s="34">
        <v>4800</v>
      </c>
      <c r="U152" s="33">
        <f t="shared" si="8"/>
        <v>1</v>
      </c>
      <c r="V152" s="33">
        <f t="shared" si="9"/>
        <v>0</v>
      </c>
      <c r="W152" t="s">
        <v>413</v>
      </c>
      <c r="X152" t="s">
        <v>125</v>
      </c>
      <c r="Y152" s="29">
        <v>91834.040000000008</v>
      </c>
      <c r="Z152" s="29">
        <v>95048.273200000011</v>
      </c>
      <c r="AA152" s="29">
        <v>95048.273200000011</v>
      </c>
      <c r="AB152" s="30">
        <f t="shared" si="10"/>
        <v>1.0350004551689111</v>
      </c>
      <c r="AC152" s="30">
        <f t="shared" si="11"/>
        <v>1</v>
      </c>
    </row>
    <row r="153" spans="1:29" x14ac:dyDescent="0.2">
      <c r="A153" t="s">
        <v>132</v>
      </c>
      <c r="C153" t="s">
        <v>118</v>
      </c>
      <c r="G153" t="s">
        <v>119</v>
      </c>
      <c r="H153" t="s">
        <v>120</v>
      </c>
      <c r="I153" t="s">
        <v>121</v>
      </c>
      <c r="J153" t="s">
        <v>317</v>
      </c>
      <c r="K153" s="31" t="s">
        <v>83</v>
      </c>
      <c r="L153" t="s">
        <v>320</v>
      </c>
      <c r="N153" t="s">
        <v>124</v>
      </c>
      <c r="P153" t="s">
        <v>78</v>
      </c>
      <c r="R153" s="33">
        <v>3</v>
      </c>
      <c r="S153" s="33">
        <v>0</v>
      </c>
      <c r="T153" s="34">
        <v>3</v>
      </c>
      <c r="U153" s="33">
        <f t="shared" si="8"/>
        <v>1</v>
      </c>
      <c r="V153" s="33">
        <f t="shared" si="9"/>
        <v>0</v>
      </c>
      <c r="W153" t="s">
        <v>413</v>
      </c>
      <c r="X153" t="s">
        <v>125</v>
      </c>
      <c r="Y153" s="29">
        <v>183668.08000000002</v>
      </c>
      <c r="Z153" s="29">
        <v>190096.54640000002</v>
      </c>
      <c r="AA153" s="29">
        <v>190096.54640000002</v>
      </c>
      <c r="AB153" s="30">
        <f t="shared" si="10"/>
        <v>1.0350004551689111</v>
      </c>
      <c r="AC153" s="30">
        <f t="shared" si="11"/>
        <v>1</v>
      </c>
    </row>
    <row r="154" spans="1:29" x14ac:dyDescent="0.2">
      <c r="A154" t="s">
        <v>132</v>
      </c>
      <c r="C154" t="s">
        <v>118</v>
      </c>
      <c r="G154" t="s">
        <v>119</v>
      </c>
      <c r="H154" t="s">
        <v>120</v>
      </c>
      <c r="I154" t="s">
        <v>121</v>
      </c>
      <c r="J154" t="s">
        <v>317</v>
      </c>
      <c r="K154" s="31" t="s">
        <v>83</v>
      </c>
      <c r="L154" t="s">
        <v>321</v>
      </c>
      <c r="N154" t="s">
        <v>124</v>
      </c>
      <c r="P154" t="s">
        <v>78</v>
      </c>
      <c r="R154" s="33">
        <v>150</v>
      </c>
      <c r="S154" s="33">
        <v>0</v>
      </c>
      <c r="T154" s="34">
        <v>112.95</v>
      </c>
      <c r="U154" s="33">
        <f t="shared" si="8"/>
        <v>0.753</v>
      </c>
      <c r="V154" s="33">
        <f t="shared" si="9"/>
        <v>0</v>
      </c>
      <c r="W154" t="s">
        <v>413</v>
      </c>
      <c r="X154" t="s">
        <v>125</v>
      </c>
      <c r="Y154" s="29">
        <v>91834.040000000008</v>
      </c>
      <c r="Z154" s="29">
        <v>95048.273200000011</v>
      </c>
      <c r="AA154" s="29">
        <v>95048.273200000011</v>
      </c>
      <c r="AB154" s="30">
        <f t="shared" si="10"/>
        <v>1.0350004551689111</v>
      </c>
      <c r="AC154" s="30">
        <f t="shared" si="11"/>
        <v>1</v>
      </c>
    </row>
    <row r="155" spans="1:29" x14ac:dyDescent="0.2">
      <c r="A155" t="s">
        <v>132</v>
      </c>
      <c r="C155" t="s">
        <v>118</v>
      </c>
      <c r="G155" t="s">
        <v>119</v>
      </c>
      <c r="H155" t="s">
        <v>120</v>
      </c>
      <c r="I155" t="s">
        <v>121</v>
      </c>
      <c r="J155" t="s">
        <v>317</v>
      </c>
      <c r="K155" s="31" t="s">
        <v>83</v>
      </c>
      <c r="L155" t="s">
        <v>322</v>
      </c>
      <c r="N155" t="s">
        <v>124</v>
      </c>
      <c r="P155" t="s">
        <v>78</v>
      </c>
      <c r="R155" s="33">
        <v>111</v>
      </c>
      <c r="S155" s="33">
        <v>0</v>
      </c>
      <c r="T155" s="34">
        <v>111</v>
      </c>
      <c r="U155" s="33">
        <f t="shared" si="8"/>
        <v>1</v>
      </c>
      <c r="V155" s="33">
        <f t="shared" si="9"/>
        <v>0</v>
      </c>
      <c r="W155" t="s">
        <v>413</v>
      </c>
      <c r="X155" t="s">
        <v>125</v>
      </c>
      <c r="Y155" s="29">
        <v>3673361.6</v>
      </c>
      <c r="Z155" s="29">
        <v>3801930.9280000003</v>
      </c>
      <c r="AA155" s="29">
        <v>3801930.9280000003</v>
      </c>
      <c r="AB155" s="30">
        <f t="shared" si="10"/>
        <v>1.0350004551689114</v>
      </c>
      <c r="AC155" s="30">
        <f t="shared" si="11"/>
        <v>1</v>
      </c>
    </row>
    <row r="156" spans="1:29" x14ac:dyDescent="0.2">
      <c r="A156" t="s">
        <v>215</v>
      </c>
      <c r="C156" t="s">
        <v>118</v>
      </c>
      <c r="G156" t="s">
        <v>119</v>
      </c>
      <c r="H156" t="s">
        <v>120</v>
      </c>
      <c r="I156" t="s">
        <v>128</v>
      </c>
      <c r="J156" t="s">
        <v>323</v>
      </c>
      <c r="K156" s="31" t="s">
        <v>74</v>
      </c>
      <c r="L156" t="s">
        <v>324</v>
      </c>
      <c r="N156" t="s">
        <v>124</v>
      </c>
      <c r="P156" t="s">
        <v>78</v>
      </c>
      <c r="R156" s="33">
        <v>200</v>
      </c>
      <c r="S156" s="33">
        <v>0</v>
      </c>
      <c r="T156" s="34">
        <v>200</v>
      </c>
      <c r="U156" s="33">
        <f t="shared" si="8"/>
        <v>1</v>
      </c>
      <c r="V156" s="33">
        <f t="shared" si="9"/>
        <v>0</v>
      </c>
      <c r="W156" t="s">
        <v>413</v>
      </c>
      <c r="X156" t="s">
        <v>125</v>
      </c>
      <c r="Y156" s="29">
        <v>329624.05</v>
      </c>
      <c r="Z156" s="29">
        <v>309739.815</v>
      </c>
      <c r="AA156" s="29">
        <v>309739.815</v>
      </c>
      <c r="AB156" s="30">
        <f t="shared" si="10"/>
        <v>0.93967601878564389</v>
      </c>
      <c r="AC156" s="30">
        <f t="shared" si="11"/>
        <v>1</v>
      </c>
    </row>
    <row r="157" spans="1:29" x14ac:dyDescent="0.2">
      <c r="A157" t="s">
        <v>215</v>
      </c>
      <c r="C157" t="s">
        <v>118</v>
      </c>
      <c r="G157" t="s">
        <v>119</v>
      </c>
      <c r="H157" t="s">
        <v>120</v>
      </c>
      <c r="I157" t="s">
        <v>128</v>
      </c>
      <c r="J157" t="s">
        <v>323</v>
      </c>
      <c r="K157" s="31" t="s">
        <v>74</v>
      </c>
      <c r="L157" t="s">
        <v>325</v>
      </c>
      <c r="N157" t="s">
        <v>124</v>
      </c>
      <c r="P157" t="s">
        <v>78</v>
      </c>
      <c r="R157" s="33">
        <v>100</v>
      </c>
      <c r="S157" s="33">
        <v>0</v>
      </c>
      <c r="T157" s="34">
        <v>100</v>
      </c>
      <c r="U157" s="33">
        <f t="shared" si="8"/>
        <v>1</v>
      </c>
      <c r="V157" s="33">
        <f t="shared" si="9"/>
        <v>0</v>
      </c>
      <c r="W157" t="s">
        <v>413</v>
      </c>
      <c r="X157" t="s">
        <v>125</v>
      </c>
      <c r="Y157" s="29">
        <v>282534.89999999997</v>
      </c>
      <c r="Z157" s="29">
        <v>265491.27</v>
      </c>
      <c r="AA157" s="29">
        <v>265491.27</v>
      </c>
      <c r="AB157" s="30">
        <f t="shared" si="10"/>
        <v>0.939676018785644</v>
      </c>
      <c r="AC157" s="30">
        <f t="shared" si="11"/>
        <v>1</v>
      </c>
    </row>
    <row r="158" spans="1:29" x14ac:dyDescent="0.2">
      <c r="A158" t="s">
        <v>215</v>
      </c>
      <c r="C158" t="s">
        <v>118</v>
      </c>
      <c r="G158" t="s">
        <v>119</v>
      </c>
      <c r="H158" t="s">
        <v>120</v>
      </c>
      <c r="I158" t="s">
        <v>128</v>
      </c>
      <c r="J158" t="s">
        <v>323</v>
      </c>
      <c r="K158" s="31" t="s">
        <v>74</v>
      </c>
      <c r="L158" t="s">
        <v>326</v>
      </c>
      <c r="N158" t="s">
        <v>124</v>
      </c>
      <c r="P158" t="s">
        <v>78</v>
      </c>
      <c r="R158" s="33">
        <v>40</v>
      </c>
      <c r="S158" s="33">
        <v>0</v>
      </c>
      <c r="T158" s="34">
        <v>40</v>
      </c>
      <c r="U158" s="33">
        <f t="shared" si="8"/>
        <v>1</v>
      </c>
      <c r="V158" s="33">
        <f t="shared" si="9"/>
        <v>0</v>
      </c>
      <c r="W158" t="s">
        <v>413</v>
      </c>
      <c r="X158" t="s">
        <v>125</v>
      </c>
      <c r="Y158" s="29">
        <v>329624.05</v>
      </c>
      <c r="Z158" s="29">
        <v>309739.815</v>
      </c>
      <c r="AA158" s="29">
        <v>309739.815</v>
      </c>
      <c r="AB158" s="30">
        <f t="shared" si="10"/>
        <v>0.93967601878564389</v>
      </c>
      <c r="AC158" s="30">
        <f t="shared" si="11"/>
        <v>1</v>
      </c>
    </row>
    <row r="159" spans="1:29" x14ac:dyDescent="0.2">
      <c r="A159" t="s">
        <v>182</v>
      </c>
      <c r="C159" t="s">
        <v>118</v>
      </c>
      <c r="G159" t="s">
        <v>119</v>
      </c>
      <c r="H159" t="s">
        <v>120</v>
      </c>
      <c r="I159" t="s">
        <v>121</v>
      </c>
      <c r="J159" t="s">
        <v>327</v>
      </c>
      <c r="K159" s="31" t="s">
        <v>74</v>
      </c>
      <c r="L159" t="s">
        <v>328</v>
      </c>
      <c r="N159" t="s">
        <v>124</v>
      </c>
      <c r="P159" t="s">
        <v>78</v>
      </c>
      <c r="R159" s="33">
        <v>264</v>
      </c>
      <c r="S159" s="33">
        <v>0</v>
      </c>
      <c r="T159" s="34">
        <v>264</v>
      </c>
      <c r="U159" s="33">
        <f t="shared" si="8"/>
        <v>1</v>
      </c>
      <c r="V159" s="33">
        <f t="shared" si="9"/>
        <v>0</v>
      </c>
      <c r="W159" t="s">
        <v>413</v>
      </c>
      <c r="X159" t="s">
        <v>125</v>
      </c>
      <c r="Y159" s="29">
        <v>1715412.8</v>
      </c>
      <c r="Z159" s="29">
        <v>1734178.0520000004</v>
      </c>
      <c r="AA159" s="29">
        <v>1734049.2400000002</v>
      </c>
      <c r="AB159" s="30">
        <f t="shared" si="10"/>
        <v>1.0108641138739318</v>
      </c>
      <c r="AC159" s="30">
        <f t="shared" si="11"/>
        <v>0.99992572158328752</v>
      </c>
    </row>
    <row r="160" spans="1:29" x14ac:dyDescent="0.2">
      <c r="A160" t="s">
        <v>182</v>
      </c>
      <c r="C160" t="s">
        <v>118</v>
      </c>
      <c r="G160" t="s">
        <v>119</v>
      </c>
      <c r="H160" t="s">
        <v>120</v>
      </c>
      <c r="I160" t="s">
        <v>121</v>
      </c>
      <c r="J160" t="s">
        <v>327</v>
      </c>
      <c r="K160" s="31" t="s">
        <v>74</v>
      </c>
      <c r="L160" t="s">
        <v>329</v>
      </c>
      <c r="N160" t="s">
        <v>124</v>
      </c>
      <c r="P160" t="s">
        <v>78</v>
      </c>
      <c r="R160" s="33">
        <v>1280</v>
      </c>
      <c r="S160" s="33">
        <v>0</v>
      </c>
      <c r="T160" s="34">
        <v>1280</v>
      </c>
      <c r="U160" s="33">
        <f t="shared" si="8"/>
        <v>1</v>
      </c>
      <c r="V160" s="33">
        <f t="shared" si="9"/>
        <v>0</v>
      </c>
      <c r="W160" t="s">
        <v>413</v>
      </c>
      <c r="X160" t="s">
        <v>125</v>
      </c>
      <c r="Y160" s="29">
        <v>2144266</v>
      </c>
      <c r="Z160" s="29">
        <v>2167722.5650000004</v>
      </c>
      <c r="AA160" s="29">
        <v>2167561.5500000003</v>
      </c>
      <c r="AB160" s="30">
        <f t="shared" si="10"/>
        <v>1.0108641138739318</v>
      </c>
      <c r="AC160" s="30">
        <f t="shared" si="11"/>
        <v>0.99992572158328752</v>
      </c>
    </row>
    <row r="161" spans="1:29" x14ac:dyDescent="0.2">
      <c r="A161" t="s">
        <v>182</v>
      </c>
      <c r="C161" t="s">
        <v>118</v>
      </c>
      <c r="G161" t="s">
        <v>119</v>
      </c>
      <c r="H161" t="s">
        <v>120</v>
      </c>
      <c r="I161" t="s">
        <v>121</v>
      </c>
      <c r="J161" t="s">
        <v>327</v>
      </c>
      <c r="K161" s="31" t="s">
        <v>74</v>
      </c>
      <c r="L161" t="s">
        <v>330</v>
      </c>
      <c r="N161" t="s">
        <v>124</v>
      </c>
      <c r="P161" t="s">
        <v>78</v>
      </c>
      <c r="R161" s="33">
        <v>1280</v>
      </c>
      <c r="S161" s="33">
        <v>0</v>
      </c>
      <c r="T161" s="34">
        <v>1280</v>
      </c>
      <c r="U161" s="33">
        <f t="shared" si="8"/>
        <v>1</v>
      </c>
      <c r="V161" s="33">
        <f t="shared" si="9"/>
        <v>0</v>
      </c>
      <c r="W161" t="s">
        <v>413</v>
      </c>
      <c r="X161" t="s">
        <v>125</v>
      </c>
      <c r="Y161" s="29">
        <v>428853.2</v>
      </c>
      <c r="Z161" s="29">
        <v>433544.51300000009</v>
      </c>
      <c r="AA161" s="29">
        <v>433512.31000000006</v>
      </c>
      <c r="AB161" s="30">
        <f t="shared" si="10"/>
        <v>1.0108641138739318</v>
      </c>
      <c r="AC161" s="30">
        <f t="shared" si="11"/>
        <v>0.99992572158328752</v>
      </c>
    </row>
    <row r="162" spans="1:29" x14ac:dyDescent="0.2">
      <c r="A162" t="s">
        <v>182</v>
      </c>
      <c r="C162" t="s">
        <v>118</v>
      </c>
      <c r="G162" t="s">
        <v>119</v>
      </c>
      <c r="H162" t="s">
        <v>120</v>
      </c>
      <c r="I162" t="s">
        <v>121</v>
      </c>
      <c r="J162" t="s">
        <v>327</v>
      </c>
      <c r="K162" s="31" t="s">
        <v>74</v>
      </c>
      <c r="L162" t="s">
        <v>331</v>
      </c>
      <c r="N162" t="s">
        <v>124</v>
      </c>
      <c r="P162" t="s">
        <v>78</v>
      </c>
      <c r="R162" s="33">
        <v>150</v>
      </c>
      <c r="S162" s="33">
        <v>0</v>
      </c>
      <c r="T162" s="34">
        <v>150</v>
      </c>
      <c r="U162" s="33">
        <f t="shared" si="8"/>
        <v>1</v>
      </c>
      <c r="V162" s="33">
        <f t="shared" si="9"/>
        <v>0</v>
      </c>
      <c r="W162" t="s">
        <v>413</v>
      </c>
      <c r="X162" t="s">
        <v>125</v>
      </c>
      <c r="Y162" s="29">
        <v>428853.2</v>
      </c>
      <c r="Z162" s="29">
        <v>433544.51300000009</v>
      </c>
      <c r="AA162" s="29">
        <v>433512.31000000006</v>
      </c>
      <c r="AB162" s="30">
        <f t="shared" si="10"/>
        <v>1.0108641138739318</v>
      </c>
      <c r="AC162" s="30">
        <f t="shared" si="11"/>
        <v>0.99992572158328752</v>
      </c>
    </row>
    <row r="163" spans="1:29" x14ac:dyDescent="0.2">
      <c r="A163" t="s">
        <v>182</v>
      </c>
      <c r="C163" t="s">
        <v>118</v>
      </c>
      <c r="G163" t="s">
        <v>119</v>
      </c>
      <c r="H163" t="s">
        <v>120</v>
      </c>
      <c r="I163" t="s">
        <v>121</v>
      </c>
      <c r="J163" t="s">
        <v>327</v>
      </c>
      <c r="K163" s="31" t="s">
        <v>74</v>
      </c>
      <c r="L163" t="s">
        <v>332</v>
      </c>
      <c r="N163" t="s">
        <v>124</v>
      </c>
      <c r="P163" t="s">
        <v>78</v>
      </c>
      <c r="R163" s="33">
        <v>1</v>
      </c>
      <c r="S163" s="33">
        <v>0</v>
      </c>
      <c r="T163" s="34">
        <v>1</v>
      </c>
      <c r="U163" s="33">
        <f t="shared" si="8"/>
        <v>1</v>
      </c>
      <c r="V163" s="33">
        <f t="shared" si="9"/>
        <v>0</v>
      </c>
      <c r="W163" t="s">
        <v>413</v>
      </c>
      <c r="X163" t="s">
        <v>125</v>
      </c>
      <c r="Y163" s="29">
        <v>428853.2</v>
      </c>
      <c r="Z163" s="29">
        <v>433544.51300000009</v>
      </c>
      <c r="AA163" s="29">
        <v>433512.31000000006</v>
      </c>
      <c r="AB163" s="30">
        <f t="shared" si="10"/>
        <v>1.0108641138739318</v>
      </c>
      <c r="AC163" s="30">
        <f t="shared" si="11"/>
        <v>0.99992572158328752</v>
      </c>
    </row>
    <row r="164" spans="1:29" x14ac:dyDescent="0.2">
      <c r="A164" t="s">
        <v>182</v>
      </c>
      <c r="C164" t="s">
        <v>118</v>
      </c>
      <c r="G164" t="s">
        <v>119</v>
      </c>
      <c r="H164" t="s">
        <v>120</v>
      </c>
      <c r="I164" t="s">
        <v>121</v>
      </c>
      <c r="J164" t="s">
        <v>327</v>
      </c>
      <c r="K164" s="31" t="s">
        <v>74</v>
      </c>
      <c r="L164" t="s">
        <v>333</v>
      </c>
      <c r="N164" t="s">
        <v>124</v>
      </c>
      <c r="P164" t="s">
        <v>78</v>
      </c>
      <c r="R164" s="33">
        <v>1</v>
      </c>
      <c r="S164" s="33">
        <v>0</v>
      </c>
      <c r="T164" s="34">
        <v>1</v>
      </c>
      <c r="U164" s="33">
        <f t="shared" si="8"/>
        <v>1</v>
      </c>
      <c r="V164" s="33">
        <f t="shared" si="9"/>
        <v>0</v>
      </c>
      <c r="W164" t="s">
        <v>413</v>
      </c>
      <c r="X164" t="s">
        <v>125</v>
      </c>
      <c r="Y164" s="29">
        <v>1286559.5999999999</v>
      </c>
      <c r="Z164" s="29">
        <v>1300633.5390000001</v>
      </c>
      <c r="AA164" s="29">
        <v>1300536.9300000002</v>
      </c>
      <c r="AB164" s="30">
        <f t="shared" si="10"/>
        <v>1.0108641138739318</v>
      </c>
      <c r="AC164" s="30">
        <f t="shared" si="11"/>
        <v>0.99992572158328763</v>
      </c>
    </row>
    <row r="165" spans="1:29" x14ac:dyDescent="0.2">
      <c r="A165" t="s">
        <v>182</v>
      </c>
      <c r="C165" t="s">
        <v>118</v>
      </c>
      <c r="G165" t="s">
        <v>119</v>
      </c>
      <c r="H165" t="s">
        <v>120</v>
      </c>
      <c r="I165" t="s">
        <v>121</v>
      </c>
      <c r="J165" t="s">
        <v>327</v>
      </c>
      <c r="K165" s="31" t="s">
        <v>74</v>
      </c>
      <c r="L165" t="s">
        <v>334</v>
      </c>
      <c r="N165" t="s">
        <v>124</v>
      </c>
      <c r="P165" t="s">
        <v>78</v>
      </c>
      <c r="R165" s="33">
        <v>1280</v>
      </c>
      <c r="S165" s="33">
        <v>0</v>
      </c>
      <c r="T165" s="34">
        <v>1280</v>
      </c>
      <c r="U165" s="33">
        <f t="shared" si="8"/>
        <v>1</v>
      </c>
      <c r="V165" s="33">
        <f t="shared" si="9"/>
        <v>0</v>
      </c>
      <c r="W165" t="s">
        <v>413</v>
      </c>
      <c r="X165" t="s">
        <v>125</v>
      </c>
      <c r="Y165" s="29">
        <v>857706.4</v>
      </c>
      <c r="Z165" s="29">
        <v>867089.02600000019</v>
      </c>
      <c r="AA165" s="29">
        <v>867024.62000000011</v>
      </c>
      <c r="AB165" s="30">
        <f t="shared" si="10"/>
        <v>1.0108641138739318</v>
      </c>
      <c r="AC165" s="30">
        <f t="shared" si="11"/>
        <v>0.99992572158328752</v>
      </c>
    </row>
    <row r="166" spans="1:29" x14ac:dyDescent="0.2">
      <c r="A166" t="s">
        <v>182</v>
      </c>
      <c r="C166" t="s">
        <v>118</v>
      </c>
      <c r="G166" t="s">
        <v>119</v>
      </c>
      <c r="H166" t="s">
        <v>120</v>
      </c>
      <c r="I166" t="s">
        <v>121</v>
      </c>
      <c r="J166" t="s">
        <v>327</v>
      </c>
      <c r="K166" s="31" t="s">
        <v>74</v>
      </c>
      <c r="L166" t="s">
        <v>335</v>
      </c>
      <c r="N166" t="s">
        <v>124</v>
      </c>
      <c r="P166" t="s">
        <v>78</v>
      </c>
      <c r="R166" s="33">
        <v>37521</v>
      </c>
      <c r="S166" s="33">
        <v>0</v>
      </c>
      <c r="T166" s="34">
        <v>37521</v>
      </c>
      <c r="U166" s="33">
        <f t="shared" si="8"/>
        <v>1</v>
      </c>
      <c r="V166" s="33">
        <f t="shared" si="9"/>
        <v>0</v>
      </c>
      <c r="W166" t="s">
        <v>413</v>
      </c>
      <c r="X166" t="s">
        <v>125</v>
      </c>
      <c r="Y166" s="29">
        <v>1286559.5999999999</v>
      </c>
      <c r="Z166" s="29">
        <v>1300633.5390000001</v>
      </c>
      <c r="AA166" s="29">
        <v>1300536.9300000002</v>
      </c>
      <c r="AB166" s="30">
        <f t="shared" si="10"/>
        <v>1.0108641138739318</v>
      </c>
      <c r="AC166" s="30">
        <f t="shared" si="11"/>
        <v>0.99992572158328763</v>
      </c>
    </row>
    <row r="167" spans="1:29" x14ac:dyDescent="0.2">
      <c r="A167" t="s">
        <v>215</v>
      </c>
      <c r="C167" t="s">
        <v>118</v>
      </c>
      <c r="G167" t="s">
        <v>119</v>
      </c>
      <c r="H167" t="s">
        <v>120</v>
      </c>
      <c r="I167" t="s">
        <v>121</v>
      </c>
      <c r="J167" t="s">
        <v>336</v>
      </c>
      <c r="K167" s="31" t="s">
        <v>74</v>
      </c>
      <c r="L167" t="s">
        <v>337</v>
      </c>
      <c r="N167" t="s">
        <v>124</v>
      </c>
      <c r="P167" t="s">
        <v>78</v>
      </c>
      <c r="R167" s="33">
        <v>15</v>
      </c>
      <c r="S167" s="33">
        <v>0</v>
      </c>
      <c r="T167" s="34">
        <v>15</v>
      </c>
      <c r="U167" s="33">
        <f t="shared" si="8"/>
        <v>1</v>
      </c>
      <c r="V167" s="33">
        <f t="shared" si="9"/>
        <v>0</v>
      </c>
      <c r="W167" t="s">
        <v>413</v>
      </c>
      <c r="X167" t="s">
        <v>125</v>
      </c>
      <c r="Y167" s="29">
        <v>213912.3</v>
      </c>
      <c r="Z167" s="29">
        <v>202167.38399999999</v>
      </c>
      <c r="AA167" s="29">
        <v>202167.38399999999</v>
      </c>
      <c r="AB167" s="30">
        <f t="shared" si="10"/>
        <v>0.94509471404870127</v>
      </c>
      <c r="AC167" s="30">
        <f t="shared" si="11"/>
        <v>1</v>
      </c>
    </row>
    <row r="168" spans="1:29" x14ac:dyDescent="0.2">
      <c r="A168" t="s">
        <v>215</v>
      </c>
      <c r="C168" t="s">
        <v>118</v>
      </c>
      <c r="G168" t="s">
        <v>119</v>
      </c>
      <c r="H168" t="s">
        <v>120</v>
      </c>
      <c r="I168" t="s">
        <v>121</v>
      </c>
      <c r="J168" t="s">
        <v>336</v>
      </c>
      <c r="K168" s="31" t="s">
        <v>74</v>
      </c>
      <c r="L168" t="s">
        <v>338</v>
      </c>
      <c r="N168" t="s">
        <v>124</v>
      </c>
      <c r="P168" t="s">
        <v>78</v>
      </c>
      <c r="R168" s="33">
        <v>595</v>
      </c>
      <c r="S168" s="33">
        <v>0</v>
      </c>
      <c r="T168" s="34">
        <v>595</v>
      </c>
      <c r="U168" s="33">
        <f t="shared" si="8"/>
        <v>1</v>
      </c>
      <c r="V168" s="33">
        <f t="shared" si="9"/>
        <v>0</v>
      </c>
      <c r="W168" t="s">
        <v>413</v>
      </c>
      <c r="X168" t="s">
        <v>125</v>
      </c>
      <c r="Y168" s="29">
        <v>213912.3</v>
      </c>
      <c r="Z168" s="29">
        <v>202167.38399999999</v>
      </c>
      <c r="AA168" s="29">
        <v>202167.38399999999</v>
      </c>
      <c r="AB168" s="30">
        <f t="shared" si="10"/>
        <v>0.94509471404870127</v>
      </c>
      <c r="AC168" s="30">
        <f t="shared" si="11"/>
        <v>1</v>
      </c>
    </row>
    <row r="169" spans="1:29" x14ac:dyDescent="0.2">
      <c r="A169" t="s">
        <v>215</v>
      </c>
      <c r="C169" t="s">
        <v>118</v>
      </c>
      <c r="G169" t="s">
        <v>119</v>
      </c>
      <c r="H169" t="s">
        <v>120</v>
      </c>
      <c r="I169" t="s">
        <v>121</v>
      </c>
      <c r="J169" t="s">
        <v>336</v>
      </c>
      <c r="K169" s="31" t="s">
        <v>74</v>
      </c>
      <c r="L169" t="s">
        <v>339</v>
      </c>
      <c r="N169" t="s">
        <v>124</v>
      </c>
      <c r="P169" t="s">
        <v>78</v>
      </c>
      <c r="R169" s="33">
        <v>10042</v>
      </c>
      <c r="S169" s="33">
        <v>0</v>
      </c>
      <c r="T169" s="34">
        <v>10042</v>
      </c>
      <c r="U169" s="33">
        <f t="shared" si="8"/>
        <v>1</v>
      </c>
      <c r="V169" s="33">
        <f t="shared" si="9"/>
        <v>0</v>
      </c>
      <c r="W169" t="s">
        <v>413</v>
      </c>
      <c r="X169" t="s">
        <v>125</v>
      </c>
      <c r="Y169" s="29">
        <v>285216.40000000002</v>
      </c>
      <c r="Z169" s="29">
        <v>269556.51200000005</v>
      </c>
      <c r="AA169" s="29">
        <v>269556.51200000005</v>
      </c>
      <c r="AB169" s="30">
        <f t="shared" si="10"/>
        <v>0.94509471404870138</v>
      </c>
      <c r="AC169" s="30">
        <f t="shared" si="11"/>
        <v>1</v>
      </c>
    </row>
    <row r="170" spans="1:29" x14ac:dyDescent="0.2">
      <c r="A170" t="s">
        <v>340</v>
      </c>
      <c r="C170" t="s">
        <v>118</v>
      </c>
      <c r="G170" t="s">
        <v>119</v>
      </c>
      <c r="H170" t="s">
        <v>120</v>
      </c>
      <c r="I170" t="s">
        <v>121</v>
      </c>
      <c r="J170" t="s">
        <v>341</v>
      </c>
      <c r="K170" s="31" t="s">
        <v>74</v>
      </c>
      <c r="L170" t="s">
        <v>342</v>
      </c>
      <c r="N170" t="s">
        <v>124</v>
      </c>
      <c r="P170" t="s">
        <v>78</v>
      </c>
      <c r="R170" s="33">
        <v>23328</v>
      </c>
      <c r="S170" s="33">
        <v>0</v>
      </c>
      <c r="T170" s="34">
        <v>23328</v>
      </c>
      <c r="U170" s="33">
        <f t="shared" si="8"/>
        <v>1</v>
      </c>
      <c r="V170" s="33">
        <f t="shared" si="9"/>
        <v>0</v>
      </c>
      <c r="W170" t="s">
        <v>413</v>
      </c>
      <c r="X170" t="s">
        <v>125</v>
      </c>
      <c r="Y170" s="29">
        <v>443662</v>
      </c>
      <c r="Z170" s="29">
        <v>413598.07</v>
      </c>
      <c r="AA170" s="29">
        <v>413598.07</v>
      </c>
      <c r="AB170" s="30">
        <f t="shared" si="10"/>
        <v>0.93223686049289778</v>
      </c>
      <c r="AC170" s="30">
        <f t="shared" si="11"/>
        <v>1</v>
      </c>
    </row>
    <row r="171" spans="1:29" x14ac:dyDescent="0.2">
      <c r="A171" t="s">
        <v>340</v>
      </c>
      <c r="C171" t="s">
        <v>118</v>
      </c>
      <c r="G171" t="s">
        <v>119</v>
      </c>
      <c r="H171" t="s">
        <v>120</v>
      </c>
      <c r="I171" t="s">
        <v>121</v>
      </c>
      <c r="J171" t="s">
        <v>341</v>
      </c>
      <c r="K171" s="31" t="s">
        <v>74</v>
      </c>
      <c r="L171" t="s">
        <v>343</v>
      </c>
      <c r="N171" t="s">
        <v>124</v>
      </c>
      <c r="P171" t="s">
        <v>78</v>
      </c>
      <c r="R171" s="33">
        <v>14724</v>
      </c>
      <c r="S171" s="33">
        <v>0</v>
      </c>
      <c r="T171" s="34">
        <v>14724</v>
      </c>
      <c r="U171" s="33">
        <f t="shared" si="8"/>
        <v>1</v>
      </c>
      <c r="V171" s="33">
        <f t="shared" si="9"/>
        <v>0</v>
      </c>
      <c r="W171" t="s">
        <v>413</v>
      </c>
      <c r="X171" t="s">
        <v>125</v>
      </c>
      <c r="Y171" s="29">
        <v>266197.2</v>
      </c>
      <c r="Z171" s="29">
        <v>248158.842</v>
      </c>
      <c r="AA171" s="29">
        <v>248158.842</v>
      </c>
      <c r="AB171" s="30">
        <f t="shared" si="10"/>
        <v>0.93223686049289767</v>
      </c>
      <c r="AC171" s="30">
        <f t="shared" si="11"/>
        <v>1</v>
      </c>
    </row>
    <row r="172" spans="1:29" x14ac:dyDescent="0.2">
      <c r="A172" t="s">
        <v>340</v>
      </c>
      <c r="C172" t="s">
        <v>118</v>
      </c>
      <c r="G172" t="s">
        <v>119</v>
      </c>
      <c r="H172" t="s">
        <v>120</v>
      </c>
      <c r="I172" t="s">
        <v>121</v>
      </c>
      <c r="J172" t="s">
        <v>341</v>
      </c>
      <c r="K172" s="31" t="s">
        <v>74</v>
      </c>
      <c r="L172" t="s">
        <v>344</v>
      </c>
      <c r="N172" t="s">
        <v>124</v>
      </c>
      <c r="P172" t="s">
        <v>78</v>
      </c>
      <c r="R172" s="33">
        <v>100</v>
      </c>
      <c r="S172" s="33">
        <v>0</v>
      </c>
      <c r="T172" s="34">
        <v>100</v>
      </c>
      <c r="U172" s="33">
        <f t="shared" si="8"/>
        <v>1</v>
      </c>
      <c r="V172" s="33">
        <f t="shared" si="9"/>
        <v>0</v>
      </c>
      <c r="W172" t="s">
        <v>413</v>
      </c>
      <c r="X172" t="s">
        <v>125</v>
      </c>
      <c r="Y172" s="29">
        <v>177464.80000000002</v>
      </c>
      <c r="Z172" s="29">
        <v>165439.228</v>
      </c>
      <c r="AA172" s="29">
        <v>165439.228</v>
      </c>
      <c r="AB172" s="30">
        <f t="shared" si="10"/>
        <v>0.93223686049289767</v>
      </c>
      <c r="AC172" s="30">
        <f t="shared" si="11"/>
        <v>1</v>
      </c>
    </row>
    <row r="173" spans="1:29" x14ac:dyDescent="0.2">
      <c r="A173" t="s">
        <v>132</v>
      </c>
      <c r="C173" t="s">
        <v>118</v>
      </c>
      <c r="G173" t="s">
        <v>119</v>
      </c>
      <c r="H173" t="s">
        <v>120</v>
      </c>
      <c r="I173" t="s">
        <v>121</v>
      </c>
      <c r="J173" t="s">
        <v>345</v>
      </c>
      <c r="K173" s="31" t="s">
        <v>74</v>
      </c>
      <c r="L173" t="s">
        <v>346</v>
      </c>
      <c r="N173" t="s">
        <v>124</v>
      </c>
      <c r="P173" t="s">
        <v>78</v>
      </c>
      <c r="R173" s="33">
        <v>4000</v>
      </c>
      <c r="S173" s="33">
        <v>0</v>
      </c>
      <c r="T173" s="34">
        <v>4000</v>
      </c>
      <c r="U173" s="33">
        <f t="shared" si="8"/>
        <v>1</v>
      </c>
      <c r="V173" s="33">
        <f t="shared" si="9"/>
        <v>0</v>
      </c>
      <c r="W173" t="s">
        <v>413</v>
      </c>
      <c r="X173" t="s">
        <v>125</v>
      </c>
      <c r="Y173" s="29">
        <v>611849.55000000005</v>
      </c>
      <c r="Z173" s="29">
        <v>533370.16200000001</v>
      </c>
      <c r="AA173" s="29">
        <v>533370.16200000001</v>
      </c>
      <c r="AB173" s="30">
        <f t="shared" si="10"/>
        <v>0.87173417386676177</v>
      </c>
      <c r="AC173" s="30">
        <f t="shared" si="11"/>
        <v>1</v>
      </c>
    </row>
    <row r="174" spans="1:29" x14ac:dyDescent="0.2">
      <c r="A174" t="s">
        <v>132</v>
      </c>
      <c r="C174" t="s">
        <v>118</v>
      </c>
      <c r="G174" t="s">
        <v>119</v>
      </c>
      <c r="H174" t="s">
        <v>120</v>
      </c>
      <c r="I174" t="s">
        <v>121</v>
      </c>
      <c r="J174" t="s">
        <v>345</v>
      </c>
      <c r="K174" s="31" t="s">
        <v>74</v>
      </c>
      <c r="L174" t="s">
        <v>347</v>
      </c>
      <c r="N174" t="s">
        <v>124</v>
      </c>
      <c r="P174" t="s">
        <v>78</v>
      </c>
      <c r="R174" s="33">
        <v>265</v>
      </c>
      <c r="S174" s="33">
        <v>0</v>
      </c>
      <c r="T174" s="34">
        <v>265</v>
      </c>
      <c r="U174" s="33">
        <f t="shared" si="8"/>
        <v>1</v>
      </c>
      <c r="V174" s="33">
        <f t="shared" si="9"/>
        <v>0</v>
      </c>
      <c r="W174" t="s">
        <v>413</v>
      </c>
      <c r="X174" t="s">
        <v>125</v>
      </c>
      <c r="Y174" s="29">
        <v>141196.04999999999</v>
      </c>
      <c r="Z174" s="29">
        <v>123085.42199999999</v>
      </c>
      <c r="AA174" s="29">
        <v>123085.42199999999</v>
      </c>
      <c r="AB174" s="30">
        <f t="shared" si="10"/>
        <v>0.87173417386676189</v>
      </c>
      <c r="AC174" s="30">
        <f t="shared" si="11"/>
        <v>1</v>
      </c>
    </row>
    <row r="175" spans="1:29" x14ac:dyDescent="0.2">
      <c r="A175" t="s">
        <v>132</v>
      </c>
      <c r="C175" t="s">
        <v>118</v>
      </c>
      <c r="G175" t="s">
        <v>119</v>
      </c>
      <c r="H175" t="s">
        <v>120</v>
      </c>
      <c r="I175" t="s">
        <v>121</v>
      </c>
      <c r="J175" t="s">
        <v>345</v>
      </c>
      <c r="K175" s="31" t="s">
        <v>74</v>
      </c>
      <c r="L175" t="s">
        <v>348</v>
      </c>
      <c r="N175" t="s">
        <v>124</v>
      </c>
      <c r="P175" t="s">
        <v>78</v>
      </c>
      <c r="R175" s="33">
        <v>1280</v>
      </c>
      <c r="S175" s="33">
        <v>0</v>
      </c>
      <c r="T175" s="34">
        <v>1280</v>
      </c>
      <c r="U175" s="33">
        <f t="shared" si="8"/>
        <v>1</v>
      </c>
      <c r="V175" s="33">
        <f t="shared" si="9"/>
        <v>0</v>
      </c>
      <c r="W175" t="s">
        <v>413</v>
      </c>
      <c r="X175" t="s">
        <v>125</v>
      </c>
      <c r="Y175" s="29">
        <v>188261.40000000002</v>
      </c>
      <c r="Z175" s="29">
        <v>164113.89600000001</v>
      </c>
      <c r="AA175" s="29">
        <v>164113.89600000001</v>
      </c>
      <c r="AB175" s="30">
        <f t="shared" si="10"/>
        <v>0.87173417386676177</v>
      </c>
      <c r="AC175" s="30">
        <f t="shared" si="11"/>
        <v>1</v>
      </c>
    </row>
    <row r="176" spans="1:29" x14ac:dyDescent="0.2">
      <c r="A176" t="s">
        <v>182</v>
      </c>
      <c r="C176" t="s">
        <v>118</v>
      </c>
      <c r="G176" t="s">
        <v>119</v>
      </c>
      <c r="H176" t="s">
        <v>120</v>
      </c>
      <c r="I176" t="s">
        <v>128</v>
      </c>
      <c r="J176" t="s">
        <v>349</v>
      </c>
      <c r="K176" s="31" t="s">
        <v>74</v>
      </c>
      <c r="L176" t="s">
        <v>350</v>
      </c>
      <c r="N176" t="s">
        <v>124</v>
      </c>
      <c r="P176" t="s">
        <v>78</v>
      </c>
      <c r="R176" s="33">
        <v>100</v>
      </c>
      <c r="S176" s="33">
        <v>0</v>
      </c>
      <c r="T176" s="34">
        <v>28.000000000000004</v>
      </c>
      <c r="U176" s="33">
        <f t="shared" si="8"/>
        <v>0.28000000000000003</v>
      </c>
      <c r="V176" s="33">
        <f t="shared" si="9"/>
        <v>0</v>
      </c>
      <c r="W176" t="s">
        <v>413</v>
      </c>
      <c r="X176" t="s">
        <v>125</v>
      </c>
      <c r="Y176" s="29">
        <v>241066.6</v>
      </c>
      <c r="Z176" s="29">
        <v>223102.53200000001</v>
      </c>
      <c r="AA176" s="29">
        <v>223102.53200000001</v>
      </c>
      <c r="AB176" s="30">
        <f t="shared" si="10"/>
        <v>0.92548089200245909</v>
      </c>
      <c r="AC176" s="30">
        <f t="shared" si="11"/>
        <v>1</v>
      </c>
    </row>
    <row r="177" spans="1:29" x14ac:dyDescent="0.2">
      <c r="A177" t="s">
        <v>182</v>
      </c>
      <c r="C177" t="s">
        <v>118</v>
      </c>
      <c r="G177" t="s">
        <v>119</v>
      </c>
      <c r="H177" t="s">
        <v>120</v>
      </c>
      <c r="I177" t="s">
        <v>128</v>
      </c>
      <c r="J177" t="s">
        <v>349</v>
      </c>
      <c r="K177" s="31" t="s">
        <v>74</v>
      </c>
      <c r="L177" t="s">
        <v>351</v>
      </c>
      <c r="N177" t="s">
        <v>124</v>
      </c>
      <c r="P177" t="s">
        <v>78</v>
      </c>
      <c r="R177" s="33">
        <v>150</v>
      </c>
      <c r="S177" s="33">
        <v>0</v>
      </c>
      <c r="T177" s="34">
        <v>150</v>
      </c>
      <c r="U177" s="33">
        <f t="shared" si="8"/>
        <v>1</v>
      </c>
      <c r="V177" s="33">
        <f t="shared" si="9"/>
        <v>0</v>
      </c>
      <c r="W177" t="s">
        <v>413</v>
      </c>
      <c r="X177" t="s">
        <v>125</v>
      </c>
      <c r="Y177" s="29">
        <v>241066.6</v>
      </c>
      <c r="Z177" s="29">
        <v>223102.53200000001</v>
      </c>
      <c r="AA177" s="29">
        <v>223102.53200000001</v>
      </c>
      <c r="AB177" s="30">
        <f t="shared" si="10"/>
        <v>0.92548089200245909</v>
      </c>
      <c r="AC177" s="30">
        <f t="shared" si="11"/>
        <v>1</v>
      </c>
    </row>
    <row r="178" spans="1:29" x14ac:dyDescent="0.2">
      <c r="A178" t="s">
        <v>182</v>
      </c>
      <c r="C178" t="s">
        <v>118</v>
      </c>
      <c r="G178" t="s">
        <v>119</v>
      </c>
      <c r="H178" t="s">
        <v>120</v>
      </c>
      <c r="I178" t="s">
        <v>128</v>
      </c>
      <c r="J178" t="s">
        <v>349</v>
      </c>
      <c r="K178" s="31" t="s">
        <v>74</v>
      </c>
      <c r="L178" t="s">
        <v>352</v>
      </c>
      <c r="N178" t="s">
        <v>124</v>
      </c>
      <c r="P178" t="s">
        <v>78</v>
      </c>
      <c r="R178" s="33">
        <v>500</v>
      </c>
      <c r="S178" s="33">
        <v>0</v>
      </c>
      <c r="T178" s="34">
        <v>500</v>
      </c>
      <c r="U178" s="33">
        <f t="shared" si="8"/>
        <v>1</v>
      </c>
      <c r="V178" s="33">
        <f t="shared" si="9"/>
        <v>0</v>
      </c>
      <c r="W178" t="s">
        <v>413</v>
      </c>
      <c r="X178" t="s">
        <v>125</v>
      </c>
      <c r="Y178" s="29">
        <v>120533.3</v>
      </c>
      <c r="Z178" s="29">
        <v>111551.266</v>
      </c>
      <c r="AA178" s="29">
        <v>111551.266</v>
      </c>
      <c r="AB178" s="30">
        <f t="shared" si="10"/>
        <v>0.92548089200245909</v>
      </c>
      <c r="AC178" s="30">
        <f t="shared" si="11"/>
        <v>1</v>
      </c>
    </row>
    <row r="179" spans="1:29" x14ac:dyDescent="0.2">
      <c r="A179" t="s">
        <v>182</v>
      </c>
      <c r="C179" t="s">
        <v>118</v>
      </c>
      <c r="G179" t="s">
        <v>119</v>
      </c>
      <c r="H179" t="s">
        <v>120</v>
      </c>
      <c r="I179" t="s">
        <v>128</v>
      </c>
      <c r="J179" t="s">
        <v>349</v>
      </c>
      <c r="K179" s="31" t="s">
        <v>74</v>
      </c>
      <c r="L179" t="s">
        <v>353</v>
      </c>
      <c r="N179" t="s">
        <v>124</v>
      </c>
      <c r="P179" t="s">
        <v>78</v>
      </c>
      <c r="R179" s="33">
        <v>1500</v>
      </c>
      <c r="S179" s="33">
        <v>0</v>
      </c>
      <c r="T179" s="34">
        <v>1500</v>
      </c>
      <c r="U179" s="33">
        <f t="shared" si="8"/>
        <v>1</v>
      </c>
      <c r="V179" s="33">
        <f t="shared" si="9"/>
        <v>0</v>
      </c>
      <c r="W179" t="s">
        <v>413</v>
      </c>
      <c r="X179" t="s">
        <v>125</v>
      </c>
      <c r="Y179" s="29">
        <v>241066.6</v>
      </c>
      <c r="Z179" s="29">
        <v>223102.53200000001</v>
      </c>
      <c r="AA179" s="29">
        <v>223102.53200000001</v>
      </c>
      <c r="AB179" s="30">
        <f t="shared" si="10"/>
        <v>0.92548089200245909</v>
      </c>
      <c r="AC179" s="30">
        <f t="shared" si="11"/>
        <v>1</v>
      </c>
    </row>
    <row r="180" spans="1:29" x14ac:dyDescent="0.2">
      <c r="A180" t="s">
        <v>182</v>
      </c>
      <c r="C180" t="s">
        <v>118</v>
      </c>
      <c r="G180" t="s">
        <v>119</v>
      </c>
      <c r="H180" t="s">
        <v>120</v>
      </c>
      <c r="I180" t="s">
        <v>128</v>
      </c>
      <c r="J180" t="s">
        <v>349</v>
      </c>
      <c r="K180" s="31" t="s">
        <v>74</v>
      </c>
      <c r="L180" t="s">
        <v>354</v>
      </c>
      <c r="N180" t="s">
        <v>124</v>
      </c>
      <c r="P180" t="s">
        <v>78</v>
      </c>
      <c r="R180" s="33">
        <v>4800</v>
      </c>
      <c r="S180" s="33">
        <v>0</v>
      </c>
      <c r="T180" s="34">
        <v>4800</v>
      </c>
      <c r="U180" s="33">
        <f t="shared" si="8"/>
        <v>1</v>
      </c>
      <c r="V180" s="33">
        <f t="shared" si="9"/>
        <v>0</v>
      </c>
      <c r="W180" t="s">
        <v>413</v>
      </c>
      <c r="X180" t="s">
        <v>125</v>
      </c>
      <c r="Y180" s="29">
        <v>241066.6</v>
      </c>
      <c r="Z180" s="29">
        <v>223102.53200000001</v>
      </c>
      <c r="AA180" s="29">
        <v>223102.53200000001</v>
      </c>
      <c r="AB180" s="30">
        <f t="shared" si="10"/>
        <v>0.92548089200245909</v>
      </c>
      <c r="AC180" s="30">
        <f t="shared" si="11"/>
        <v>1</v>
      </c>
    </row>
    <row r="181" spans="1:29" x14ac:dyDescent="0.2">
      <c r="A181" t="s">
        <v>182</v>
      </c>
      <c r="C181" t="s">
        <v>118</v>
      </c>
      <c r="G181" t="s">
        <v>119</v>
      </c>
      <c r="H181" t="s">
        <v>120</v>
      </c>
      <c r="I181" t="s">
        <v>128</v>
      </c>
      <c r="J181" t="s">
        <v>349</v>
      </c>
      <c r="K181" s="31" t="s">
        <v>74</v>
      </c>
      <c r="L181" t="s">
        <v>355</v>
      </c>
      <c r="N181" t="s">
        <v>124</v>
      </c>
      <c r="P181" t="s">
        <v>78</v>
      </c>
      <c r="R181" s="33">
        <v>60</v>
      </c>
      <c r="S181" s="33">
        <v>0</v>
      </c>
      <c r="T181" s="34">
        <v>60</v>
      </c>
      <c r="U181" s="33">
        <f t="shared" si="8"/>
        <v>1</v>
      </c>
      <c r="V181" s="33">
        <f t="shared" si="9"/>
        <v>0</v>
      </c>
      <c r="W181" t="s">
        <v>413</v>
      </c>
      <c r="X181" t="s">
        <v>125</v>
      </c>
      <c r="Y181" s="29">
        <v>241066.6</v>
      </c>
      <c r="Z181" s="29">
        <v>223102.53200000001</v>
      </c>
      <c r="AA181" s="29">
        <v>223102.53200000001</v>
      </c>
      <c r="AB181" s="30">
        <f t="shared" si="10"/>
        <v>0.92548089200245909</v>
      </c>
      <c r="AC181" s="30">
        <f t="shared" si="11"/>
        <v>1</v>
      </c>
    </row>
    <row r="182" spans="1:29" x14ac:dyDescent="0.2">
      <c r="A182" t="s">
        <v>182</v>
      </c>
      <c r="C182" t="s">
        <v>118</v>
      </c>
      <c r="G182" t="s">
        <v>119</v>
      </c>
      <c r="H182" t="s">
        <v>120</v>
      </c>
      <c r="I182" t="s">
        <v>128</v>
      </c>
      <c r="J182" t="s">
        <v>349</v>
      </c>
      <c r="K182" s="31" t="s">
        <v>74</v>
      </c>
      <c r="L182" t="s">
        <v>356</v>
      </c>
      <c r="N182" t="s">
        <v>124</v>
      </c>
      <c r="P182" t="s">
        <v>78</v>
      </c>
      <c r="R182" s="33">
        <v>60</v>
      </c>
      <c r="S182" s="33">
        <v>0</v>
      </c>
      <c r="T182" s="34">
        <v>60</v>
      </c>
      <c r="U182" s="33">
        <f t="shared" si="8"/>
        <v>1</v>
      </c>
      <c r="V182" s="33">
        <f t="shared" si="9"/>
        <v>0</v>
      </c>
      <c r="W182" t="s">
        <v>413</v>
      </c>
      <c r="X182" t="s">
        <v>125</v>
      </c>
      <c r="Y182" s="29">
        <v>241066.6</v>
      </c>
      <c r="Z182" s="29">
        <v>223102.53200000001</v>
      </c>
      <c r="AA182" s="29">
        <v>223102.53200000001</v>
      </c>
      <c r="AB182" s="30">
        <f t="shared" si="10"/>
        <v>0.92548089200245909</v>
      </c>
      <c r="AC182" s="30">
        <f t="shared" si="11"/>
        <v>1</v>
      </c>
    </row>
    <row r="183" spans="1:29" x14ac:dyDescent="0.2">
      <c r="A183" t="s">
        <v>182</v>
      </c>
      <c r="C183" t="s">
        <v>118</v>
      </c>
      <c r="G183" t="s">
        <v>119</v>
      </c>
      <c r="H183" t="s">
        <v>120</v>
      </c>
      <c r="I183" t="s">
        <v>128</v>
      </c>
      <c r="J183" t="s">
        <v>349</v>
      </c>
      <c r="K183" s="31" t="s">
        <v>74</v>
      </c>
      <c r="L183" t="s">
        <v>357</v>
      </c>
      <c r="N183" t="s">
        <v>124</v>
      </c>
      <c r="P183" t="s">
        <v>78</v>
      </c>
      <c r="R183" s="33">
        <v>80</v>
      </c>
      <c r="S183" s="33">
        <v>0</v>
      </c>
      <c r="T183" s="34">
        <v>80</v>
      </c>
      <c r="U183" s="33">
        <f t="shared" si="8"/>
        <v>1</v>
      </c>
      <c r="V183" s="33">
        <f t="shared" si="9"/>
        <v>0</v>
      </c>
      <c r="W183" t="s">
        <v>413</v>
      </c>
      <c r="X183" t="s">
        <v>125</v>
      </c>
      <c r="Y183" s="29">
        <v>241066.6</v>
      </c>
      <c r="Z183" s="29">
        <v>223102.53200000001</v>
      </c>
      <c r="AA183" s="29">
        <v>223102.53200000001</v>
      </c>
      <c r="AB183" s="30">
        <f t="shared" si="10"/>
        <v>0.92548089200245909</v>
      </c>
      <c r="AC183" s="30">
        <f t="shared" si="11"/>
        <v>1</v>
      </c>
    </row>
    <row r="184" spans="1:29" x14ac:dyDescent="0.2">
      <c r="A184" t="s">
        <v>182</v>
      </c>
      <c r="C184" t="s">
        <v>118</v>
      </c>
      <c r="G184" t="s">
        <v>119</v>
      </c>
      <c r="H184" t="s">
        <v>120</v>
      </c>
      <c r="I184" t="s">
        <v>128</v>
      </c>
      <c r="J184" t="s">
        <v>349</v>
      </c>
      <c r="K184" s="31" t="s">
        <v>74</v>
      </c>
      <c r="L184" t="s">
        <v>328</v>
      </c>
      <c r="N184" t="s">
        <v>124</v>
      </c>
      <c r="P184" t="s">
        <v>78</v>
      </c>
      <c r="R184" s="33">
        <v>80</v>
      </c>
      <c r="S184" s="33">
        <v>0</v>
      </c>
      <c r="T184" s="34">
        <v>80</v>
      </c>
      <c r="U184" s="33">
        <f t="shared" si="8"/>
        <v>1</v>
      </c>
      <c r="V184" s="33">
        <f t="shared" si="9"/>
        <v>0</v>
      </c>
      <c r="W184" t="s">
        <v>413</v>
      </c>
      <c r="X184" t="s">
        <v>125</v>
      </c>
      <c r="Y184" s="29">
        <v>241066.6</v>
      </c>
      <c r="Z184" s="29">
        <v>223102.53200000001</v>
      </c>
      <c r="AA184" s="29">
        <v>223102.53200000001</v>
      </c>
      <c r="AB184" s="30">
        <f t="shared" si="10"/>
        <v>0.92548089200245909</v>
      </c>
      <c r="AC184" s="30">
        <f t="shared" si="11"/>
        <v>1</v>
      </c>
    </row>
    <row r="185" spans="1:29" x14ac:dyDescent="0.2">
      <c r="A185" t="s">
        <v>182</v>
      </c>
      <c r="C185" t="s">
        <v>118</v>
      </c>
      <c r="G185" t="s">
        <v>119</v>
      </c>
      <c r="H185" t="s">
        <v>120</v>
      </c>
      <c r="I185" t="s">
        <v>128</v>
      </c>
      <c r="J185" t="s">
        <v>349</v>
      </c>
      <c r="K185" s="31" t="s">
        <v>74</v>
      </c>
      <c r="L185" t="s">
        <v>334</v>
      </c>
      <c r="N185" t="s">
        <v>124</v>
      </c>
      <c r="P185" t="s">
        <v>78</v>
      </c>
      <c r="R185" s="33">
        <v>80</v>
      </c>
      <c r="S185" s="33">
        <v>0</v>
      </c>
      <c r="T185" s="34">
        <v>80</v>
      </c>
      <c r="U185" s="33">
        <f t="shared" si="8"/>
        <v>1</v>
      </c>
      <c r="V185" s="33">
        <f t="shared" si="9"/>
        <v>0</v>
      </c>
      <c r="W185" t="s">
        <v>413</v>
      </c>
      <c r="X185" t="s">
        <v>125</v>
      </c>
      <c r="Y185" s="29">
        <v>241066.6</v>
      </c>
      <c r="Z185" s="29">
        <v>223102.53200000001</v>
      </c>
      <c r="AA185" s="29">
        <v>223102.53200000001</v>
      </c>
      <c r="AB185" s="30">
        <f t="shared" si="10"/>
        <v>0.92548089200245909</v>
      </c>
      <c r="AC185" s="30">
        <f t="shared" si="11"/>
        <v>1</v>
      </c>
    </row>
    <row r="186" spans="1:29" x14ac:dyDescent="0.2">
      <c r="A186" t="s">
        <v>182</v>
      </c>
      <c r="C186" t="s">
        <v>118</v>
      </c>
      <c r="G186" t="s">
        <v>119</v>
      </c>
      <c r="H186" t="s">
        <v>120</v>
      </c>
      <c r="I186" t="s">
        <v>128</v>
      </c>
      <c r="J186" t="s">
        <v>349</v>
      </c>
      <c r="K186" s="31" t="s">
        <v>74</v>
      </c>
      <c r="L186" t="s">
        <v>358</v>
      </c>
      <c r="N186" t="s">
        <v>124</v>
      </c>
      <c r="P186" t="s">
        <v>78</v>
      </c>
      <c r="R186" s="33">
        <v>4</v>
      </c>
      <c r="S186" s="33">
        <v>0</v>
      </c>
      <c r="T186" s="34">
        <v>3.2</v>
      </c>
      <c r="U186" s="33">
        <f t="shared" si="8"/>
        <v>0.8</v>
      </c>
      <c r="V186" s="33">
        <f t="shared" si="9"/>
        <v>0</v>
      </c>
      <c r="W186" t="s">
        <v>413</v>
      </c>
      <c r="X186" t="s">
        <v>125</v>
      </c>
      <c r="Y186" s="29">
        <v>120533.3</v>
      </c>
      <c r="Z186" s="29">
        <v>111551.266</v>
      </c>
      <c r="AA186" s="29">
        <v>111551.266</v>
      </c>
      <c r="AB186" s="30">
        <f t="shared" si="10"/>
        <v>0.92548089200245909</v>
      </c>
      <c r="AC186" s="30">
        <f t="shared" si="11"/>
        <v>1</v>
      </c>
    </row>
    <row r="187" spans="1:29" x14ac:dyDescent="0.2">
      <c r="A187" t="s">
        <v>359</v>
      </c>
      <c r="C187" t="s">
        <v>118</v>
      </c>
      <c r="G187" t="s">
        <v>119</v>
      </c>
      <c r="H187" t="s">
        <v>120</v>
      </c>
      <c r="I187" t="s">
        <v>128</v>
      </c>
      <c r="J187" t="s">
        <v>360</v>
      </c>
      <c r="K187" s="31" t="s">
        <v>74</v>
      </c>
      <c r="L187" t="s">
        <v>361</v>
      </c>
      <c r="N187" t="s">
        <v>124</v>
      </c>
      <c r="P187" t="s">
        <v>78</v>
      </c>
      <c r="R187" s="33">
        <v>8</v>
      </c>
      <c r="S187" s="33">
        <v>0</v>
      </c>
      <c r="T187" s="34">
        <v>0</v>
      </c>
      <c r="U187" s="33">
        <f t="shared" si="8"/>
        <v>0</v>
      </c>
      <c r="V187" s="33">
        <f t="shared" si="9"/>
        <v>0</v>
      </c>
      <c r="W187" t="s">
        <v>413</v>
      </c>
      <c r="X187" t="s">
        <v>125</v>
      </c>
      <c r="Y187" s="29">
        <v>48423</v>
      </c>
      <c r="Z187" s="29">
        <v>75690.832999999999</v>
      </c>
      <c r="AA187" s="29">
        <v>75690.832999999999</v>
      </c>
      <c r="AB187" s="30">
        <f t="shared" si="10"/>
        <v>1.5631173822357145</v>
      </c>
      <c r="AC187" s="30">
        <f t="shared" si="11"/>
        <v>1</v>
      </c>
    </row>
    <row r="188" spans="1:29" x14ac:dyDescent="0.2">
      <c r="A188" t="s">
        <v>359</v>
      </c>
      <c r="C188" t="s">
        <v>118</v>
      </c>
      <c r="G188" t="s">
        <v>119</v>
      </c>
      <c r="H188" t="s">
        <v>120</v>
      </c>
      <c r="I188" t="s">
        <v>128</v>
      </c>
      <c r="J188" t="s">
        <v>360</v>
      </c>
      <c r="K188" s="31" t="s">
        <v>74</v>
      </c>
      <c r="L188" t="s">
        <v>362</v>
      </c>
      <c r="N188" t="s">
        <v>124</v>
      </c>
      <c r="P188" t="s">
        <v>78</v>
      </c>
      <c r="R188" s="33">
        <v>150</v>
      </c>
      <c r="S188" s="33">
        <v>0</v>
      </c>
      <c r="T188" s="34">
        <v>0</v>
      </c>
      <c r="U188" s="33">
        <f t="shared" si="8"/>
        <v>0</v>
      </c>
      <c r="V188" s="33">
        <f t="shared" si="9"/>
        <v>0</v>
      </c>
      <c r="W188" t="s">
        <v>413</v>
      </c>
      <c r="X188" t="s">
        <v>125</v>
      </c>
      <c r="Y188" s="29">
        <v>48423</v>
      </c>
      <c r="Z188" s="29">
        <v>75690.832999999999</v>
      </c>
      <c r="AA188" s="29">
        <v>75690.832999999999</v>
      </c>
      <c r="AB188" s="30">
        <f t="shared" si="10"/>
        <v>1.5631173822357145</v>
      </c>
      <c r="AC188" s="30">
        <f t="shared" si="11"/>
        <v>1</v>
      </c>
    </row>
    <row r="189" spans="1:29" x14ac:dyDescent="0.2">
      <c r="A189" t="s">
        <v>359</v>
      </c>
      <c r="C189" t="s">
        <v>118</v>
      </c>
      <c r="G189" t="s">
        <v>119</v>
      </c>
      <c r="H189" t="s">
        <v>120</v>
      </c>
      <c r="I189" t="s">
        <v>128</v>
      </c>
      <c r="J189" t="s">
        <v>360</v>
      </c>
      <c r="K189" s="31" t="s">
        <v>74</v>
      </c>
      <c r="L189" t="s">
        <v>363</v>
      </c>
      <c r="N189" t="s">
        <v>124</v>
      </c>
      <c r="P189" t="s">
        <v>78</v>
      </c>
      <c r="R189" s="33">
        <v>1</v>
      </c>
      <c r="S189" s="33">
        <v>0</v>
      </c>
      <c r="T189" s="34">
        <v>0.1</v>
      </c>
      <c r="U189" s="33">
        <f t="shared" si="8"/>
        <v>0.1</v>
      </c>
      <c r="V189" s="33">
        <f t="shared" si="9"/>
        <v>0</v>
      </c>
      <c r="W189" t="s">
        <v>413</v>
      </c>
      <c r="X189" t="s">
        <v>125</v>
      </c>
      <c r="Y189" s="29">
        <v>290538</v>
      </c>
      <c r="Z189" s="29">
        <v>454144.99799999996</v>
      </c>
      <c r="AA189" s="29">
        <v>454144.99799999996</v>
      </c>
      <c r="AB189" s="30">
        <f t="shared" si="10"/>
        <v>1.5631173822357143</v>
      </c>
      <c r="AC189" s="30">
        <f t="shared" si="11"/>
        <v>1</v>
      </c>
    </row>
    <row r="190" spans="1:29" x14ac:dyDescent="0.2">
      <c r="A190" t="s">
        <v>359</v>
      </c>
      <c r="C190" t="s">
        <v>118</v>
      </c>
      <c r="G190" t="s">
        <v>119</v>
      </c>
      <c r="H190" t="s">
        <v>120</v>
      </c>
      <c r="I190" t="s">
        <v>128</v>
      </c>
      <c r="J190" t="s">
        <v>360</v>
      </c>
      <c r="K190" s="31" t="s">
        <v>74</v>
      </c>
      <c r="L190" t="s">
        <v>364</v>
      </c>
      <c r="N190" t="s">
        <v>124</v>
      </c>
      <c r="P190" t="s">
        <v>78</v>
      </c>
      <c r="R190" s="33">
        <v>2</v>
      </c>
      <c r="S190" s="33">
        <v>0</v>
      </c>
      <c r="T190" s="34">
        <v>0</v>
      </c>
      <c r="U190" s="33">
        <f t="shared" si="8"/>
        <v>0</v>
      </c>
      <c r="V190" s="33">
        <f t="shared" si="9"/>
        <v>0</v>
      </c>
      <c r="W190" t="s">
        <v>413</v>
      </c>
      <c r="X190" t="s">
        <v>125</v>
      </c>
      <c r="Y190" s="29">
        <v>193692</v>
      </c>
      <c r="Z190" s="29">
        <v>302763.33199999999</v>
      </c>
      <c r="AA190" s="29">
        <v>302763.33199999999</v>
      </c>
      <c r="AB190" s="30">
        <f t="shared" si="10"/>
        <v>1.5631173822357145</v>
      </c>
      <c r="AC190" s="30">
        <f t="shared" si="11"/>
        <v>1</v>
      </c>
    </row>
    <row r="191" spans="1:29" x14ac:dyDescent="0.2">
      <c r="A191" t="s">
        <v>359</v>
      </c>
      <c r="C191" t="s">
        <v>118</v>
      </c>
      <c r="G191" t="s">
        <v>119</v>
      </c>
      <c r="H191" t="s">
        <v>120</v>
      </c>
      <c r="I191" t="s">
        <v>128</v>
      </c>
      <c r="J191" t="s">
        <v>360</v>
      </c>
      <c r="K191" s="31" t="s">
        <v>74</v>
      </c>
      <c r="L191" t="s">
        <v>365</v>
      </c>
      <c r="N191" t="s">
        <v>124</v>
      </c>
      <c r="P191" t="s">
        <v>78</v>
      </c>
      <c r="R191" s="33">
        <v>12</v>
      </c>
      <c r="S191" s="33">
        <v>0</v>
      </c>
      <c r="T191" s="34">
        <v>0</v>
      </c>
      <c r="U191" s="33">
        <f t="shared" si="8"/>
        <v>0</v>
      </c>
      <c r="V191" s="33">
        <f t="shared" si="9"/>
        <v>0</v>
      </c>
      <c r="W191" t="s">
        <v>413</v>
      </c>
      <c r="X191" t="s">
        <v>125</v>
      </c>
      <c r="Y191" s="29">
        <v>193692</v>
      </c>
      <c r="Z191" s="29">
        <v>302763.33199999999</v>
      </c>
      <c r="AA191" s="29">
        <v>302763.33199999999</v>
      </c>
      <c r="AB191" s="30">
        <f t="shared" si="10"/>
        <v>1.5631173822357145</v>
      </c>
      <c r="AC191" s="30">
        <f t="shared" si="11"/>
        <v>1</v>
      </c>
    </row>
    <row r="192" spans="1:29" x14ac:dyDescent="0.2">
      <c r="A192" t="s">
        <v>359</v>
      </c>
      <c r="C192" t="s">
        <v>118</v>
      </c>
      <c r="G192" t="s">
        <v>119</v>
      </c>
      <c r="H192" t="s">
        <v>120</v>
      </c>
      <c r="I192" t="s">
        <v>128</v>
      </c>
      <c r="J192" t="s">
        <v>360</v>
      </c>
      <c r="K192" s="31" t="s">
        <v>74</v>
      </c>
      <c r="L192" t="s">
        <v>366</v>
      </c>
      <c r="N192" t="s">
        <v>124</v>
      </c>
      <c r="P192" t="s">
        <v>78</v>
      </c>
      <c r="R192" s="33">
        <v>1</v>
      </c>
      <c r="S192" s="33">
        <v>0</v>
      </c>
      <c r="T192" s="34">
        <v>1</v>
      </c>
      <c r="U192" s="33">
        <f t="shared" si="8"/>
        <v>1</v>
      </c>
      <c r="V192" s="33">
        <f t="shared" si="9"/>
        <v>0</v>
      </c>
      <c r="W192" t="s">
        <v>413</v>
      </c>
      <c r="X192" t="s">
        <v>125</v>
      </c>
      <c r="Y192" s="29">
        <v>193692</v>
      </c>
      <c r="Z192" s="29">
        <v>302763.33199999999</v>
      </c>
      <c r="AA192" s="29">
        <v>302763.33199999999</v>
      </c>
      <c r="AB192" s="30">
        <f t="shared" si="10"/>
        <v>1.5631173822357145</v>
      </c>
      <c r="AC192" s="30">
        <f t="shared" si="11"/>
        <v>1</v>
      </c>
    </row>
    <row r="193" spans="1:29" x14ac:dyDescent="0.2">
      <c r="A193" t="s">
        <v>367</v>
      </c>
      <c r="G193" t="s">
        <v>119</v>
      </c>
      <c r="H193" t="s">
        <v>120</v>
      </c>
      <c r="I193" t="s">
        <v>121</v>
      </c>
      <c r="J193" t="s">
        <v>368</v>
      </c>
      <c r="K193" s="31" t="s">
        <v>369</v>
      </c>
      <c r="L193" t="s">
        <v>370</v>
      </c>
      <c r="N193" t="s">
        <v>367</v>
      </c>
      <c r="P193" t="s">
        <v>78</v>
      </c>
      <c r="R193" s="33">
        <v>100</v>
      </c>
      <c r="S193" s="33">
        <v>0</v>
      </c>
      <c r="T193" s="34">
        <v>100</v>
      </c>
      <c r="U193" s="33">
        <f t="shared" si="8"/>
        <v>1</v>
      </c>
      <c r="V193" s="33">
        <f t="shared" si="9"/>
        <v>0</v>
      </c>
      <c r="W193" t="s">
        <v>413</v>
      </c>
      <c r="X193" t="s">
        <v>125</v>
      </c>
      <c r="Y193" s="29">
        <v>10436047</v>
      </c>
      <c r="Z193" s="29">
        <v>14632992.300000001</v>
      </c>
      <c r="AA193" s="29">
        <v>13008266.055000002</v>
      </c>
      <c r="AB193" s="30">
        <f t="shared" si="10"/>
        <v>1.246474460588382</v>
      </c>
      <c r="AC193" s="30">
        <f t="shared" si="11"/>
        <v>0.88896828401939365</v>
      </c>
    </row>
    <row r="194" spans="1:29" x14ac:dyDescent="0.2">
      <c r="A194" t="s">
        <v>367</v>
      </c>
      <c r="G194" t="s">
        <v>119</v>
      </c>
      <c r="H194" t="s">
        <v>120</v>
      </c>
      <c r="I194" t="s">
        <v>121</v>
      </c>
      <c r="J194" t="s">
        <v>368</v>
      </c>
      <c r="K194" s="31" t="s">
        <v>369</v>
      </c>
      <c r="L194" t="s">
        <v>371</v>
      </c>
      <c r="N194" t="s">
        <v>367</v>
      </c>
      <c r="P194" t="s">
        <v>78</v>
      </c>
      <c r="R194" s="33">
        <v>100</v>
      </c>
      <c r="S194" s="33">
        <v>0</v>
      </c>
      <c r="T194" s="34">
        <v>100</v>
      </c>
      <c r="U194" s="33">
        <f t="shared" si="8"/>
        <v>1</v>
      </c>
      <c r="V194" s="33">
        <f t="shared" si="9"/>
        <v>0</v>
      </c>
      <c r="W194" t="s">
        <v>413</v>
      </c>
      <c r="X194" t="s">
        <v>125</v>
      </c>
      <c r="Y194" s="29">
        <v>10436047</v>
      </c>
      <c r="Z194" s="29">
        <v>14632992.300000001</v>
      </c>
      <c r="AA194" s="29">
        <v>13008266.055000002</v>
      </c>
      <c r="AB194" s="30">
        <f t="shared" si="10"/>
        <v>1.246474460588382</v>
      </c>
      <c r="AC194" s="30">
        <f t="shared" si="11"/>
        <v>0.88896828401939365</v>
      </c>
    </row>
    <row r="195" spans="1:29" x14ac:dyDescent="0.2">
      <c r="A195" t="s">
        <v>367</v>
      </c>
      <c r="G195" t="s">
        <v>119</v>
      </c>
      <c r="H195" t="s">
        <v>120</v>
      </c>
      <c r="I195" t="s">
        <v>128</v>
      </c>
      <c r="J195" t="s">
        <v>372</v>
      </c>
      <c r="K195" s="31" t="s">
        <v>369</v>
      </c>
      <c r="L195" t="s">
        <v>373</v>
      </c>
      <c r="N195" t="s">
        <v>367</v>
      </c>
      <c r="P195" t="s">
        <v>78</v>
      </c>
      <c r="R195" s="33">
        <v>100</v>
      </c>
      <c r="S195" s="33">
        <v>0</v>
      </c>
      <c r="T195" s="34">
        <v>100</v>
      </c>
      <c r="U195" s="33">
        <f t="shared" si="8"/>
        <v>1</v>
      </c>
      <c r="V195" s="33">
        <f t="shared" si="9"/>
        <v>0</v>
      </c>
      <c r="W195" t="s">
        <v>413</v>
      </c>
      <c r="X195" t="s">
        <v>125</v>
      </c>
      <c r="Y195" s="29">
        <v>4293538</v>
      </c>
      <c r="Z195" s="29">
        <v>3966050.46</v>
      </c>
      <c r="AA195" s="29">
        <v>3966050.46</v>
      </c>
      <c r="AB195" s="30">
        <f t="shared" si="10"/>
        <v>0.92372548234113683</v>
      </c>
      <c r="AC195" s="30">
        <f t="shared" si="11"/>
        <v>1</v>
      </c>
    </row>
    <row r="196" spans="1:29" x14ac:dyDescent="0.2">
      <c r="A196" t="s">
        <v>367</v>
      </c>
      <c r="G196" t="s">
        <v>119</v>
      </c>
      <c r="H196" t="s">
        <v>120</v>
      </c>
      <c r="I196" t="s">
        <v>128</v>
      </c>
      <c r="J196" t="s">
        <v>372</v>
      </c>
      <c r="K196" s="31" t="s">
        <v>369</v>
      </c>
      <c r="L196" t="s">
        <v>374</v>
      </c>
      <c r="N196" t="s">
        <v>367</v>
      </c>
      <c r="P196" t="s">
        <v>78</v>
      </c>
      <c r="R196" s="33">
        <v>100</v>
      </c>
      <c r="S196" s="33">
        <v>0</v>
      </c>
      <c r="T196" s="34">
        <v>100</v>
      </c>
      <c r="U196" s="33">
        <f t="shared" si="8"/>
        <v>1</v>
      </c>
      <c r="V196" s="33">
        <f t="shared" si="9"/>
        <v>0</v>
      </c>
      <c r="W196" t="s">
        <v>413</v>
      </c>
      <c r="X196" t="s">
        <v>125</v>
      </c>
      <c r="Y196" s="29">
        <v>4293538</v>
      </c>
      <c r="Z196" s="29">
        <v>3966050.46</v>
      </c>
      <c r="AA196" s="29">
        <v>3966050.46</v>
      </c>
      <c r="AB196" s="30">
        <f t="shared" si="10"/>
        <v>0.92372548234113683</v>
      </c>
      <c r="AC196" s="30">
        <f t="shared" si="11"/>
        <v>1</v>
      </c>
    </row>
    <row r="197" spans="1:29" x14ac:dyDescent="0.2">
      <c r="A197" t="s">
        <v>367</v>
      </c>
      <c r="G197" t="s">
        <v>119</v>
      </c>
      <c r="H197" t="s">
        <v>120</v>
      </c>
      <c r="I197" t="s">
        <v>121</v>
      </c>
      <c r="J197" t="s">
        <v>375</v>
      </c>
      <c r="K197" s="31" t="s">
        <v>83</v>
      </c>
      <c r="L197" t="s">
        <v>376</v>
      </c>
      <c r="N197" t="s">
        <v>367</v>
      </c>
      <c r="P197" t="s">
        <v>78</v>
      </c>
      <c r="R197" s="33">
        <v>1</v>
      </c>
      <c r="S197" s="33">
        <v>0</v>
      </c>
      <c r="T197" s="34">
        <v>0.93</v>
      </c>
      <c r="U197" s="33">
        <f t="shared" si="8"/>
        <v>0.93</v>
      </c>
      <c r="V197" s="33">
        <f t="shared" si="9"/>
        <v>0</v>
      </c>
      <c r="W197" t="s">
        <v>413</v>
      </c>
      <c r="X197" t="s">
        <v>125</v>
      </c>
      <c r="Y197" s="29">
        <v>7704798.5</v>
      </c>
      <c r="Z197" s="29">
        <v>7639457.1299999999</v>
      </c>
      <c r="AA197" s="29">
        <v>7639457.1299999999</v>
      </c>
      <c r="AB197" s="30">
        <f t="shared" si="10"/>
        <v>0.9915193927524516</v>
      </c>
      <c r="AC197" s="30">
        <f t="shared" si="11"/>
        <v>1</v>
      </c>
    </row>
    <row r="198" spans="1:29" x14ac:dyDescent="0.2">
      <c r="A198" t="s">
        <v>367</v>
      </c>
      <c r="G198" t="s">
        <v>119</v>
      </c>
      <c r="H198" t="s">
        <v>120</v>
      </c>
      <c r="I198" t="s">
        <v>121</v>
      </c>
      <c r="J198" t="s">
        <v>375</v>
      </c>
      <c r="K198" s="31" t="s">
        <v>83</v>
      </c>
      <c r="L198" t="s">
        <v>377</v>
      </c>
      <c r="N198" t="s">
        <v>367</v>
      </c>
      <c r="P198" t="s">
        <v>78</v>
      </c>
      <c r="R198" s="33">
        <v>1</v>
      </c>
      <c r="S198" s="33">
        <v>0</v>
      </c>
      <c r="T198" s="34">
        <v>1</v>
      </c>
      <c r="U198" s="33">
        <f t="shared" ref="U198:U225" si="12">+T198/R198</f>
        <v>1</v>
      </c>
      <c r="V198" s="33">
        <f t="shared" ref="V198:V219" si="13">IFERROR(T198/S198,0)</f>
        <v>0</v>
      </c>
      <c r="W198" t="s">
        <v>413</v>
      </c>
      <c r="X198" t="s">
        <v>125</v>
      </c>
      <c r="Y198" s="29">
        <v>7704798.5</v>
      </c>
      <c r="Z198" s="29">
        <v>7639457.1299999999</v>
      </c>
      <c r="AA198" s="29">
        <v>7639457.1299999999</v>
      </c>
      <c r="AB198" s="30">
        <f t="shared" si="10"/>
        <v>0.9915193927524516</v>
      </c>
      <c r="AC198" s="30">
        <f t="shared" si="11"/>
        <v>1</v>
      </c>
    </row>
    <row r="199" spans="1:29" x14ac:dyDescent="0.2">
      <c r="A199" t="s">
        <v>367</v>
      </c>
      <c r="G199" t="s">
        <v>119</v>
      </c>
      <c r="H199" t="s">
        <v>120</v>
      </c>
      <c r="I199" t="s">
        <v>128</v>
      </c>
      <c r="J199" t="s">
        <v>378</v>
      </c>
      <c r="K199" s="31" t="s">
        <v>83</v>
      </c>
      <c r="L199" t="s">
        <v>379</v>
      </c>
      <c r="N199" t="s">
        <v>367</v>
      </c>
      <c r="P199" t="s">
        <v>78</v>
      </c>
      <c r="R199" s="33">
        <v>1</v>
      </c>
      <c r="S199" s="33">
        <v>0</v>
      </c>
      <c r="T199" s="34">
        <v>0.93</v>
      </c>
      <c r="U199" s="33">
        <f t="shared" si="12"/>
        <v>0.93</v>
      </c>
      <c r="V199" s="33">
        <f t="shared" si="13"/>
        <v>0</v>
      </c>
      <c r="W199" t="s">
        <v>413</v>
      </c>
      <c r="X199" t="s">
        <v>125</v>
      </c>
      <c r="Y199" s="29">
        <v>1791210.5</v>
      </c>
      <c r="Z199" s="29">
        <v>1956522.395</v>
      </c>
      <c r="AA199" s="29">
        <v>1956522.395</v>
      </c>
      <c r="AB199" s="30">
        <f t="shared" si="10"/>
        <v>1.092290601802524</v>
      </c>
      <c r="AC199" s="30">
        <f t="shared" si="11"/>
        <v>1</v>
      </c>
    </row>
    <row r="200" spans="1:29" x14ac:dyDescent="0.2">
      <c r="A200" t="s">
        <v>367</v>
      </c>
      <c r="G200" t="s">
        <v>119</v>
      </c>
      <c r="H200" t="s">
        <v>120</v>
      </c>
      <c r="I200" t="s">
        <v>128</v>
      </c>
      <c r="J200" t="s">
        <v>378</v>
      </c>
      <c r="K200" s="31" t="s">
        <v>83</v>
      </c>
      <c r="L200" t="s">
        <v>380</v>
      </c>
      <c r="N200" t="s">
        <v>367</v>
      </c>
      <c r="P200" t="s">
        <v>78</v>
      </c>
      <c r="R200" s="33">
        <v>1</v>
      </c>
      <c r="S200" s="33">
        <v>0</v>
      </c>
      <c r="T200" s="34">
        <v>1</v>
      </c>
      <c r="U200" s="33">
        <f t="shared" si="12"/>
        <v>1</v>
      </c>
      <c r="V200" s="33">
        <f t="shared" si="13"/>
        <v>0</v>
      </c>
      <c r="W200" t="s">
        <v>413</v>
      </c>
      <c r="X200" t="s">
        <v>125</v>
      </c>
      <c r="Y200" s="29">
        <v>1791210.5</v>
      </c>
      <c r="Z200" s="29">
        <v>1956522.395</v>
      </c>
      <c r="AA200" s="29">
        <v>1956522.395</v>
      </c>
      <c r="AB200" s="30">
        <f t="shared" si="10"/>
        <v>1.092290601802524</v>
      </c>
      <c r="AC200" s="30">
        <f t="shared" si="11"/>
        <v>1</v>
      </c>
    </row>
    <row r="201" spans="1:29" x14ac:dyDescent="0.2">
      <c r="A201" t="s">
        <v>367</v>
      </c>
      <c r="G201" t="s">
        <v>119</v>
      </c>
      <c r="H201" t="s">
        <v>120</v>
      </c>
      <c r="I201" t="s">
        <v>121</v>
      </c>
      <c r="J201" t="s">
        <v>381</v>
      </c>
      <c r="K201" s="31" t="s">
        <v>382</v>
      </c>
      <c r="L201" t="s">
        <v>383</v>
      </c>
      <c r="N201" t="s">
        <v>367</v>
      </c>
      <c r="P201" t="s">
        <v>78</v>
      </c>
      <c r="R201" s="33">
        <v>1</v>
      </c>
      <c r="S201" s="33">
        <v>0</v>
      </c>
      <c r="T201" s="34">
        <v>1</v>
      </c>
      <c r="U201" s="33">
        <f t="shared" si="12"/>
        <v>1</v>
      </c>
      <c r="V201" s="33">
        <f t="shared" si="13"/>
        <v>0</v>
      </c>
      <c r="W201" t="s">
        <v>413</v>
      </c>
      <c r="X201" t="s">
        <v>125</v>
      </c>
      <c r="Y201" s="29">
        <v>2058539.42</v>
      </c>
      <c r="Z201" s="29">
        <v>5205401.18</v>
      </c>
      <c r="AA201" s="29">
        <v>1986573.9354999999</v>
      </c>
      <c r="AB201" s="30">
        <f t="shared" si="10"/>
        <v>0.96504051183047057</v>
      </c>
      <c r="AC201" s="30">
        <f t="shared" si="11"/>
        <v>0.38163704713725832</v>
      </c>
    </row>
    <row r="202" spans="1:29" x14ac:dyDescent="0.2">
      <c r="A202" t="s">
        <v>367</v>
      </c>
      <c r="G202" t="s">
        <v>119</v>
      </c>
      <c r="H202" t="s">
        <v>120</v>
      </c>
      <c r="I202" t="s">
        <v>121</v>
      </c>
      <c r="J202" t="s">
        <v>381</v>
      </c>
      <c r="K202" s="31" t="s">
        <v>382</v>
      </c>
      <c r="L202" t="s">
        <v>384</v>
      </c>
      <c r="N202" t="s">
        <v>367</v>
      </c>
      <c r="P202" t="s">
        <v>78</v>
      </c>
      <c r="R202" s="33">
        <v>100</v>
      </c>
      <c r="S202" s="33">
        <v>0</v>
      </c>
      <c r="T202" s="34">
        <v>100</v>
      </c>
      <c r="U202" s="33">
        <f t="shared" si="12"/>
        <v>1</v>
      </c>
      <c r="V202" s="33">
        <f t="shared" si="13"/>
        <v>0</v>
      </c>
      <c r="W202" t="s">
        <v>413</v>
      </c>
      <c r="X202" t="s">
        <v>125</v>
      </c>
      <c r="Y202" s="29">
        <v>2352616.48</v>
      </c>
      <c r="Z202" s="29">
        <v>5949029.9200000009</v>
      </c>
      <c r="AA202" s="29">
        <v>2270370.2120000003</v>
      </c>
      <c r="AB202" s="30">
        <f t="shared" si="10"/>
        <v>0.96504051183047068</v>
      </c>
      <c r="AC202" s="30">
        <f t="shared" si="11"/>
        <v>0.38163704713725832</v>
      </c>
    </row>
    <row r="203" spans="1:29" x14ac:dyDescent="0.2">
      <c r="A203" t="s">
        <v>367</v>
      </c>
      <c r="G203" t="s">
        <v>119</v>
      </c>
      <c r="H203" t="s">
        <v>120</v>
      </c>
      <c r="I203" t="s">
        <v>121</v>
      </c>
      <c r="J203" t="s">
        <v>381</v>
      </c>
      <c r="K203" s="31" t="s">
        <v>382</v>
      </c>
      <c r="L203" t="s">
        <v>385</v>
      </c>
      <c r="N203" t="s">
        <v>367</v>
      </c>
      <c r="P203" t="s">
        <v>78</v>
      </c>
      <c r="R203" s="33">
        <v>4</v>
      </c>
      <c r="S203" s="33">
        <v>0</v>
      </c>
      <c r="T203" s="34">
        <v>1</v>
      </c>
      <c r="U203" s="33">
        <f t="shared" si="12"/>
        <v>0.25</v>
      </c>
      <c r="V203" s="33">
        <f t="shared" si="13"/>
        <v>0</v>
      </c>
      <c r="W203" t="s">
        <v>413</v>
      </c>
      <c r="X203" t="s">
        <v>125</v>
      </c>
      <c r="Y203" s="29">
        <v>1470385.3</v>
      </c>
      <c r="Z203" s="29">
        <v>3718143.7</v>
      </c>
      <c r="AA203" s="29">
        <v>1418981.3825000001</v>
      </c>
      <c r="AB203" s="30">
        <f t="shared" si="10"/>
        <v>0.96504051183047057</v>
      </c>
      <c r="AC203" s="30">
        <f t="shared" si="11"/>
        <v>0.38163704713725832</v>
      </c>
    </row>
    <row r="204" spans="1:29" x14ac:dyDescent="0.2">
      <c r="A204" t="s">
        <v>367</v>
      </c>
      <c r="G204" t="s">
        <v>119</v>
      </c>
      <c r="H204" t="s">
        <v>120</v>
      </c>
      <c r="I204" t="s">
        <v>128</v>
      </c>
      <c r="J204" t="s">
        <v>386</v>
      </c>
      <c r="K204" s="31" t="s">
        <v>382</v>
      </c>
      <c r="L204" t="s">
        <v>387</v>
      </c>
      <c r="N204" t="s">
        <v>367</v>
      </c>
      <c r="P204" t="s">
        <v>78</v>
      </c>
      <c r="R204" s="33">
        <v>1</v>
      </c>
      <c r="S204" s="33">
        <v>0</v>
      </c>
      <c r="T204" s="34">
        <v>1</v>
      </c>
      <c r="U204" s="33">
        <f t="shared" si="12"/>
        <v>1</v>
      </c>
      <c r="V204" s="33">
        <f t="shared" si="13"/>
        <v>0</v>
      </c>
      <c r="W204" t="s">
        <v>413</v>
      </c>
      <c r="X204" t="s">
        <v>125</v>
      </c>
      <c r="Y204" s="29">
        <v>697445.35</v>
      </c>
      <c r="Z204" s="29">
        <v>630212.42899999989</v>
      </c>
      <c r="AA204" s="29">
        <v>630212.42899999989</v>
      </c>
      <c r="AB204" s="30">
        <f t="shared" si="10"/>
        <v>0.90360116244233313</v>
      </c>
      <c r="AC204" s="30">
        <f t="shared" si="11"/>
        <v>1</v>
      </c>
    </row>
    <row r="205" spans="1:29" x14ac:dyDescent="0.2">
      <c r="A205" t="s">
        <v>367</v>
      </c>
      <c r="G205" t="s">
        <v>119</v>
      </c>
      <c r="H205" t="s">
        <v>120</v>
      </c>
      <c r="I205" t="s">
        <v>128</v>
      </c>
      <c r="J205" t="s">
        <v>386</v>
      </c>
      <c r="K205" s="31" t="s">
        <v>382</v>
      </c>
      <c r="L205" t="s">
        <v>388</v>
      </c>
      <c r="N205" t="s">
        <v>367</v>
      </c>
      <c r="P205" t="s">
        <v>78</v>
      </c>
      <c r="R205" s="33">
        <v>100</v>
      </c>
      <c r="S205" s="33">
        <v>0</v>
      </c>
      <c r="T205" s="34">
        <v>13</v>
      </c>
      <c r="U205" s="33">
        <f t="shared" si="12"/>
        <v>0.13</v>
      </c>
      <c r="V205" s="33">
        <f t="shared" si="13"/>
        <v>0</v>
      </c>
      <c r="W205" t="s">
        <v>413</v>
      </c>
      <c r="X205" t="s">
        <v>125</v>
      </c>
      <c r="Y205" s="29">
        <v>797080.4</v>
      </c>
      <c r="Z205" s="29">
        <v>720242.77600000007</v>
      </c>
      <c r="AA205" s="29">
        <v>720242.77600000007</v>
      </c>
      <c r="AB205" s="30">
        <f t="shared" si="10"/>
        <v>0.90360116244233335</v>
      </c>
      <c r="AC205" s="30">
        <f t="shared" si="11"/>
        <v>1</v>
      </c>
    </row>
    <row r="206" spans="1:29" x14ac:dyDescent="0.2">
      <c r="A206" t="s">
        <v>367</v>
      </c>
      <c r="G206" t="s">
        <v>119</v>
      </c>
      <c r="H206" t="s">
        <v>120</v>
      </c>
      <c r="I206" t="s">
        <v>128</v>
      </c>
      <c r="J206" t="s">
        <v>386</v>
      </c>
      <c r="K206" s="31" t="s">
        <v>382</v>
      </c>
      <c r="L206" t="s">
        <v>389</v>
      </c>
      <c r="N206" t="s">
        <v>367</v>
      </c>
      <c r="P206" t="s">
        <v>78</v>
      </c>
      <c r="R206" s="33">
        <v>4</v>
      </c>
      <c r="S206" s="33">
        <v>0</v>
      </c>
      <c r="T206" s="34">
        <v>1</v>
      </c>
      <c r="U206" s="33">
        <f t="shared" si="12"/>
        <v>0.25</v>
      </c>
      <c r="V206" s="33">
        <f t="shared" si="13"/>
        <v>0</v>
      </c>
      <c r="W206" t="s">
        <v>413</v>
      </c>
      <c r="X206" t="s">
        <v>125</v>
      </c>
      <c r="Y206" s="29">
        <v>498175.25</v>
      </c>
      <c r="Z206" s="29">
        <v>450151.73499999999</v>
      </c>
      <c r="AA206" s="29">
        <v>450151.73499999999</v>
      </c>
      <c r="AB206" s="30">
        <f t="shared" si="10"/>
        <v>0.90360116244233324</v>
      </c>
      <c r="AC206" s="30">
        <f t="shared" si="11"/>
        <v>1</v>
      </c>
    </row>
    <row r="207" spans="1:29" x14ac:dyDescent="0.2">
      <c r="A207" t="s">
        <v>367</v>
      </c>
      <c r="G207" t="s">
        <v>119</v>
      </c>
      <c r="H207" t="s">
        <v>120</v>
      </c>
      <c r="I207" t="s">
        <v>121</v>
      </c>
      <c r="J207" t="s">
        <v>390</v>
      </c>
      <c r="K207" s="31" t="s">
        <v>99</v>
      </c>
      <c r="L207" t="s">
        <v>391</v>
      </c>
      <c r="N207" t="s">
        <v>367</v>
      </c>
      <c r="P207" t="s">
        <v>78</v>
      </c>
      <c r="R207" s="33">
        <v>1</v>
      </c>
      <c r="S207" s="33">
        <v>0</v>
      </c>
      <c r="T207" s="34">
        <v>1</v>
      </c>
      <c r="U207" s="33">
        <f t="shared" si="12"/>
        <v>1</v>
      </c>
      <c r="V207" s="33">
        <f t="shared" si="13"/>
        <v>0</v>
      </c>
      <c r="W207" t="s">
        <v>413</v>
      </c>
      <c r="X207" t="s">
        <v>125</v>
      </c>
      <c r="Y207" s="29">
        <v>1674910</v>
      </c>
      <c r="Z207" s="29">
        <v>1483311.5999999999</v>
      </c>
      <c r="AA207" s="29">
        <v>1482811.5999999999</v>
      </c>
      <c r="AB207" s="30">
        <f t="shared" si="10"/>
        <v>0.88530822551659483</v>
      </c>
      <c r="AC207" s="30">
        <f t="shared" si="11"/>
        <v>0.99966291640947191</v>
      </c>
    </row>
    <row r="208" spans="1:29" x14ac:dyDescent="0.2">
      <c r="A208" t="s">
        <v>367</v>
      </c>
      <c r="G208" t="s">
        <v>119</v>
      </c>
      <c r="H208" t="s">
        <v>120</v>
      </c>
      <c r="I208" t="s">
        <v>121</v>
      </c>
      <c r="J208" t="s">
        <v>390</v>
      </c>
      <c r="K208" s="31" t="s">
        <v>99</v>
      </c>
      <c r="L208" t="s">
        <v>392</v>
      </c>
      <c r="N208" t="s">
        <v>367</v>
      </c>
      <c r="P208" t="s">
        <v>78</v>
      </c>
      <c r="R208" s="33">
        <v>1</v>
      </c>
      <c r="S208" s="33">
        <v>0</v>
      </c>
      <c r="T208" s="34">
        <v>0.92</v>
      </c>
      <c r="U208" s="33">
        <f t="shared" si="12"/>
        <v>0.92</v>
      </c>
      <c r="V208" s="33">
        <f t="shared" si="13"/>
        <v>0</v>
      </c>
      <c r="W208" t="s">
        <v>413</v>
      </c>
      <c r="X208" t="s">
        <v>125</v>
      </c>
      <c r="Y208" s="29">
        <v>1674910</v>
      </c>
      <c r="Z208" s="29">
        <v>1483311.5999999999</v>
      </c>
      <c r="AA208" s="29">
        <v>1482811.5999999999</v>
      </c>
      <c r="AB208" s="30">
        <f t="shared" si="10"/>
        <v>0.88530822551659483</v>
      </c>
      <c r="AC208" s="30">
        <f t="shared" si="11"/>
        <v>0.99966291640947191</v>
      </c>
    </row>
    <row r="209" spans="1:29" x14ac:dyDescent="0.2">
      <c r="A209" t="s">
        <v>367</v>
      </c>
      <c r="G209" t="s">
        <v>119</v>
      </c>
      <c r="H209" t="s">
        <v>120</v>
      </c>
      <c r="I209" t="s">
        <v>121</v>
      </c>
      <c r="J209" t="s">
        <v>393</v>
      </c>
      <c r="K209" s="31" t="s">
        <v>99</v>
      </c>
      <c r="L209" t="s">
        <v>394</v>
      </c>
      <c r="N209" t="s">
        <v>367</v>
      </c>
      <c r="P209" t="s">
        <v>78</v>
      </c>
      <c r="R209" s="33">
        <v>39</v>
      </c>
      <c r="S209" s="33">
        <v>0</v>
      </c>
      <c r="T209" s="34">
        <v>26.909999999999997</v>
      </c>
      <c r="U209" s="33">
        <f t="shared" si="12"/>
        <v>0.69</v>
      </c>
      <c r="V209" s="33">
        <f t="shared" si="13"/>
        <v>0</v>
      </c>
      <c r="W209" t="s">
        <v>413</v>
      </c>
      <c r="X209" t="s">
        <v>125</v>
      </c>
      <c r="Y209" s="29">
        <v>684746.4</v>
      </c>
      <c r="Z209" s="29">
        <v>627485.85080000013</v>
      </c>
      <c r="AA209" s="29">
        <v>617625.85080000013</v>
      </c>
      <c r="AB209" s="30">
        <f t="shared" ref="AB209:AB219" si="14">+AA209/Y209</f>
        <v>0.90197750700113222</v>
      </c>
      <c r="AC209" s="30">
        <f t="shared" ref="AC209:AC225" si="15">+AA209/Z209</f>
        <v>0.9842864982733408</v>
      </c>
    </row>
    <row r="210" spans="1:29" x14ac:dyDescent="0.2">
      <c r="A210" t="s">
        <v>367</v>
      </c>
      <c r="G210" t="s">
        <v>119</v>
      </c>
      <c r="H210" t="s">
        <v>120</v>
      </c>
      <c r="I210" t="s">
        <v>121</v>
      </c>
      <c r="J210" t="s">
        <v>393</v>
      </c>
      <c r="K210" s="31" t="s">
        <v>99</v>
      </c>
      <c r="L210" t="s">
        <v>395</v>
      </c>
      <c r="N210" t="s">
        <v>367</v>
      </c>
      <c r="P210" t="s">
        <v>78</v>
      </c>
      <c r="R210" s="33">
        <v>173</v>
      </c>
      <c r="S210" s="33">
        <v>0</v>
      </c>
      <c r="T210" s="34">
        <v>167.81</v>
      </c>
      <c r="U210" s="33">
        <f t="shared" si="12"/>
        <v>0.97</v>
      </c>
      <c r="V210" s="33">
        <f t="shared" si="13"/>
        <v>0</v>
      </c>
      <c r="W210" t="s">
        <v>413</v>
      </c>
      <c r="X210" t="s">
        <v>125</v>
      </c>
      <c r="Y210" s="29">
        <v>664606.80000000005</v>
      </c>
      <c r="Z210" s="29">
        <v>609030.38460000011</v>
      </c>
      <c r="AA210" s="29">
        <v>599460.38460000011</v>
      </c>
      <c r="AB210" s="30">
        <f t="shared" si="14"/>
        <v>0.90197750700113222</v>
      </c>
      <c r="AC210" s="30">
        <f t="shared" si="15"/>
        <v>0.9842864982733408</v>
      </c>
    </row>
    <row r="211" spans="1:29" x14ac:dyDescent="0.2">
      <c r="A211" t="s">
        <v>367</v>
      </c>
      <c r="G211" t="s">
        <v>119</v>
      </c>
      <c r="H211" t="s">
        <v>120</v>
      </c>
      <c r="I211" t="s">
        <v>121</v>
      </c>
      <c r="J211" t="s">
        <v>393</v>
      </c>
      <c r="K211" s="31" t="s">
        <v>99</v>
      </c>
      <c r="L211" t="s">
        <v>396</v>
      </c>
      <c r="N211" t="s">
        <v>367</v>
      </c>
      <c r="P211" t="s">
        <v>78</v>
      </c>
      <c r="R211" s="33">
        <v>6</v>
      </c>
      <c r="S211" s="33">
        <v>0</v>
      </c>
      <c r="T211" s="34">
        <v>6</v>
      </c>
      <c r="U211" s="33">
        <f t="shared" si="12"/>
        <v>1</v>
      </c>
      <c r="V211" s="33">
        <f t="shared" si="13"/>
        <v>0</v>
      </c>
      <c r="W211" t="s">
        <v>413</v>
      </c>
      <c r="X211" t="s">
        <v>125</v>
      </c>
      <c r="Y211" s="29">
        <v>664606.80000000005</v>
      </c>
      <c r="Z211" s="29">
        <v>609030.38460000011</v>
      </c>
      <c r="AA211" s="29">
        <v>599460.38460000011</v>
      </c>
      <c r="AB211" s="30">
        <f t="shared" si="14"/>
        <v>0.90197750700113222</v>
      </c>
      <c r="AC211" s="30">
        <f t="shared" si="15"/>
        <v>0.9842864982733408</v>
      </c>
    </row>
    <row r="212" spans="1:29" x14ac:dyDescent="0.2">
      <c r="A212" t="s">
        <v>367</v>
      </c>
      <c r="G212" t="s">
        <v>119</v>
      </c>
      <c r="H212" t="s">
        <v>120</v>
      </c>
      <c r="I212" t="s">
        <v>128</v>
      </c>
      <c r="J212" t="s">
        <v>397</v>
      </c>
      <c r="K212" s="31" t="s">
        <v>99</v>
      </c>
      <c r="L212" t="s">
        <v>398</v>
      </c>
      <c r="N212" t="s">
        <v>367</v>
      </c>
      <c r="P212" t="s">
        <v>78</v>
      </c>
      <c r="R212" s="33">
        <v>1</v>
      </c>
      <c r="S212" s="33">
        <v>0</v>
      </c>
      <c r="T212" s="34">
        <v>0.92</v>
      </c>
      <c r="U212" s="33">
        <f t="shared" si="12"/>
        <v>0.92</v>
      </c>
      <c r="V212" s="33">
        <f t="shared" si="13"/>
        <v>0</v>
      </c>
      <c r="W212" t="s">
        <v>413</v>
      </c>
      <c r="X212" t="s">
        <v>125</v>
      </c>
      <c r="Y212" s="29">
        <v>465217.5</v>
      </c>
      <c r="Z212" s="29">
        <v>373376.11500000005</v>
      </c>
      <c r="AA212" s="29">
        <v>373376.11500000005</v>
      </c>
      <c r="AB212" s="30">
        <f t="shared" si="14"/>
        <v>0.80258398491028404</v>
      </c>
      <c r="AC212" s="30">
        <f t="shared" si="15"/>
        <v>1</v>
      </c>
    </row>
    <row r="213" spans="1:29" x14ac:dyDescent="0.2">
      <c r="A213" t="s">
        <v>367</v>
      </c>
      <c r="G213" t="s">
        <v>119</v>
      </c>
      <c r="H213" t="s">
        <v>120</v>
      </c>
      <c r="I213" t="s">
        <v>128</v>
      </c>
      <c r="J213" t="s">
        <v>397</v>
      </c>
      <c r="K213" s="31" t="s">
        <v>99</v>
      </c>
      <c r="L213" t="s">
        <v>399</v>
      </c>
      <c r="N213" t="s">
        <v>367</v>
      </c>
      <c r="P213" t="s">
        <v>78</v>
      </c>
      <c r="R213" s="33">
        <v>1</v>
      </c>
      <c r="S213" s="33">
        <v>0</v>
      </c>
      <c r="T213" s="34">
        <v>0.92</v>
      </c>
      <c r="U213" s="33">
        <f t="shared" si="12"/>
        <v>0.92</v>
      </c>
      <c r="V213" s="33">
        <f t="shared" si="13"/>
        <v>0</v>
      </c>
      <c r="W213" t="s">
        <v>413</v>
      </c>
      <c r="X213" t="s">
        <v>125</v>
      </c>
      <c r="Y213" s="29">
        <v>465217.5</v>
      </c>
      <c r="Z213" s="29">
        <v>373376.11500000005</v>
      </c>
      <c r="AA213" s="29">
        <v>373376.11500000005</v>
      </c>
      <c r="AB213" s="30">
        <f t="shared" si="14"/>
        <v>0.80258398491028404</v>
      </c>
      <c r="AC213" s="30">
        <f t="shared" si="15"/>
        <v>1</v>
      </c>
    </row>
    <row r="214" spans="1:29" x14ac:dyDescent="0.2">
      <c r="A214" t="s">
        <v>367</v>
      </c>
      <c r="G214" t="s">
        <v>119</v>
      </c>
      <c r="H214" t="s">
        <v>120</v>
      </c>
      <c r="I214" t="s">
        <v>121</v>
      </c>
      <c r="J214" t="s">
        <v>400</v>
      </c>
      <c r="K214" s="31" t="s">
        <v>401</v>
      </c>
      <c r="L214" t="s">
        <v>402</v>
      </c>
      <c r="N214" t="s">
        <v>367</v>
      </c>
      <c r="P214" t="s">
        <v>78</v>
      </c>
      <c r="R214" s="33">
        <v>10</v>
      </c>
      <c r="S214" s="33">
        <v>0</v>
      </c>
      <c r="T214" s="34">
        <v>11</v>
      </c>
      <c r="U214" s="33">
        <f t="shared" si="12"/>
        <v>1.1000000000000001</v>
      </c>
      <c r="V214" s="33">
        <f t="shared" si="13"/>
        <v>0</v>
      </c>
      <c r="W214" t="s">
        <v>413</v>
      </c>
      <c r="X214" t="s">
        <v>125</v>
      </c>
      <c r="Y214" s="29">
        <v>525247</v>
      </c>
      <c r="Z214" s="29">
        <v>532268.90099999995</v>
      </c>
      <c r="AA214" s="29">
        <v>532268.90099999995</v>
      </c>
      <c r="AB214" s="30">
        <f t="shared" si="14"/>
        <v>1.0133687598406083</v>
      </c>
      <c r="AC214" s="30">
        <f t="shared" si="15"/>
        <v>1</v>
      </c>
    </row>
    <row r="215" spans="1:29" x14ac:dyDescent="0.2">
      <c r="A215" t="s">
        <v>367</v>
      </c>
      <c r="G215" t="s">
        <v>119</v>
      </c>
      <c r="H215" t="s">
        <v>120</v>
      </c>
      <c r="I215" t="s">
        <v>121</v>
      </c>
      <c r="J215" t="s">
        <v>400</v>
      </c>
      <c r="K215" s="31" t="s">
        <v>401</v>
      </c>
      <c r="L215" t="s">
        <v>403</v>
      </c>
      <c r="N215" t="s">
        <v>367</v>
      </c>
      <c r="P215" t="s">
        <v>78</v>
      </c>
      <c r="R215" s="33">
        <v>10</v>
      </c>
      <c r="S215" s="33">
        <v>0</v>
      </c>
      <c r="T215" s="34">
        <v>31</v>
      </c>
      <c r="U215" s="33">
        <f t="shared" si="12"/>
        <v>3.1</v>
      </c>
      <c r="V215" s="33">
        <f t="shared" si="13"/>
        <v>0</v>
      </c>
      <c r="W215" t="s">
        <v>413</v>
      </c>
      <c r="X215" t="s">
        <v>125</v>
      </c>
      <c r="Y215" s="29">
        <v>1313117.5</v>
      </c>
      <c r="Z215" s="29">
        <v>1330672.2524999999</v>
      </c>
      <c r="AA215" s="29">
        <v>1330672.2524999999</v>
      </c>
      <c r="AB215" s="30">
        <f t="shared" si="14"/>
        <v>1.0133687598406083</v>
      </c>
      <c r="AC215" s="30">
        <f t="shared" si="15"/>
        <v>1</v>
      </c>
    </row>
    <row r="216" spans="1:29" x14ac:dyDescent="0.2">
      <c r="A216" t="s">
        <v>367</v>
      </c>
      <c r="G216" t="s">
        <v>119</v>
      </c>
      <c r="H216" t="s">
        <v>120</v>
      </c>
      <c r="I216" t="s">
        <v>121</v>
      </c>
      <c r="J216" t="s">
        <v>400</v>
      </c>
      <c r="K216" s="31" t="s">
        <v>401</v>
      </c>
      <c r="L216" t="s">
        <v>404</v>
      </c>
      <c r="N216" t="s">
        <v>367</v>
      </c>
      <c r="P216" t="s">
        <v>78</v>
      </c>
      <c r="R216" s="33">
        <v>2</v>
      </c>
      <c r="S216" s="33">
        <v>0</v>
      </c>
      <c r="T216" s="34">
        <v>3</v>
      </c>
      <c r="U216" s="33">
        <f t="shared" si="12"/>
        <v>1.5</v>
      </c>
      <c r="V216" s="33">
        <f t="shared" si="13"/>
        <v>0</v>
      </c>
      <c r="W216" t="s">
        <v>413</v>
      </c>
      <c r="X216" t="s">
        <v>125</v>
      </c>
      <c r="Y216" s="29">
        <v>3414105.5</v>
      </c>
      <c r="Z216" s="29">
        <v>3459747.8564999998</v>
      </c>
      <c r="AA216" s="29">
        <v>3459747.8564999998</v>
      </c>
      <c r="AB216" s="30">
        <f t="shared" si="14"/>
        <v>1.0133687598406083</v>
      </c>
      <c r="AC216" s="30">
        <f t="shared" si="15"/>
        <v>1</v>
      </c>
    </row>
    <row r="217" spans="1:29" x14ac:dyDescent="0.2">
      <c r="A217" t="s">
        <v>367</v>
      </c>
      <c r="G217" t="s">
        <v>119</v>
      </c>
      <c r="H217" t="s">
        <v>120</v>
      </c>
      <c r="I217" t="s">
        <v>128</v>
      </c>
      <c r="J217" t="s">
        <v>405</v>
      </c>
      <c r="K217" s="31" t="s">
        <v>401</v>
      </c>
      <c r="L217" t="s">
        <v>406</v>
      </c>
      <c r="N217" t="s">
        <v>367</v>
      </c>
      <c r="P217" t="s">
        <v>78</v>
      </c>
      <c r="R217" s="33">
        <v>40</v>
      </c>
      <c r="S217" s="33">
        <v>0</v>
      </c>
      <c r="T217" s="34">
        <v>53</v>
      </c>
      <c r="U217" s="33">
        <f t="shared" si="12"/>
        <v>1.325</v>
      </c>
      <c r="V217" s="33">
        <f t="shared" si="13"/>
        <v>0</v>
      </c>
      <c r="W217" t="s">
        <v>413</v>
      </c>
      <c r="X217" t="s">
        <v>125</v>
      </c>
      <c r="Y217" s="29">
        <v>454526.5</v>
      </c>
      <c r="Z217" s="29">
        <v>296804.44100000005</v>
      </c>
      <c r="AA217" s="29">
        <v>296804.44100000005</v>
      </c>
      <c r="AB217" s="30">
        <f t="shared" si="14"/>
        <v>0.65299700017490736</v>
      </c>
      <c r="AC217" s="30">
        <f t="shared" si="15"/>
        <v>1</v>
      </c>
    </row>
    <row r="218" spans="1:29" x14ac:dyDescent="0.2">
      <c r="A218" t="s">
        <v>367</v>
      </c>
      <c r="G218" t="s">
        <v>119</v>
      </c>
      <c r="H218" t="s">
        <v>120</v>
      </c>
      <c r="I218" t="s">
        <v>128</v>
      </c>
      <c r="J218" t="s">
        <v>405</v>
      </c>
      <c r="K218" t="s">
        <v>401</v>
      </c>
      <c r="L218" t="s">
        <v>407</v>
      </c>
      <c r="N218" t="s">
        <v>367</v>
      </c>
      <c r="P218" t="s">
        <v>78</v>
      </c>
      <c r="R218" s="33">
        <v>10</v>
      </c>
      <c r="S218" s="33">
        <v>0</v>
      </c>
      <c r="T218" s="34">
        <v>14</v>
      </c>
      <c r="U218" s="33">
        <f t="shared" si="12"/>
        <v>1.4</v>
      </c>
      <c r="V218" s="33">
        <f t="shared" si="13"/>
        <v>0</v>
      </c>
      <c r="W218" t="s">
        <v>413</v>
      </c>
      <c r="X218" t="s">
        <v>125</v>
      </c>
      <c r="Y218" s="29">
        <v>1136316.25</v>
      </c>
      <c r="Z218" s="29">
        <v>742011.10250000004</v>
      </c>
      <c r="AA218" s="29">
        <v>742011.10250000004</v>
      </c>
      <c r="AB218" s="30">
        <f t="shared" si="14"/>
        <v>0.65299700017490736</v>
      </c>
      <c r="AC218" s="30">
        <f t="shared" si="15"/>
        <v>1</v>
      </c>
    </row>
    <row r="219" spans="1:29" x14ac:dyDescent="0.2">
      <c r="A219" t="s">
        <v>367</v>
      </c>
      <c r="G219" t="s">
        <v>119</v>
      </c>
      <c r="H219" t="s">
        <v>120</v>
      </c>
      <c r="I219" t="s">
        <v>128</v>
      </c>
      <c r="J219" t="s">
        <v>405</v>
      </c>
      <c r="K219" t="s">
        <v>401</v>
      </c>
      <c r="L219" t="s">
        <v>408</v>
      </c>
      <c r="N219" t="s">
        <v>367</v>
      </c>
      <c r="P219" t="s">
        <v>78</v>
      </c>
      <c r="R219" s="33">
        <v>4</v>
      </c>
      <c r="S219" s="33">
        <v>0</v>
      </c>
      <c r="T219" s="34">
        <v>4</v>
      </c>
      <c r="U219" s="33">
        <f t="shared" si="12"/>
        <v>1</v>
      </c>
      <c r="V219" s="33">
        <f t="shared" si="13"/>
        <v>0</v>
      </c>
      <c r="W219" t="s">
        <v>413</v>
      </c>
      <c r="X219" t="s">
        <v>125</v>
      </c>
      <c r="Y219" s="29">
        <v>2954422.25</v>
      </c>
      <c r="Z219" s="29">
        <v>1929228.8665000002</v>
      </c>
      <c r="AA219" s="29">
        <v>1929228.8665000002</v>
      </c>
      <c r="AB219" s="30">
        <f t="shared" si="14"/>
        <v>0.65299700017490736</v>
      </c>
      <c r="AC219" s="30">
        <f t="shared" si="15"/>
        <v>1</v>
      </c>
    </row>
    <row r="220" spans="1:29" x14ac:dyDescent="0.2">
      <c r="A220" t="s">
        <v>409</v>
      </c>
      <c r="C220" t="s">
        <v>410</v>
      </c>
      <c r="D220" t="s">
        <v>411</v>
      </c>
      <c r="G220" t="s">
        <v>119</v>
      </c>
      <c r="H220" t="s">
        <v>120</v>
      </c>
      <c r="I220" t="s">
        <v>121</v>
      </c>
      <c r="J220" t="s">
        <v>412</v>
      </c>
      <c r="K220" t="s">
        <v>382</v>
      </c>
      <c r="R220" s="35">
        <v>11</v>
      </c>
      <c r="S220" s="35">
        <v>11</v>
      </c>
      <c r="T220" s="35">
        <v>7</v>
      </c>
      <c r="U220" s="35">
        <f t="shared" si="12"/>
        <v>0.63636363636363635</v>
      </c>
      <c r="V220" s="35">
        <v>0.63636363636363635</v>
      </c>
      <c r="W220" t="s">
        <v>413</v>
      </c>
      <c r="X220" t="s">
        <v>125</v>
      </c>
      <c r="Y220">
        <v>0</v>
      </c>
      <c r="Z220" s="29">
        <v>18442165.579999998</v>
      </c>
      <c r="AA220" s="29">
        <v>18442165.579999998</v>
      </c>
      <c r="AB220" s="30">
        <v>1</v>
      </c>
      <c r="AC220" s="30">
        <f t="shared" si="15"/>
        <v>1</v>
      </c>
    </row>
    <row r="221" spans="1:29" x14ac:dyDescent="0.2">
      <c r="A221" t="s">
        <v>414</v>
      </c>
      <c r="C221" t="s">
        <v>410</v>
      </c>
      <c r="D221" t="s">
        <v>415</v>
      </c>
      <c r="G221" t="s">
        <v>119</v>
      </c>
      <c r="H221" t="s">
        <v>120</v>
      </c>
      <c r="I221" t="s">
        <v>121</v>
      </c>
      <c r="J221" t="s">
        <v>416</v>
      </c>
      <c r="K221" t="s">
        <v>382</v>
      </c>
      <c r="R221" s="35">
        <v>1</v>
      </c>
      <c r="S221" s="35">
        <v>1</v>
      </c>
      <c r="T221" s="35">
        <v>1</v>
      </c>
      <c r="U221" s="35">
        <f t="shared" si="12"/>
        <v>1</v>
      </c>
      <c r="V221" s="35">
        <v>1</v>
      </c>
      <c r="W221" t="s">
        <v>413</v>
      </c>
      <c r="X221" t="s">
        <v>125</v>
      </c>
      <c r="Y221">
        <v>0</v>
      </c>
      <c r="Z221" s="29">
        <v>2585858.37</v>
      </c>
      <c r="AA221" s="29">
        <v>2585858.37</v>
      </c>
      <c r="AB221" s="30">
        <v>1</v>
      </c>
      <c r="AC221" s="30">
        <f t="shared" si="15"/>
        <v>1</v>
      </c>
    </row>
    <row r="222" spans="1:29" x14ac:dyDescent="0.2">
      <c r="A222" t="s">
        <v>417</v>
      </c>
      <c r="C222" t="s">
        <v>410</v>
      </c>
      <c r="D222" t="s">
        <v>418</v>
      </c>
      <c r="G222" t="s">
        <v>119</v>
      </c>
      <c r="H222" t="s">
        <v>120</v>
      </c>
      <c r="I222" t="s">
        <v>121</v>
      </c>
      <c r="J222" t="s">
        <v>419</v>
      </c>
      <c r="K222" t="s">
        <v>382</v>
      </c>
      <c r="R222" s="35">
        <v>1</v>
      </c>
      <c r="S222" s="35">
        <v>1</v>
      </c>
      <c r="T222" s="35">
        <v>0.8</v>
      </c>
      <c r="U222" s="35">
        <f t="shared" si="12"/>
        <v>0.8</v>
      </c>
      <c r="V222" s="35">
        <v>0.8</v>
      </c>
      <c r="W222" t="s">
        <v>413</v>
      </c>
      <c r="X222" t="s">
        <v>125</v>
      </c>
      <c r="Y222">
        <v>0</v>
      </c>
      <c r="Z222" s="29">
        <v>157454.91</v>
      </c>
      <c r="AA222" s="29">
        <v>157454.91</v>
      </c>
      <c r="AB222" s="30">
        <v>1</v>
      </c>
      <c r="AC222" s="30">
        <f t="shared" si="15"/>
        <v>1</v>
      </c>
    </row>
    <row r="223" spans="1:29" x14ac:dyDescent="0.2">
      <c r="A223" t="s">
        <v>420</v>
      </c>
      <c r="C223" t="s">
        <v>410</v>
      </c>
      <c r="D223" t="s">
        <v>421</v>
      </c>
      <c r="G223" t="s">
        <v>119</v>
      </c>
      <c r="H223" t="s">
        <v>120</v>
      </c>
      <c r="I223" t="s">
        <v>121</v>
      </c>
      <c r="J223" t="s">
        <v>422</v>
      </c>
      <c r="K223" t="s">
        <v>382</v>
      </c>
      <c r="R223" s="35">
        <v>1</v>
      </c>
      <c r="S223" s="35">
        <v>1</v>
      </c>
      <c r="T223" s="35">
        <v>0.96</v>
      </c>
      <c r="U223" s="35">
        <f t="shared" si="12"/>
        <v>0.96</v>
      </c>
      <c r="V223" s="35">
        <v>0.96</v>
      </c>
      <c r="W223" t="s">
        <v>413</v>
      </c>
      <c r="X223" t="s">
        <v>125</v>
      </c>
      <c r="Y223">
        <v>0</v>
      </c>
      <c r="Z223" s="29">
        <v>2619598.61</v>
      </c>
      <c r="AA223" s="29">
        <v>2619598.61</v>
      </c>
      <c r="AB223" s="30">
        <v>1</v>
      </c>
      <c r="AC223" s="30">
        <f t="shared" si="15"/>
        <v>1</v>
      </c>
    </row>
    <row r="224" spans="1:29" x14ac:dyDescent="0.2">
      <c r="A224" t="s">
        <v>423</v>
      </c>
      <c r="C224" t="s">
        <v>410</v>
      </c>
      <c r="D224" t="s">
        <v>424</v>
      </c>
      <c r="G224" t="s">
        <v>119</v>
      </c>
      <c r="H224" t="s">
        <v>120</v>
      </c>
      <c r="I224" t="s">
        <v>121</v>
      </c>
      <c r="J224" t="s">
        <v>425</v>
      </c>
      <c r="K224" t="s">
        <v>382</v>
      </c>
      <c r="R224" s="35">
        <v>66</v>
      </c>
      <c r="S224" s="35">
        <v>66</v>
      </c>
      <c r="T224" s="35">
        <v>0</v>
      </c>
      <c r="U224" s="35">
        <f t="shared" si="12"/>
        <v>0</v>
      </c>
      <c r="V224" s="35">
        <v>0</v>
      </c>
      <c r="W224" t="s">
        <v>413</v>
      </c>
      <c r="X224" t="s">
        <v>125</v>
      </c>
      <c r="Y224">
        <v>0</v>
      </c>
      <c r="Z224" s="29">
        <v>58701826.20000001</v>
      </c>
      <c r="AA224" s="29">
        <v>58701826.20000001</v>
      </c>
      <c r="AB224" s="30">
        <v>1</v>
      </c>
      <c r="AC224" s="30">
        <f t="shared" si="15"/>
        <v>1</v>
      </c>
    </row>
    <row r="225" spans="1:29" x14ac:dyDescent="0.2">
      <c r="A225" t="s">
        <v>426</v>
      </c>
      <c r="C225" t="s">
        <v>410</v>
      </c>
      <c r="D225" t="s">
        <v>424</v>
      </c>
      <c r="G225" t="s">
        <v>119</v>
      </c>
      <c r="H225" t="s">
        <v>120</v>
      </c>
      <c r="I225" t="s">
        <v>121</v>
      </c>
      <c r="J225" t="s">
        <v>427</v>
      </c>
      <c r="K225" t="s">
        <v>382</v>
      </c>
      <c r="R225" s="35">
        <v>7</v>
      </c>
      <c r="S225" s="35">
        <v>7</v>
      </c>
      <c r="T225" s="35">
        <v>5</v>
      </c>
      <c r="U225" s="35">
        <f t="shared" si="12"/>
        <v>0.7142857142857143</v>
      </c>
      <c r="V225" s="35">
        <v>0.7142857142857143</v>
      </c>
      <c r="W225" t="s">
        <v>413</v>
      </c>
      <c r="X225" t="s">
        <v>125</v>
      </c>
      <c r="Y225" s="30">
        <v>0</v>
      </c>
      <c r="Z225" s="30">
        <v>5952272.3300000001</v>
      </c>
      <c r="AA225" s="30">
        <v>5952272.3300000001</v>
      </c>
      <c r="AB225" s="30">
        <v>1</v>
      </c>
      <c r="AC225" s="30">
        <f t="shared" si="15"/>
        <v>1</v>
      </c>
    </row>
    <row r="226" spans="1:29" x14ac:dyDescent="0.2">
      <c r="Y226" s="30">
        <f>SUM(Y16:Y225)</f>
        <v>862283206.94999933</v>
      </c>
      <c r="Z226" s="30">
        <f t="shared" ref="Z226:AA226" si="16">SUM(Z16:Z225)</f>
        <v>961331476.4200002</v>
      </c>
      <c r="AA226" s="30">
        <f t="shared" si="16"/>
        <v>935439132.2299999</v>
      </c>
    </row>
  </sheetData>
  <mergeCells count="1">
    <mergeCell ref="A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27</v>
      </c>
    </row>
    <row r="3" spans="1:1" ht="12.2" customHeight="1" x14ac:dyDescent="0.2">
      <c r="A3" s="2" t="s">
        <v>70</v>
      </c>
    </row>
    <row r="4" spans="1:1" ht="22.5" customHeight="1" x14ac:dyDescent="0.2">
      <c r="A4" s="2" t="s">
        <v>28</v>
      </c>
    </row>
    <row r="5" spans="1:1" ht="12.2" customHeight="1" x14ac:dyDescent="0.2">
      <c r="A5" s="2" t="s">
        <v>29</v>
      </c>
    </row>
    <row r="6" spans="1:1" ht="22.5" customHeight="1" x14ac:dyDescent="0.2">
      <c r="A6" s="2" t="s">
        <v>30</v>
      </c>
    </row>
    <row r="7" spans="1:1" ht="12.2" customHeight="1" x14ac:dyDescent="0.2">
      <c r="A7" s="2" t="s">
        <v>31</v>
      </c>
    </row>
    <row r="8" spans="1:1" ht="24" x14ac:dyDescent="0.2">
      <c r="A8" s="2" t="s">
        <v>32</v>
      </c>
    </row>
    <row r="9" spans="1:1" ht="35.25" x14ac:dyDescent="0.2">
      <c r="A9" s="2" t="s">
        <v>33</v>
      </c>
    </row>
    <row r="10" spans="1:1" ht="24" x14ac:dyDescent="0.2">
      <c r="A10" s="2" t="s">
        <v>34</v>
      </c>
    </row>
    <row r="11" spans="1:1" ht="12.75" x14ac:dyDescent="0.2">
      <c r="A11" s="2" t="s">
        <v>35</v>
      </c>
    </row>
    <row r="12" spans="1:1" ht="12.75" x14ac:dyDescent="0.2">
      <c r="A12" s="2" t="s">
        <v>36</v>
      </c>
    </row>
    <row r="13" spans="1:1" ht="12" x14ac:dyDescent="0.2">
      <c r="A13" s="2" t="s">
        <v>26</v>
      </c>
    </row>
    <row r="14" spans="1:1" ht="12.75" x14ac:dyDescent="0.2">
      <c r="A14" s="2" t="s">
        <v>37</v>
      </c>
    </row>
    <row r="15" spans="1:1" ht="24" x14ac:dyDescent="0.2">
      <c r="A15" s="2" t="s">
        <v>38</v>
      </c>
    </row>
    <row r="16" spans="1:1" ht="12.75" x14ac:dyDescent="0.2">
      <c r="A16" s="2" t="s">
        <v>39</v>
      </c>
    </row>
    <row r="17" spans="1:1" ht="11.25" customHeight="1" x14ac:dyDescent="0.2">
      <c r="A17" s="2" t="s">
        <v>40</v>
      </c>
    </row>
    <row r="18" spans="1:1" ht="12.75" x14ac:dyDescent="0.2">
      <c r="A18" s="2" t="s">
        <v>41</v>
      </c>
    </row>
    <row r="19" spans="1:1" ht="12.75" x14ac:dyDescent="0.2">
      <c r="A19" s="2" t="s">
        <v>42</v>
      </c>
    </row>
    <row r="20" spans="1:1" ht="12.75" x14ac:dyDescent="0.2">
      <c r="A20" s="2" t="s">
        <v>43</v>
      </c>
    </row>
    <row r="21" spans="1:1" ht="12.75" x14ac:dyDescent="0.2">
      <c r="A21" s="2" t="s">
        <v>44</v>
      </c>
    </row>
    <row r="22" spans="1:1" ht="12.75" x14ac:dyDescent="0.2">
      <c r="A22" s="2" t="s">
        <v>45</v>
      </c>
    </row>
    <row r="23" spans="1:1" ht="24" x14ac:dyDescent="0.2">
      <c r="A23" s="2" t="s">
        <v>46</v>
      </c>
    </row>
    <row r="24" spans="1:1" ht="24" x14ac:dyDescent="0.2">
      <c r="A24" s="2" t="s">
        <v>47</v>
      </c>
    </row>
    <row r="25" spans="1:1" ht="12.75" x14ac:dyDescent="0.2">
      <c r="A25" s="2" t="s">
        <v>48</v>
      </c>
    </row>
    <row r="26" spans="1:1" ht="12.75" x14ac:dyDescent="0.2">
      <c r="A26" s="2" t="s">
        <v>49</v>
      </c>
    </row>
    <row r="27" spans="1:1" ht="12.75" x14ac:dyDescent="0.2">
      <c r="A27" s="2" t="s">
        <v>50</v>
      </c>
    </row>
    <row r="28" spans="1:1" ht="24" x14ac:dyDescent="0.2">
      <c r="A28" s="2" t="s">
        <v>51</v>
      </c>
    </row>
    <row r="29" spans="1:1" ht="24" x14ac:dyDescent="0.2">
      <c r="A29" s="2" t="s">
        <v>52</v>
      </c>
    </row>
    <row r="30" spans="1:1" ht="12.75" x14ac:dyDescent="0.2">
      <c r="A30" s="2" t="s">
        <v>53</v>
      </c>
    </row>
    <row r="31" spans="1:1" ht="24" x14ac:dyDescent="0.2">
      <c r="A31" s="2" t="s">
        <v>54</v>
      </c>
    </row>
    <row r="32" spans="1:1" ht="24" customHeight="1" x14ac:dyDescent="0.2">
      <c r="A32" s="2" t="s">
        <v>55</v>
      </c>
    </row>
    <row r="33" spans="1:1" ht="12.75" x14ac:dyDescent="0.2">
      <c r="A33" s="2" t="s">
        <v>56</v>
      </c>
    </row>
    <row r="34" spans="1:1" ht="12.75" x14ac:dyDescent="0.2">
      <c r="A34" s="2" t="s">
        <v>57</v>
      </c>
    </row>
    <row r="35" spans="1:1" x14ac:dyDescent="0.2">
      <c r="A35" s="2"/>
    </row>
    <row r="36" spans="1:1" x14ac:dyDescent="0.2">
      <c r="A36" s="3" t="s">
        <v>68</v>
      </c>
    </row>
    <row r="37" spans="1:1" ht="22.5" x14ac:dyDescent="0.2">
      <c r="A37" s="2" t="s">
        <v>69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2017-03-30T22:24:32Z</cp:lastPrinted>
  <dcterms:created xsi:type="dcterms:W3CDTF">2014-10-22T05:35:08Z</dcterms:created>
  <dcterms:modified xsi:type="dcterms:W3CDTF">2018-01-30T21:20:50Z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