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6\"/>
    </mc:Choice>
  </mc:AlternateContent>
  <bookViews>
    <workbookView xWindow="0" yWindow="0" windowWidth="28800" windowHeight="9945"/>
  </bookViews>
  <sheets>
    <sheet name="IR" sheetId="1" r:id="rId1"/>
  </sheets>
  <externalReferences>
    <externalReference r:id="rId2"/>
  </externalReferences>
  <definedNames>
    <definedName name="_xlnm._FilterDatabase" localSheetId="0" hidden="1">IR!$A$8:$Y$25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8" i="1" l="1"/>
  <c r="V28" i="1"/>
  <c r="U28" i="1"/>
  <c r="W27" i="1"/>
  <c r="V27" i="1"/>
  <c r="U27" i="1"/>
  <c r="Y25" i="1"/>
  <c r="X25" i="1"/>
  <c r="Y24" i="1"/>
  <c r="X24" i="1"/>
  <c r="Y23" i="1"/>
  <c r="X23" i="1"/>
  <c r="Y22" i="1"/>
  <c r="X22" i="1"/>
  <c r="Y21" i="1"/>
  <c r="X21" i="1"/>
  <c r="Y20" i="1"/>
  <c r="X20" i="1"/>
  <c r="T20" i="1"/>
  <c r="S20" i="1"/>
  <c r="Y19" i="1"/>
  <c r="X19" i="1"/>
  <c r="T19" i="1"/>
  <c r="S19" i="1"/>
  <c r="Y18" i="1"/>
  <c r="X18" i="1"/>
  <c r="T18" i="1"/>
  <c r="S18" i="1"/>
  <c r="Y17" i="1"/>
  <c r="X17" i="1"/>
  <c r="T17" i="1"/>
  <c r="S17" i="1"/>
  <c r="Y16" i="1"/>
  <c r="X16" i="1"/>
  <c r="T16" i="1"/>
  <c r="S16" i="1"/>
  <c r="Y15" i="1"/>
  <c r="X15" i="1"/>
  <c r="T15" i="1"/>
  <c r="S15" i="1"/>
  <c r="Y14" i="1"/>
  <c r="X14" i="1"/>
  <c r="T14" i="1"/>
  <c r="S14" i="1"/>
  <c r="Y13" i="1"/>
  <c r="X13" i="1"/>
  <c r="T13" i="1"/>
  <c r="S13" i="1"/>
  <c r="Y12" i="1"/>
  <c r="X12" i="1"/>
  <c r="T12" i="1"/>
  <c r="S12" i="1"/>
  <c r="Y11" i="1"/>
  <c r="X11" i="1"/>
  <c r="T11" i="1"/>
  <c r="S11" i="1"/>
  <c r="Y10" i="1"/>
  <c r="X10" i="1"/>
  <c r="T10" i="1"/>
  <c r="S10" i="1"/>
</calcChain>
</file>

<file path=xl/sharedStrings.xml><?xml version="1.0" encoding="utf-8"?>
<sst xmlns="http://schemas.openxmlformats.org/spreadsheetml/2006/main" count="248" uniqueCount="90">
  <si>
    <t>INDICADORES PARA RESULTADOS</t>
  </si>
  <si>
    <t>Del 1 de Enero al 31 de Marzo de 2016</t>
  </si>
  <si>
    <t>Ente Público:</t>
  </si>
  <si>
    <t>SISTEMA AVANZADO DE BACHILLERATO Y EDUCACIÓN SUPERIOR EN EL ESTADO DE GUANAJUATO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</si>
  <si>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</si>
  <si>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</si>
  <si>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</si>
  <si>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</si>
  <si>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</si>
  <si>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</si>
  <si>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</si>
  <si>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</si>
  <si>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</si>
  <si>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</si>
  <si>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</si>
  <si>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</si>
  <si>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</si>
  <si>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</si>
  <si>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</si>
  <si>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</si>
  <si>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</si>
  <si>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</si>
  <si>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</si>
  <si>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</si>
  <si>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</si>
  <si>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</si>
  <si>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</si>
  <si>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</si>
  <si>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</si>
  <si>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</si>
  <si>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</si>
  <si>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</si>
  <si>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</si>
  <si>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</si>
  <si>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</si>
  <si>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GUANAJUATO EDUCADO</t>
  </si>
  <si>
    <t>EDUCACIÓN PARA LA VIDA</t>
  </si>
  <si>
    <t>02</t>
  </si>
  <si>
    <t>05</t>
  </si>
  <si>
    <t>02 y 03</t>
  </si>
  <si>
    <t>P005 - Gestión de centros escolares de Educación Media Superior y Superior</t>
  </si>
  <si>
    <t>18000401</t>
  </si>
  <si>
    <t>Porcentaje de procesos educativos certificados y/o programas educativos acreditados</t>
  </si>
  <si>
    <t>P005-C2. Programas, procesos y/o planteles de instituciones de educación media superior y superior, certificados</t>
  </si>
  <si>
    <t>Estratégico</t>
  </si>
  <si>
    <t>Eficacia</t>
  </si>
  <si>
    <t>Anual</t>
  </si>
  <si>
    <t>PROCESOS Y/O PROGRAMAS EDUCATIVOS CERTIFICADOS Y/O ACREDITADOS / PROCESOS Y/O PROGRAMAS EDUCATIVOS PROGRAMADOS A SER CERTIFICADOS Y/O ACREDITADOS * 100</t>
  </si>
  <si>
    <t>18010201</t>
  </si>
  <si>
    <t>Porcentaje de planteles que ingresan al sistema nacional de bachillerato</t>
  </si>
  <si>
    <t>PLANTELES QUE INGRESAN EN EL SISTEMA NACIONAL DE BACHILLERATO / PLANTELES PROGRAMADOS A INGRESAR, EN EL SISTEMA NACIONAL DE BACHILLERATO * 100</t>
  </si>
  <si>
    <t>18000801</t>
  </si>
  <si>
    <t>Porcentaje de Planteles que cuentan con la Certificación de la Norma ISO 9001</t>
  </si>
  <si>
    <t>PLANTELES QUE CUENTAN CON LA CERTIFICACIÓN DE LA NORMA ISO 9001 / PLANTELES PROGRAMADOS A CERTIFICAR BAJO LA NORMA ISO 9001 * 100</t>
  </si>
  <si>
    <t>Porcentaje de docentes y directivos fortalecidos con alguna acción formativa o laboral</t>
  </si>
  <si>
    <t>P005-C3. Los cuerpos académicos y directivos de las instituciones públicas de educación media superior y superior son capacitados, actualizados y profesionalizados.</t>
  </si>
  <si>
    <t>DOCENTES Y DIRECTIVOS FORTALECIDOS CON ALGUNA ACCIÓN FORMATIVA O LABORAL / DOCENTES Y DIRECTIVOS PROGRAMADOS A SER FORTALECIDOS CON ALGUNA ACCIÓN FORMATIVA O LABORAL * 100</t>
  </si>
  <si>
    <t>03</t>
  </si>
  <si>
    <t>18020301</t>
  </si>
  <si>
    <t>Porcentaje de estudiantes participando en cursos, actividades y talleres complementarias para el desarrollo integral</t>
  </si>
  <si>
    <t>P005-C4. Cursos, actividades y talleres para el desarrollo complementario de los alumnos impartidos.</t>
  </si>
  <si>
    <t>ESTUDIANTES  PARTICIPANDO EN CURSOS, ACTIVIDADES Y TALLERES COMPLEMENTARIAS PARA EL  DESARROLLO INTEGRAL / ESTUDIANTES  PROGRAMADOS PARA PARTICIPAR EN CURSOS, ACTIVIDADES Y TALLERES COMPLEMENTARIAS PARA EL  DESARROLLO INTEGRAL * 100</t>
  </si>
  <si>
    <t>E017 - Cobertura de Educación Media Superior y Superior</t>
  </si>
  <si>
    <t>18010201 y 18020301 y 18000401</t>
  </si>
  <si>
    <t>Porcentaje de alumnos atendidos</t>
  </si>
  <si>
    <t>E017-C1. Servicios educativos ofertados (II.1.2)</t>
  </si>
  <si>
    <t>Número de alumnos atendidos / Número de alumnos proyectados a atender * 100</t>
  </si>
  <si>
    <t>18000501</t>
  </si>
  <si>
    <t>Porcentaje de necesidades de infraestructura y equipamiento atendidas</t>
  </si>
  <si>
    <t>E017-C2. Infraestructura educativa consolidada (II.1.2)</t>
  </si>
  <si>
    <t>NECESIDADES DE INFRAESTRUCTURA Y EQUIPAMIENTO ATENDIDAS / NECESIDADES DE INFRAESTRUCTURA Y EQUIPAMIENTO IDENTIFICADAS * 100</t>
  </si>
  <si>
    <t>E038 - Competencias para el trabajo</t>
  </si>
  <si>
    <t>18020301 y 18000401</t>
  </si>
  <si>
    <t>Porcentaje de alumnos atendidos con acciones de fortalecimiento</t>
  </si>
  <si>
    <t>E038-C1. Servicios de vinculación con el entorno fortalecidos (servicio social, estadías, seguimiento a egresados) (II.2.4)</t>
  </si>
  <si>
    <t>Alumnos atendidos con acciones de fortalecimiento para la vinculación con el entorno / Alumnos programados a ser atendidos con acciones de fortalecimiento para la vinculación con el entorno * 100</t>
  </si>
  <si>
    <t>E038-C2. Programa de aprendizaje para el liderazgo y emprendedurismo ofertado</t>
  </si>
  <si>
    <t>Alumnos atendidos con acciones para el fortalecimiento de competencias emprendedoras / Alumnos programados para ser atendidos con acciones para el fortalecimiento de competencias emprendedoras * 100</t>
  </si>
  <si>
    <t>Porcentaje de alumnos con formación y/o certificados en competencias laborales</t>
  </si>
  <si>
    <t xml:space="preserve">E038-C3. Programas de formación dual escuela-empresa y certificación de competencias laborales ofertados (II.2.6) </t>
  </si>
  <si>
    <t>Alumnos con formación  y/o certificados en competencias laborales / Alumnos con formación  y/o certificados en competencias laborales programados * 100</t>
  </si>
  <si>
    <t>E057 - Trayectoria en Nivel Básico, Media Superior y Superior</t>
  </si>
  <si>
    <t>Porcentaje de alumnos en riesgo de deserción y reprobación atendidos con apoyo académico y/o psicosocial</t>
  </si>
  <si>
    <t>E057 - C4. Apoyo académico y/o psicosocial a alumnos en riesgo de deserción o reprobación otorgados (II.1.6)</t>
  </si>
  <si>
    <t>ALUMNOS EN RIESGO DE DESERCIÓN Y REPROBACIÓN ATENDIDOS CON APOYO ACADÉMICO Y/O PSICOSOCIAL / ALUMNOS EN RIESGO DE DESERCIÓN Y REPROBACIÓN, IDENTIFICADOS * 100</t>
  </si>
  <si>
    <t>G0101- GESTIÓN</t>
  </si>
  <si>
    <t>Gestión</t>
  </si>
  <si>
    <t>n/a</t>
  </si>
  <si>
    <t>G0102- GESTIÓN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</si>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</sst>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6" xfId="0" quotePrefix="1" applyFont="1" applyFill="1" applyBorder="1" applyAlignment="1">
      <alignment vertical="center" wrapText="1"/>
    </xf>
    <xf numFmtId="0" fontId="3" fillId="3" borderId="11" xfId="0" quotePrefix="1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10" xfId="0" applyFont="1" applyFill="1" applyBorder="1"/>
    <xf numFmtId="0" fontId="3" fillId="0" borderId="10" xfId="0" applyFont="1" applyBorder="1"/>
    <xf numFmtId="0" fontId="3" fillId="0" borderId="13" xfId="0" applyFont="1" applyBorder="1"/>
    <xf numFmtId="43" fontId="3" fillId="0" borderId="10" xfId="1" applyFont="1" applyBorder="1"/>
    <xf numFmtId="43" fontId="3" fillId="0" borderId="10" xfId="0" applyNumberFormat="1" applyFont="1" applyBorder="1"/>
    <xf numFmtId="43" fontId="3" fillId="0" borderId="13" xfId="0" applyNumberFormat="1" applyFont="1" applyBorder="1"/>
    <xf numFmtId="0" fontId="3" fillId="3" borderId="12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3" fillId="0" borderId="0" xfId="0" applyFont="1" applyBorder="1"/>
    <xf numFmtId="0" fontId="3" fillId="0" borderId="11" xfId="0" applyFont="1" applyBorder="1"/>
    <xf numFmtId="43" fontId="3" fillId="0" borderId="0" xfId="1" applyFont="1" applyBorder="1"/>
    <xf numFmtId="2" fontId="3" fillId="0" borderId="0" xfId="0" applyNumberFormat="1" applyFont="1" applyBorder="1"/>
    <xf numFmtId="2" fontId="3" fillId="0" borderId="11" xfId="0" applyNumberFormat="1" applyFont="1" applyBorder="1"/>
    <xf numFmtId="0" fontId="3" fillId="3" borderId="1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15" xfId="0" applyFont="1" applyBorder="1"/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14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5" xfId="0" applyFont="1" applyBorder="1"/>
    <xf numFmtId="43" fontId="5" fillId="0" borderId="5" xfId="0" applyNumberFormat="1" applyFont="1" applyBorder="1"/>
    <xf numFmtId="0" fontId="5" fillId="0" borderId="0" xfId="0" applyFont="1"/>
    <xf numFmtId="43" fontId="6" fillId="0" borderId="0" xfId="1" applyFont="1"/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GCG\01%20Estados%20Varios%20MZO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NOTAS"/>
      <sheetName val="IPC"/>
      <sheetName val="NOTAS (3)"/>
      <sheetName val="EAI "/>
      <sheetName val="CAdmon "/>
      <sheetName val="COG "/>
      <sheetName val="CTG "/>
      <sheetName val="CFG "/>
      <sheetName val="End Neto"/>
      <sheetName val="Int"/>
      <sheetName val="Post Fiscal"/>
      <sheetName val="CProg"/>
      <sheetName val="BMu"/>
      <sheetName val="BInmu"/>
      <sheetName val="PyPI"/>
      <sheetName val="IR"/>
      <sheetName val="Rel Cta Banc"/>
      <sheetName val="Esq Bur"/>
      <sheetName val="ctas bancarias productiv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8">
          <cell r="H28">
            <v>0</v>
          </cell>
          <cell r="J28">
            <v>18251653.93</v>
          </cell>
          <cell r="L28">
            <v>916863.01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28"/>
  <sheetViews>
    <sheetView showGridLines="0" tabSelected="1" view="pageBreakPreview" zoomScale="60" zoomScaleNormal="85" workbookViewId="0">
      <selection activeCell="I12" sqref="I12"/>
    </sheetView>
  </sheetViews>
  <sheetFormatPr baseColWidth="10" defaultRowHeight="12.75" x14ac:dyDescent="0.2"/>
  <cols>
    <col min="1" max="1" width="2.140625" style="4" customWidth="1"/>
    <col min="2" max="2" width="15.28515625" style="2" customWidth="1"/>
    <col min="3" max="3" width="18.28515625" style="2" customWidth="1"/>
    <col min="4" max="4" width="13.28515625" style="2" customWidth="1"/>
    <col min="5" max="5" width="7.5703125" style="2" customWidth="1"/>
    <col min="6" max="6" width="10.5703125" style="2" customWidth="1"/>
    <col min="7" max="7" width="22" style="2" customWidth="1"/>
    <col min="8" max="8" width="15.28515625" style="2" customWidth="1"/>
    <col min="9" max="9" width="37" style="2" customWidth="1"/>
    <col min="10" max="10" width="30.5703125" style="2" customWidth="1"/>
    <col min="11" max="13" width="12.7109375" style="2" customWidth="1"/>
    <col min="14" max="14" width="11.42578125" style="2" customWidth="1"/>
    <col min="15" max="15" width="36.5703125" style="2" customWidth="1"/>
    <col min="16" max="16" width="16.7109375" style="4" customWidth="1"/>
    <col min="17" max="20" width="11.42578125" style="2"/>
    <col min="21" max="21" width="16.5703125" style="2" customWidth="1"/>
    <col min="22" max="22" width="16.7109375" style="2" customWidth="1"/>
    <col min="23" max="23" width="17.28515625" style="2" customWidth="1"/>
    <col min="24" max="16384" width="11.42578125" style="2"/>
  </cols>
  <sheetData>
    <row r="1" spans="2:25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4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5" s="4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3"/>
    </row>
    <row r="6" spans="2:25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ht="15" customHeight="1" x14ac:dyDescent="0.2">
      <c r="B7" s="10" t="s">
        <v>4</v>
      </c>
      <c r="C7" s="11"/>
      <c r="D7" s="12" t="s">
        <v>5</v>
      </c>
      <c r="E7" s="13"/>
      <c r="F7" s="13"/>
      <c r="G7" s="13"/>
      <c r="H7" s="14"/>
      <c r="I7" s="15" t="s">
        <v>6</v>
      </c>
      <c r="J7" s="15"/>
      <c r="K7" s="15"/>
      <c r="L7" s="15"/>
      <c r="M7" s="15"/>
      <c r="N7" s="15"/>
      <c r="O7" s="15"/>
      <c r="P7" s="15" t="s">
        <v>7</v>
      </c>
      <c r="Q7" s="15"/>
      <c r="R7" s="15"/>
      <c r="S7" s="15"/>
      <c r="T7" s="15"/>
      <c r="U7" s="15" t="s">
        <v>8</v>
      </c>
      <c r="V7" s="15"/>
      <c r="W7" s="15"/>
      <c r="X7" s="15"/>
      <c r="Y7" s="15"/>
    </row>
    <row r="8" spans="2:25" x14ac:dyDescent="0.2">
      <c r="B8" s="16" t="s">
        <v>9</v>
      </c>
      <c r="C8" s="16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9" t="s">
        <v>26</v>
      </c>
      <c r="T8" s="20"/>
      <c r="U8" s="18" t="s">
        <v>27</v>
      </c>
      <c r="V8" s="18" t="s">
        <v>28</v>
      </c>
      <c r="W8" s="18" t="s">
        <v>29</v>
      </c>
      <c r="X8" s="19" t="s">
        <v>30</v>
      </c>
      <c r="Y8" s="20"/>
    </row>
    <row r="9" spans="2:25" ht="40.5" customHeight="1" x14ac:dyDescent="0.2">
      <c r="B9" s="21"/>
      <c r="C9" s="21"/>
      <c r="D9" s="22"/>
      <c r="E9" s="22"/>
      <c r="F9" s="22"/>
      <c r="G9" s="22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4" t="s">
        <v>31</v>
      </c>
      <c r="T9" s="24" t="s">
        <v>32</v>
      </c>
      <c r="U9" s="25"/>
      <c r="V9" s="25"/>
      <c r="W9" s="25"/>
      <c r="X9" s="26" t="s">
        <v>33</v>
      </c>
      <c r="Y9" s="26" t="s">
        <v>34</v>
      </c>
    </row>
    <row r="10" spans="2:25" ht="89.25" x14ac:dyDescent="0.2">
      <c r="B10" s="27" t="s">
        <v>35</v>
      </c>
      <c r="C10" s="28" t="s">
        <v>36</v>
      </c>
      <c r="D10" s="29" t="s">
        <v>37</v>
      </c>
      <c r="E10" s="30" t="s">
        <v>38</v>
      </c>
      <c r="F10" s="31" t="s">
        <v>39</v>
      </c>
      <c r="G10" s="32" t="s">
        <v>40</v>
      </c>
      <c r="H10" s="33" t="s">
        <v>41</v>
      </c>
      <c r="I10" s="34" t="s">
        <v>42</v>
      </c>
      <c r="J10" s="35" t="s">
        <v>43</v>
      </c>
      <c r="K10" s="36" t="s">
        <v>44</v>
      </c>
      <c r="L10" s="36" t="s">
        <v>45</v>
      </c>
      <c r="M10" s="36" t="s">
        <v>46</v>
      </c>
      <c r="N10" s="36"/>
      <c r="O10" s="37" t="s">
        <v>47</v>
      </c>
      <c r="P10" s="38">
        <v>2</v>
      </c>
      <c r="Q10" s="39">
        <v>2</v>
      </c>
      <c r="R10" s="39">
        <v>0</v>
      </c>
      <c r="S10" s="39">
        <f>+R10/P10</f>
        <v>0</v>
      </c>
      <c r="T10" s="40">
        <f>+R10/Q10</f>
        <v>0</v>
      </c>
      <c r="U10" s="41">
        <v>2042799</v>
      </c>
      <c r="V10" s="41">
        <v>2042799</v>
      </c>
      <c r="W10" s="41">
        <v>367430.21000000008</v>
      </c>
      <c r="X10" s="42">
        <f>+W10/U10</f>
        <v>0.17986606122286142</v>
      </c>
      <c r="Y10" s="43">
        <f>+W10/V10</f>
        <v>0.17986606122286142</v>
      </c>
    </row>
    <row r="11" spans="2:25" ht="76.5" x14ac:dyDescent="0.2">
      <c r="B11" s="44" t="s">
        <v>35</v>
      </c>
      <c r="C11" s="45" t="s">
        <v>36</v>
      </c>
      <c r="D11" s="46" t="s">
        <v>37</v>
      </c>
      <c r="E11" s="31" t="s">
        <v>38</v>
      </c>
      <c r="F11" s="30" t="s">
        <v>37</v>
      </c>
      <c r="G11" s="47" t="s">
        <v>40</v>
      </c>
      <c r="H11" s="33" t="s">
        <v>48</v>
      </c>
      <c r="I11" s="48" t="s">
        <v>49</v>
      </c>
      <c r="J11" s="49" t="s">
        <v>43</v>
      </c>
      <c r="K11" s="50" t="s">
        <v>44</v>
      </c>
      <c r="L11" s="50" t="s">
        <v>45</v>
      </c>
      <c r="M11" s="50" t="s">
        <v>46</v>
      </c>
      <c r="N11" s="50"/>
      <c r="O11" s="31" t="s">
        <v>50</v>
      </c>
      <c r="P11" s="51">
        <v>46</v>
      </c>
      <c r="Q11" s="52">
        <v>46</v>
      </c>
      <c r="R11" s="52">
        <v>0</v>
      </c>
      <c r="S11" s="52">
        <f t="shared" ref="S11:S20" si="0">+R11/P11</f>
        <v>0</v>
      </c>
      <c r="T11" s="53">
        <f t="shared" ref="T11:T20" si="1">+R11/Q11</f>
        <v>0</v>
      </c>
      <c r="U11" s="54">
        <v>8927500</v>
      </c>
      <c r="V11" s="54">
        <v>12427500</v>
      </c>
      <c r="W11" s="54">
        <v>1263185.6999999997</v>
      </c>
      <c r="X11" s="55">
        <f t="shared" ref="X11:X25" si="2">+W11/U11</f>
        <v>0.14149377765331836</v>
      </c>
      <c r="Y11" s="56">
        <f t="shared" ref="Y11:Y25" si="3">+W11/V11</f>
        <v>0.10164439348219671</v>
      </c>
    </row>
    <row r="12" spans="2:25" ht="63.75" x14ac:dyDescent="0.2">
      <c r="B12" s="44" t="s">
        <v>35</v>
      </c>
      <c r="C12" s="45" t="s">
        <v>36</v>
      </c>
      <c r="D12" s="46" t="s">
        <v>37</v>
      </c>
      <c r="E12" s="31" t="s">
        <v>38</v>
      </c>
      <c r="F12" s="30" t="s">
        <v>37</v>
      </c>
      <c r="G12" s="47" t="s">
        <v>40</v>
      </c>
      <c r="H12" s="33" t="s">
        <v>51</v>
      </c>
      <c r="I12" s="48" t="s">
        <v>52</v>
      </c>
      <c r="J12" s="49" t="s">
        <v>43</v>
      </c>
      <c r="K12" s="50" t="s">
        <v>44</v>
      </c>
      <c r="L12" s="50" t="s">
        <v>45</v>
      </c>
      <c r="M12" s="50" t="s">
        <v>46</v>
      </c>
      <c r="N12" s="50"/>
      <c r="O12" s="31" t="s">
        <v>53</v>
      </c>
      <c r="P12" s="51">
        <v>102</v>
      </c>
      <c r="Q12" s="52">
        <v>102</v>
      </c>
      <c r="R12" s="52">
        <v>0</v>
      </c>
      <c r="S12" s="52">
        <f t="shared" si="0"/>
        <v>0</v>
      </c>
      <c r="T12" s="53">
        <f t="shared" si="1"/>
        <v>0</v>
      </c>
      <c r="U12" s="54">
        <v>4588634</v>
      </c>
      <c r="V12" s="54">
        <v>4551834</v>
      </c>
      <c r="W12" s="54">
        <v>407148.13</v>
      </c>
      <c r="X12" s="55">
        <f t="shared" si="2"/>
        <v>8.8729702565077104E-2</v>
      </c>
      <c r="Y12" s="56">
        <f t="shared" si="3"/>
        <v>8.9447051452227824E-2</v>
      </c>
    </row>
    <row r="13" spans="2:25" ht="76.5" x14ac:dyDescent="0.2">
      <c r="B13" s="44" t="s">
        <v>35</v>
      </c>
      <c r="C13" s="45" t="s">
        <v>36</v>
      </c>
      <c r="D13" s="46" t="s">
        <v>37</v>
      </c>
      <c r="E13" s="31" t="s">
        <v>38</v>
      </c>
      <c r="F13" s="30" t="s">
        <v>37</v>
      </c>
      <c r="G13" s="47" t="s">
        <v>40</v>
      </c>
      <c r="H13" s="33" t="s">
        <v>51</v>
      </c>
      <c r="I13" s="48" t="s">
        <v>54</v>
      </c>
      <c r="J13" s="49" t="s">
        <v>55</v>
      </c>
      <c r="K13" s="50" t="s">
        <v>44</v>
      </c>
      <c r="L13" s="50" t="s">
        <v>45</v>
      </c>
      <c r="M13" s="50" t="s">
        <v>46</v>
      </c>
      <c r="N13" s="50"/>
      <c r="O13" s="31" t="s">
        <v>56</v>
      </c>
      <c r="P13" s="51">
        <v>1450</v>
      </c>
      <c r="Q13" s="52">
        <v>1450</v>
      </c>
      <c r="R13" s="52">
        <v>0</v>
      </c>
      <c r="S13" s="52">
        <f t="shared" si="0"/>
        <v>0</v>
      </c>
      <c r="T13" s="53">
        <f t="shared" si="1"/>
        <v>0</v>
      </c>
      <c r="U13" s="54">
        <v>9852621</v>
      </c>
      <c r="V13" s="54">
        <v>11071882.08</v>
      </c>
      <c r="W13" s="54">
        <v>2117121.6100000003</v>
      </c>
      <c r="X13" s="55">
        <f t="shared" si="2"/>
        <v>0.21487902660621985</v>
      </c>
      <c r="Y13" s="56">
        <f t="shared" si="3"/>
        <v>0.19121605475046752</v>
      </c>
    </row>
    <row r="14" spans="2:25" ht="114.75" x14ac:dyDescent="0.2">
      <c r="B14" s="44" t="s">
        <v>35</v>
      </c>
      <c r="C14" s="45" t="s">
        <v>36</v>
      </c>
      <c r="D14" s="46" t="s">
        <v>37</v>
      </c>
      <c r="E14" s="31" t="s">
        <v>38</v>
      </c>
      <c r="F14" s="30" t="s">
        <v>57</v>
      </c>
      <c r="G14" s="47" t="s">
        <v>40</v>
      </c>
      <c r="H14" s="33" t="s">
        <v>58</v>
      </c>
      <c r="I14" s="48" t="s">
        <v>59</v>
      </c>
      <c r="J14" s="49" t="s">
        <v>60</v>
      </c>
      <c r="K14" s="50" t="s">
        <v>44</v>
      </c>
      <c r="L14" s="50" t="s">
        <v>45</v>
      </c>
      <c r="M14" s="50" t="s">
        <v>46</v>
      </c>
      <c r="N14" s="50"/>
      <c r="O14" s="31" t="s">
        <v>61</v>
      </c>
      <c r="P14" s="51">
        <v>36510</v>
      </c>
      <c r="Q14" s="52">
        <v>36510</v>
      </c>
      <c r="R14" s="52">
        <v>0</v>
      </c>
      <c r="S14" s="52">
        <f t="shared" si="0"/>
        <v>0</v>
      </c>
      <c r="T14" s="53">
        <f t="shared" si="1"/>
        <v>0</v>
      </c>
      <c r="U14" s="54">
        <v>35596329</v>
      </c>
      <c r="V14" s="54">
        <v>36831329</v>
      </c>
      <c r="W14" s="54">
        <v>6257622.4900000002</v>
      </c>
      <c r="X14" s="55">
        <f t="shared" si="2"/>
        <v>0.17579404016633288</v>
      </c>
      <c r="Y14" s="56">
        <f t="shared" si="3"/>
        <v>0.16989944864601547</v>
      </c>
    </row>
    <row r="15" spans="2:25" ht="62.25" customHeight="1" x14ac:dyDescent="0.2">
      <c r="B15" s="44" t="s">
        <v>35</v>
      </c>
      <c r="C15" s="45" t="s">
        <v>36</v>
      </c>
      <c r="D15" s="46" t="s">
        <v>37</v>
      </c>
      <c r="E15" s="31" t="s">
        <v>38</v>
      </c>
      <c r="F15" s="31" t="s">
        <v>39</v>
      </c>
      <c r="G15" s="47" t="s">
        <v>62</v>
      </c>
      <c r="H15" s="33" t="s">
        <v>63</v>
      </c>
      <c r="I15" s="48" t="s">
        <v>64</v>
      </c>
      <c r="J15" s="49" t="s">
        <v>65</v>
      </c>
      <c r="K15" s="50" t="s">
        <v>44</v>
      </c>
      <c r="L15" s="50" t="s">
        <v>45</v>
      </c>
      <c r="M15" s="50" t="s">
        <v>46</v>
      </c>
      <c r="N15" s="50"/>
      <c r="O15" s="31" t="s">
        <v>66</v>
      </c>
      <c r="P15" s="51">
        <v>40860</v>
      </c>
      <c r="Q15" s="52">
        <v>40860</v>
      </c>
      <c r="R15" s="52">
        <v>0</v>
      </c>
      <c r="S15" s="52">
        <f t="shared" si="0"/>
        <v>0</v>
      </c>
      <c r="T15" s="53">
        <f t="shared" si="1"/>
        <v>0</v>
      </c>
      <c r="U15" s="54">
        <v>626041906.00000012</v>
      </c>
      <c r="V15" s="54">
        <v>639523183.71000028</v>
      </c>
      <c r="W15" s="54">
        <v>112427141.87000002</v>
      </c>
      <c r="X15" s="55">
        <f t="shared" si="2"/>
        <v>0.17958405147082918</v>
      </c>
      <c r="Y15" s="56">
        <f t="shared" si="3"/>
        <v>0.17579838344215759</v>
      </c>
    </row>
    <row r="16" spans="2:25" ht="66" customHeight="1" x14ac:dyDescent="0.2">
      <c r="B16" s="44" t="s">
        <v>35</v>
      </c>
      <c r="C16" s="45" t="s">
        <v>36</v>
      </c>
      <c r="D16" s="46" t="s">
        <v>37</v>
      </c>
      <c r="E16" s="31" t="s">
        <v>38</v>
      </c>
      <c r="F16" s="30" t="s">
        <v>37</v>
      </c>
      <c r="G16" s="47" t="s">
        <v>62</v>
      </c>
      <c r="H16" s="33" t="s">
        <v>67</v>
      </c>
      <c r="I16" s="48" t="s">
        <v>68</v>
      </c>
      <c r="J16" s="49" t="s">
        <v>69</v>
      </c>
      <c r="K16" s="50" t="s">
        <v>44</v>
      </c>
      <c r="L16" s="50" t="s">
        <v>45</v>
      </c>
      <c r="M16" s="50" t="s">
        <v>46</v>
      </c>
      <c r="N16" s="50"/>
      <c r="O16" s="31" t="s">
        <v>70</v>
      </c>
      <c r="P16" s="51">
        <v>323</v>
      </c>
      <c r="Q16" s="52">
        <v>323</v>
      </c>
      <c r="R16" s="52">
        <v>0</v>
      </c>
      <c r="S16" s="52">
        <f t="shared" si="0"/>
        <v>0</v>
      </c>
      <c r="T16" s="53">
        <f t="shared" si="1"/>
        <v>0</v>
      </c>
      <c r="U16" s="54">
        <v>8773012</v>
      </c>
      <c r="V16" s="54">
        <v>11912212</v>
      </c>
      <c r="W16" s="54">
        <v>531834.35</v>
      </c>
      <c r="X16" s="55">
        <f t="shared" si="2"/>
        <v>6.0621637129870558E-2</v>
      </c>
      <c r="Y16" s="56">
        <f t="shared" si="3"/>
        <v>4.4646145484986327E-2</v>
      </c>
    </row>
    <row r="17" spans="1:25" ht="63.75" x14ac:dyDescent="0.2">
      <c r="B17" s="44" t="s">
        <v>35</v>
      </c>
      <c r="C17" s="45" t="s">
        <v>36</v>
      </c>
      <c r="D17" s="46" t="s">
        <v>37</v>
      </c>
      <c r="E17" s="31" t="s">
        <v>38</v>
      </c>
      <c r="F17" s="30" t="s">
        <v>57</v>
      </c>
      <c r="G17" s="47" t="s">
        <v>71</v>
      </c>
      <c r="H17" s="33" t="s">
        <v>72</v>
      </c>
      <c r="I17" s="48" t="s">
        <v>73</v>
      </c>
      <c r="J17" s="49" t="s">
        <v>74</v>
      </c>
      <c r="K17" s="50" t="s">
        <v>44</v>
      </c>
      <c r="L17" s="50" t="s">
        <v>45</v>
      </c>
      <c r="M17" s="50" t="s">
        <v>46</v>
      </c>
      <c r="N17" s="50"/>
      <c r="O17" s="31" t="s">
        <v>75</v>
      </c>
      <c r="P17" s="51">
        <v>10418</v>
      </c>
      <c r="Q17" s="52">
        <v>10418</v>
      </c>
      <c r="R17" s="52">
        <v>0</v>
      </c>
      <c r="S17" s="52">
        <f t="shared" si="0"/>
        <v>0</v>
      </c>
      <c r="T17" s="53">
        <f t="shared" si="1"/>
        <v>0</v>
      </c>
      <c r="U17" s="54">
        <v>7749563</v>
      </c>
      <c r="V17" s="54">
        <v>7789563</v>
      </c>
      <c r="W17" s="54">
        <v>1705163.0300000003</v>
      </c>
      <c r="X17" s="55">
        <f t="shared" si="2"/>
        <v>0.22003344317608622</v>
      </c>
      <c r="Y17" s="56">
        <f t="shared" si="3"/>
        <v>0.21890355466667388</v>
      </c>
    </row>
    <row r="18" spans="1:25" ht="76.5" x14ac:dyDescent="0.2">
      <c r="B18" s="44" t="s">
        <v>35</v>
      </c>
      <c r="C18" s="45" t="s">
        <v>36</v>
      </c>
      <c r="D18" s="46" t="s">
        <v>37</v>
      </c>
      <c r="E18" s="31" t="s">
        <v>38</v>
      </c>
      <c r="F18" s="30" t="s">
        <v>37</v>
      </c>
      <c r="G18" s="47" t="s">
        <v>71</v>
      </c>
      <c r="H18" s="33" t="s">
        <v>48</v>
      </c>
      <c r="I18" s="48" t="s">
        <v>73</v>
      </c>
      <c r="J18" s="49" t="s">
        <v>76</v>
      </c>
      <c r="K18" s="50" t="s">
        <v>44</v>
      </c>
      <c r="L18" s="50" t="s">
        <v>45</v>
      </c>
      <c r="M18" s="50" t="s">
        <v>46</v>
      </c>
      <c r="N18" s="50"/>
      <c r="O18" s="31" t="s">
        <v>77</v>
      </c>
      <c r="P18" s="51">
        <v>11933</v>
      </c>
      <c r="Q18" s="52">
        <v>11933</v>
      </c>
      <c r="R18" s="52">
        <v>0</v>
      </c>
      <c r="S18" s="52">
        <f t="shared" si="0"/>
        <v>0</v>
      </c>
      <c r="T18" s="53">
        <f t="shared" si="1"/>
        <v>0</v>
      </c>
      <c r="U18" s="54">
        <v>1114875</v>
      </c>
      <c r="V18" s="54">
        <v>1114875</v>
      </c>
      <c r="W18" s="54">
        <v>66941.799999999988</v>
      </c>
      <c r="X18" s="55">
        <f t="shared" si="2"/>
        <v>6.0044220204058738E-2</v>
      </c>
      <c r="Y18" s="56">
        <f t="shared" si="3"/>
        <v>6.0044220204058738E-2</v>
      </c>
    </row>
    <row r="19" spans="1:25" ht="63.75" x14ac:dyDescent="0.2">
      <c r="B19" s="44" t="s">
        <v>35</v>
      </c>
      <c r="C19" s="45" t="s">
        <v>36</v>
      </c>
      <c r="D19" s="46" t="s">
        <v>37</v>
      </c>
      <c r="E19" s="31" t="s">
        <v>38</v>
      </c>
      <c r="F19" s="30" t="s">
        <v>37</v>
      </c>
      <c r="G19" s="47" t="s">
        <v>71</v>
      </c>
      <c r="H19" s="33" t="s">
        <v>48</v>
      </c>
      <c r="I19" s="48" t="s">
        <v>78</v>
      </c>
      <c r="J19" s="49" t="s">
        <v>79</v>
      </c>
      <c r="K19" s="50" t="s">
        <v>44</v>
      </c>
      <c r="L19" s="50" t="s">
        <v>45</v>
      </c>
      <c r="M19" s="50" t="s">
        <v>46</v>
      </c>
      <c r="N19" s="50"/>
      <c r="O19" s="31" t="s">
        <v>80</v>
      </c>
      <c r="P19" s="51">
        <v>11209</v>
      </c>
      <c r="Q19" s="52">
        <v>11209</v>
      </c>
      <c r="R19" s="52">
        <v>0</v>
      </c>
      <c r="S19" s="52">
        <f t="shared" si="0"/>
        <v>0</v>
      </c>
      <c r="T19" s="53">
        <f t="shared" si="1"/>
        <v>0</v>
      </c>
      <c r="U19" s="54">
        <v>77762478.00000003</v>
      </c>
      <c r="V19" s="54">
        <v>80099726.100000039</v>
      </c>
      <c r="W19" s="54">
        <v>16179530.710000003</v>
      </c>
      <c r="X19" s="55">
        <f t="shared" si="2"/>
        <v>0.20806346616166213</v>
      </c>
      <c r="Y19" s="56">
        <f t="shared" si="3"/>
        <v>0.20199233502747266</v>
      </c>
    </row>
    <row r="20" spans="1:25" ht="76.5" x14ac:dyDescent="0.2">
      <c r="B20" s="44" t="s">
        <v>35</v>
      </c>
      <c r="C20" s="45" t="s">
        <v>36</v>
      </c>
      <c r="D20" s="46" t="s">
        <v>37</v>
      </c>
      <c r="E20" s="31" t="s">
        <v>38</v>
      </c>
      <c r="F20" s="30" t="s">
        <v>37</v>
      </c>
      <c r="G20" s="47" t="s">
        <v>81</v>
      </c>
      <c r="H20" s="33">
        <v>18020401</v>
      </c>
      <c r="I20" s="48" t="s">
        <v>82</v>
      </c>
      <c r="J20" s="49" t="s">
        <v>83</v>
      </c>
      <c r="K20" s="50" t="s">
        <v>44</v>
      </c>
      <c r="L20" s="50" t="s">
        <v>45</v>
      </c>
      <c r="M20" s="50" t="s">
        <v>46</v>
      </c>
      <c r="N20" s="50"/>
      <c r="O20" s="31" t="s">
        <v>84</v>
      </c>
      <c r="P20" s="51">
        <v>40860</v>
      </c>
      <c r="Q20" s="52">
        <v>40860</v>
      </c>
      <c r="R20" s="52">
        <v>0</v>
      </c>
      <c r="S20" s="52">
        <f t="shared" si="0"/>
        <v>0</v>
      </c>
      <c r="T20" s="53">
        <f t="shared" si="1"/>
        <v>0</v>
      </c>
      <c r="U20" s="54">
        <v>980140</v>
      </c>
      <c r="V20" s="54">
        <v>980140</v>
      </c>
      <c r="W20" s="54">
        <v>186312.09</v>
      </c>
      <c r="X20" s="55">
        <f t="shared" si="2"/>
        <v>0.19008722223355848</v>
      </c>
      <c r="Y20" s="56">
        <f t="shared" si="3"/>
        <v>0.19008722223355848</v>
      </c>
    </row>
    <row r="21" spans="1:25" ht="56.25" customHeight="1" x14ac:dyDescent="0.2">
      <c r="B21" s="44" t="s">
        <v>35</v>
      </c>
      <c r="C21" s="45" t="s">
        <v>36</v>
      </c>
      <c r="D21" s="46" t="s">
        <v>37</v>
      </c>
      <c r="E21" s="31" t="s">
        <v>38</v>
      </c>
      <c r="F21" s="31" t="s">
        <v>39</v>
      </c>
      <c r="G21" s="31" t="s">
        <v>85</v>
      </c>
      <c r="H21" s="33">
        <v>18000701</v>
      </c>
      <c r="I21" s="33"/>
      <c r="J21" s="50"/>
      <c r="K21" s="50" t="s">
        <v>86</v>
      </c>
      <c r="L21" s="50" t="s">
        <v>87</v>
      </c>
      <c r="M21" s="50" t="s">
        <v>87</v>
      </c>
      <c r="N21" s="50"/>
      <c r="O21" s="31"/>
      <c r="P21" s="51" t="s">
        <v>87</v>
      </c>
      <c r="Q21" s="51" t="s">
        <v>87</v>
      </c>
      <c r="R21" s="51" t="s">
        <v>87</v>
      </c>
      <c r="S21" s="52" t="s">
        <v>87</v>
      </c>
      <c r="T21" s="53" t="s">
        <v>87</v>
      </c>
      <c r="U21" s="54">
        <v>28898631</v>
      </c>
      <c r="V21" s="54">
        <v>31362850.5</v>
      </c>
      <c r="W21" s="54">
        <v>5210629.58</v>
      </c>
      <c r="X21" s="55">
        <f t="shared" si="2"/>
        <v>0.18030714257709993</v>
      </c>
      <c r="Y21" s="56">
        <f t="shared" si="3"/>
        <v>0.16614017848919696</v>
      </c>
    </row>
    <row r="22" spans="1:25" ht="56.25" customHeight="1" x14ac:dyDescent="0.2">
      <c r="B22" s="44" t="s">
        <v>35</v>
      </c>
      <c r="C22" s="45" t="s">
        <v>36</v>
      </c>
      <c r="D22" s="46" t="s">
        <v>37</v>
      </c>
      <c r="E22" s="31" t="s">
        <v>38</v>
      </c>
      <c r="F22" s="31" t="s">
        <v>39</v>
      </c>
      <c r="G22" s="31" t="s">
        <v>85</v>
      </c>
      <c r="H22" s="33">
        <v>18000501</v>
      </c>
      <c r="I22" s="33"/>
      <c r="J22" s="50"/>
      <c r="K22" s="50" t="s">
        <v>86</v>
      </c>
      <c r="L22" s="50" t="s">
        <v>87</v>
      </c>
      <c r="M22" s="50" t="s">
        <v>87</v>
      </c>
      <c r="N22" s="50"/>
      <c r="O22" s="31"/>
      <c r="P22" s="51" t="s">
        <v>87</v>
      </c>
      <c r="Q22" s="51" t="s">
        <v>87</v>
      </c>
      <c r="R22" s="51" t="s">
        <v>87</v>
      </c>
      <c r="S22" s="52" t="s">
        <v>87</v>
      </c>
      <c r="T22" s="53" t="s">
        <v>87</v>
      </c>
      <c r="U22" s="54">
        <v>7346251</v>
      </c>
      <c r="V22" s="54">
        <v>7594062.0600000024</v>
      </c>
      <c r="W22" s="54">
        <v>1484271.4700000002</v>
      </c>
      <c r="X22" s="55">
        <f t="shared" si="2"/>
        <v>0.20204475316729584</v>
      </c>
      <c r="Y22" s="56">
        <f t="shared" si="3"/>
        <v>0.19545158549836761</v>
      </c>
    </row>
    <row r="23" spans="1:25" ht="56.25" customHeight="1" x14ac:dyDescent="0.2">
      <c r="B23" s="44" t="s">
        <v>35</v>
      </c>
      <c r="C23" s="45" t="s">
        <v>36</v>
      </c>
      <c r="D23" s="46" t="s">
        <v>37</v>
      </c>
      <c r="E23" s="31" t="s">
        <v>38</v>
      </c>
      <c r="F23" s="31" t="s">
        <v>39</v>
      </c>
      <c r="G23" s="31" t="s">
        <v>85</v>
      </c>
      <c r="H23" s="33">
        <v>18000601</v>
      </c>
      <c r="I23" s="33"/>
      <c r="J23" s="50"/>
      <c r="K23" s="50" t="s">
        <v>86</v>
      </c>
      <c r="L23" s="50" t="s">
        <v>87</v>
      </c>
      <c r="M23" s="50" t="s">
        <v>87</v>
      </c>
      <c r="N23" s="50"/>
      <c r="O23" s="31"/>
      <c r="P23" s="51" t="s">
        <v>87</v>
      </c>
      <c r="Q23" s="51" t="s">
        <v>87</v>
      </c>
      <c r="R23" s="51" t="s">
        <v>87</v>
      </c>
      <c r="S23" s="52" t="s">
        <v>87</v>
      </c>
      <c r="T23" s="53" t="s">
        <v>87</v>
      </c>
      <c r="U23" s="54">
        <v>10378798</v>
      </c>
      <c r="V23" s="54">
        <v>11623730.859999999</v>
      </c>
      <c r="W23" s="54">
        <v>1706943.2999999998</v>
      </c>
      <c r="X23" s="55">
        <f t="shared" si="2"/>
        <v>0.1644644495441572</v>
      </c>
      <c r="Y23" s="56">
        <f t="shared" si="3"/>
        <v>0.14684986434725483</v>
      </c>
    </row>
    <row r="24" spans="1:25" ht="56.25" customHeight="1" x14ac:dyDescent="0.2">
      <c r="B24" s="44" t="s">
        <v>35</v>
      </c>
      <c r="C24" s="45" t="s">
        <v>36</v>
      </c>
      <c r="D24" s="46" t="s">
        <v>37</v>
      </c>
      <c r="E24" s="31" t="s">
        <v>38</v>
      </c>
      <c r="F24" s="31" t="s">
        <v>39</v>
      </c>
      <c r="G24" s="31" t="s">
        <v>85</v>
      </c>
      <c r="H24" s="33">
        <v>18000801</v>
      </c>
      <c r="I24" s="33"/>
      <c r="J24" s="50"/>
      <c r="K24" s="50" t="s">
        <v>86</v>
      </c>
      <c r="L24" s="50" t="s">
        <v>87</v>
      </c>
      <c r="M24" s="50" t="s">
        <v>87</v>
      </c>
      <c r="N24" s="50"/>
      <c r="O24" s="31"/>
      <c r="P24" s="51" t="s">
        <v>87</v>
      </c>
      <c r="Q24" s="51" t="s">
        <v>87</v>
      </c>
      <c r="R24" s="51" t="s">
        <v>87</v>
      </c>
      <c r="S24" s="52" t="s">
        <v>87</v>
      </c>
      <c r="T24" s="53" t="s">
        <v>87</v>
      </c>
      <c r="U24" s="54">
        <v>17164625</v>
      </c>
      <c r="V24" s="54">
        <v>24781032.439999998</v>
      </c>
      <c r="W24" s="54">
        <v>4693793.3999999994</v>
      </c>
      <c r="X24" s="55">
        <f t="shared" si="2"/>
        <v>0.27345738109629542</v>
      </c>
      <c r="Y24" s="56">
        <f t="shared" si="3"/>
        <v>0.18941072819966817</v>
      </c>
    </row>
    <row r="25" spans="1:25" ht="56.25" customHeight="1" x14ac:dyDescent="0.2">
      <c r="B25" s="44" t="s">
        <v>35</v>
      </c>
      <c r="C25" s="45" t="s">
        <v>36</v>
      </c>
      <c r="D25" s="46" t="s">
        <v>37</v>
      </c>
      <c r="E25" s="31" t="s">
        <v>38</v>
      </c>
      <c r="F25" s="31" t="s">
        <v>39</v>
      </c>
      <c r="G25" s="31" t="s">
        <v>88</v>
      </c>
      <c r="H25" s="33">
        <v>18000101</v>
      </c>
      <c r="I25" s="33"/>
      <c r="J25" s="50"/>
      <c r="K25" s="50" t="s">
        <v>86</v>
      </c>
      <c r="L25" s="50" t="s">
        <v>87</v>
      </c>
      <c r="M25" s="50" t="s">
        <v>87</v>
      </c>
      <c r="N25" s="50"/>
      <c r="O25" s="31"/>
      <c r="P25" s="51" t="s">
        <v>87</v>
      </c>
      <c r="Q25" s="51" t="s">
        <v>87</v>
      </c>
      <c r="R25" s="51" t="s">
        <v>87</v>
      </c>
      <c r="S25" s="52" t="s">
        <v>87</v>
      </c>
      <c r="T25" s="53" t="s">
        <v>87</v>
      </c>
      <c r="U25" s="54">
        <v>8344570</v>
      </c>
      <c r="V25" s="54">
        <v>12454833</v>
      </c>
      <c r="W25" s="54">
        <v>1481953.92</v>
      </c>
      <c r="X25" s="55">
        <f t="shared" si="2"/>
        <v>0.17759500130024675</v>
      </c>
      <c r="Y25" s="56">
        <f t="shared" si="3"/>
        <v>0.11898625376992208</v>
      </c>
    </row>
    <row r="26" spans="1:25" x14ac:dyDescent="0.2">
      <c r="B26" s="57"/>
      <c r="C26" s="58"/>
      <c r="D26" s="59"/>
      <c r="E26" s="60"/>
      <c r="F26" s="60"/>
      <c r="G26" s="61"/>
      <c r="H26" s="62"/>
      <c r="I26" s="62"/>
      <c r="J26" s="63"/>
      <c r="K26" s="63"/>
      <c r="L26" s="63"/>
      <c r="M26" s="63"/>
      <c r="N26" s="63"/>
      <c r="O26" s="60"/>
      <c r="P26" s="8"/>
      <c r="Q26" s="64"/>
      <c r="R26" s="64"/>
      <c r="S26" s="64"/>
      <c r="T26" s="65"/>
      <c r="U26" s="52"/>
      <c r="V26" s="52"/>
      <c r="W26" s="52"/>
      <c r="X26" s="52"/>
      <c r="Y26" s="53"/>
    </row>
    <row r="27" spans="1:25" s="77" customFormat="1" x14ac:dyDescent="0.2">
      <c r="A27" s="66"/>
      <c r="B27" s="67"/>
      <c r="C27" s="68" t="s">
        <v>89</v>
      </c>
      <c r="D27" s="69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1"/>
      <c r="Q27" s="72"/>
      <c r="R27" s="73"/>
      <c r="S27" s="74"/>
      <c r="T27" s="75"/>
      <c r="U27" s="76">
        <f>SUM(U10:U26)</f>
        <v>855562732.00000012</v>
      </c>
      <c r="V27" s="76">
        <f t="shared" ref="V27:W27" si="4">SUM(V10:V26)</f>
        <v>896161552.75000024</v>
      </c>
      <c r="W27" s="76">
        <f t="shared" si="4"/>
        <v>156087023.66000003</v>
      </c>
      <c r="X27" s="76"/>
      <c r="Y27" s="75"/>
    </row>
    <row r="28" spans="1:25" x14ac:dyDescent="0.2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U28" s="78">
        <f>+[1]PyPI!H28</f>
        <v>0</v>
      </c>
      <c r="V28" s="78">
        <f>+[1]PyPI!J28</f>
        <v>18251653.93</v>
      </c>
      <c r="W28" s="78">
        <f>+[1]PyPI!L28</f>
        <v>916863.01</v>
      </c>
    </row>
  </sheetData>
  <autoFilter ref="A8:Y25">
    <filterColumn colId="18" showButton="0"/>
    <filterColumn colId="23" showButton="0"/>
  </autoFilter>
  <mergeCells count="30">
    <mergeCell ref="U8:U9"/>
    <mergeCell ref="V8:V9"/>
    <mergeCell ref="W8:W9"/>
    <mergeCell ref="X8:Y8"/>
    <mergeCell ref="C27:D27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Señalar la dimensión bajo la cual se mide el objetivo. Ej: eficiencia, eficacia, economía, calidad." sqref="L8:L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Indicar si el indicador es estratégico o de gestión." sqref="K8:K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Unidad responsable del programa." sqref="H8:H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Valor absoluto y relativo que registre el gasto con relación a la meta anual." sqref="U7:Y7"/>
    <dataValidation allowBlank="1" showInputMessage="1" showErrorMessage="1" prompt="Nivel cuantificable anual de las metas aprobadas y modificadas." sqref="P7:T7"/>
  </dataValidations>
  <pageMargins left="0.25" right="0.7" top="0.44" bottom="0.75" header="0.3" footer="0.3"/>
  <pageSetup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dcterms:created xsi:type="dcterms:W3CDTF">2017-08-15T23:18:03Z</dcterms:created>
  <dcterms:modified xsi:type="dcterms:W3CDTF">2017-08-15T23:18:59Z</dcterms:modified>
</cp:coreProperties>
</file>