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B42BDC28-1CBB-4D17-9737-1A028304F67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definedNames>
    <definedName name="_xlnm.Print_Area" localSheetId="0">GCP!$B$1:$I$36</definedName>
  </definedName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<sst xmlns="http://schemas.openxmlformats.org/spreadsheetml/2006/main" count="66" uniqueCount="66">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</sst>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1" sqref="B1:I3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1019760067.39</v>
      </c>
      <c r="E9" s="16">
        <f>SUM(E10:E17)</f>
        <v>46558214.57</v>
      </c>
      <c r="F9" s="16">
        <f t="shared" ref="F9:I9" si="1">SUM(F10:F17)</f>
        <v>1066318281.96</v>
      </c>
      <c r="G9" s="16">
        <f t="shared" si="1"/>
        <v>183721335.99000001</v>
      </c>
      <c r="H9" s="16">
        <f t="shared" si="1"/>
        <v>183719891.97</v>
      </c>
      <c r="I9" s="16">
        <f t="shared" si="1"/>
        <v>882596945.97000003</v>
      </c>
    </row>
    <row r="10" spans="1:9" x14ac:dyDescent="0.2">
      <c r="A10" s="15" t="s">
        <v>43</v>
      </c>
      <c r="B10" s="6"/>
      <c r="C10" s="3" t="s">
        <v>4</v>
      </c>
      <c r="D10" s="17">
        <v>654370650.00999999</v>
      </c>
      <c r="E10" s="17">
        <v>61976534.75</v>
      </c>
      <c r="F10" s="17">
        <f t="shared" ref="F10:F17" si="2">D10+E10</f>
        <v>716347184.75999999</v>
      </c>
      <c r="G10" s="17">
        <v>117744920.65000001</v>
      </c>
      <c r="H10" s="17">
        <v>117743882.13</v>
      </c>
      <c r="I10" s="17">
        <f t="shared" ref="I10:I17" si="3">F10-G10</f>
        <v>598602264.11000001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365389417.38</v>
      </c>
      <c r="E12" s="17">
        <v>-15418320.18</v>
      </c>
      <c r="F12" s="17">
        <f t="shared" si="2"/>
        <v>349971097.19999999</v>
      </c>
      <c r="G12" s="17">
        <v>65976415.340000004</v>
      </c>
      <c r="H12" s="17">
        <v>65976009.840000004</v>
      </c>
      <c r="I12" s="17">
        <f t="shared" si="3"/>
        <v>283994681.86000001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5992795.6500000004</v>
      </c>
      <c r="E18" s="16">
        <f>SUM(E19:E21)</f>
        <v>28299850.68</v>
      </c>
      <c r="F18" s="16">
        <f t="shared" ref="F18:I18" si="4">SUM(F19:F21)</f>
        <v>34292646.329999998</v>
      </c>
      <c r="G18" s="16">
        <f t="shared" si="4"/>
        <v>2443383.7999999998</v>
      </c>
      <c r="H18" s="16">
        <f t="shared" si="4"/>
        <v>2443383.7999999998</v>
      </c>
      <c r="I18" s="16">
        <f t="shared" si="4"/>
        <v>31849262.529999997</v>
      </c>
    </row>
    <row r="19" spans="1:9" x14ac:dyDescent="0.2">
      <c r="A19" s="15" t="s">
        <v>51</v>
      </c>
      <c r="B19" s="6"/>
      <c r="C19" s="3" t="s">
        <v>13</v>
      </c>
      <c r="D19" s="17">
        <v>5992795.6500000004</v>
      </c>
      <c r="E19" s="17">
        <v>28299850.68</v>
      </c>
      <c r="F19" s="17">
        <f t="shared" ref="F19:F21" si="5">D19+E19</f>
        <v>34292646.329999998</v>
      </c>
      <c r="G19" s="17">
        <v>2443383.7999999998</v>
      </c>
      <c r="H19" s="17">
        <v>2443383.7999999998</v>
      </c>
      <c r="I19" s="17">
        <f t="shared" ref="I19:I21" si="6">F19-G19</f>
        <v>31849262.529999997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1025752863.04</v>
      </c>
      <c r="E35" s="18">
        <f t="shared" ref="E35:I35" si="16">SUM(E6+E9+E18+E22+E25+E30+E32+E33+E34)</f>
        <v>74858065.25</v>
      </c>
      <c r="F35" s="18">
        <f t="shared" si="16"/>
        <v>1100610928.29</v>
      </c>
      <c r="G35" s="18">
        <f t="shared" si="16"/>
        <v>186164719.79000002</v>
      </c>
      <c r="H35" s="18">
        <f t="shared" si="16"/>
        <v>186163275.77000001</v>
      </c>
      <c r="I35" s="18">
        <f t="shared" si="16"/>
        <v>914446208.5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2022-04-27T18:00:59Z</cp:lastPrinted>
  <dcterms:created xsi:type="dcterms:W3CDTF">2012-12-11T21:13:37Z</dcterms:created>
  <dcterms:modified xsi:type="dcterms:W3CDTF">2022-04-27T18:01:17Z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