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L:\2021\"/>
    </mc:Choice>
  </mc:AlternateContent>
  <xr:revisionPtr revIDLastSave="0" documentId="8_{2A5687BE-0768-4F90-BDFB-D4AD3D16E1E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sultado de E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  <c r="F29" i="1" s="1"/>
  <c r="G7" i="1" l="1"/>
  <c r="G18" i="1"/>
  <c r="G29" i="1" l="1"/>
  <c r="E13" i="1"/>
  <c r="E10" i="1"/>
  <c r="E8" i="1"/>
  <c r="D13" i="1" l="1"/>
  <c r="D12" i="1"/>
  <c r="D10" i="1"/>
  <c r="D8" i="1"/>
  <c r="D18" i="1" l="1"/>
  <c r="D7" i="1"/>
  <c r="D29" i="1" l="1"/>
  <c r="B7" i="1"/>
  <c r="C7" i="1"/>
  <c r="E7" i="1"/>
  <c r="B18" i="1"/>
  <c r="C18" i="1"/>
  <c r="E18" i="1"/>
  <c r="E29" i="1" l="1"/>
  <c r="C29" i="1"/>
  <c r="B29" i="1"/>
</calcChain>
</file>

<file path=xl/sharedStrings.xml><?xml version="1.0" encoding="utf-8"?>
<sst xmlns="http://schemas.openxmlformats.org/spreadsheetml/2006/main" count="33" uniqueCount="21">
  <si>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</si>
  <si>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</si>
  <si>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</si>
  <si>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</si>
  <si>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</si>
  <si>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</si>
  <si>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</si>
  <si>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</si>
  <si>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</si>
  <si>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</si>
  <si>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</si>
  <si>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</si>
  <si>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</si>
  <si>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</si>
  <si>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</si>
  <si>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</si>
  <si>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</si>
  <si>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</si>
  <si>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Resultados de Egresos - LDF</t>
  </si>
  <si>
    <t>Sistema Avanzado de Bachillerato y Educación Superior en el Estado de Guanajuato</t>
  </si>
  <si>
    <t>Año del Ejercicio Vigente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</si>
</sst>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166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" fillId="0" borderId="0"/>
  </cellStyleXfs>
  <cellXfs count="26">
    <xf numFmtId="0" fontId="0" fillId="0" borderId="0" xfId="0"/>
    <xf numFmtId="0" fontId="2" fillId="0" borderId="6" xfId="0" applyFont="1" applyBorder="1"/>
    <xf numFmtId="4" fontId="2" fillId="0" borderId="6" xfId="0" applyNumberFormat="1" applyFont="1" applyBorder="1"/>
    <xf numFmtId="4" fontId="2" fillId="0" borderId="3" xfId="0" applyNumberFormat="1" applyFont="1" applyBorder="1"/>
    <xf numFmtId="0" fontId="2" fillId="0" borderId="6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2" borderId="6" xfId="0" applyFont="1" applyFill="1" applyBorder="1"/>
    <xf numFmtId="4" fontId="1" fillId="2" borderId="6" xfId="0" applyNumberFormat="1" applyFont="1" applyFill="1" applyBorder="1"/>
    <xf numFmtId="4" fontId="1" fillId="2" borderId="3" xfId="0" applyNumberFormat="1" applyFont="1" applyFill="1" applyBorder="1"/>
    <xf numFmtId="4" fontId="2" fillId="0" borderId="6" xfId="0" applyNumberFormat="1" applyFont="1" applyFill="1" applyBorder="1"/>
    <xf numFmtId="4" fontId="3" fillId="0" borderId="0" xfId="0" applyNumberFormat="1" applyFont="1"/>
    <xf numFmtId="165" fontId="3" fillId="0" borderId="0" xfId="1" applyFont="1"/>
    <xf numFmtId="165" fontId="3" fillId="0" borderId="0" xfId="0" applyNumberFormat="1" applyFont="1"/>
    <xf numFmtId="4" fontId="9" fillId="0" borderId="6" xfId="0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" fontId="9" fillId="0" borderId="6" xfId="11" applyNumberFormat="1" applyFont="1" applyBorder="1" applyAlignment="1">
      <alignment vertical="center"/>
    </xf>
    <xf numFmtId="4" fontId="5" fillId="0" borderId="6" xfId="11" applyNumberFormat="1" applyFont="1" applyBorder="1" applyAlignment="1">
      <alignment vertical="center"/>
    </xf>
  </cellXfs>
  <cellStyles count="19">
    <cellStyle name="Euro" xfId="3" xr:uid="{00000000-0005-0000-0000-000000000000}"/>
    <cellStyle name="Millares" xfId="1" builtinId="3"/>
    <cellStyle name="Millares 2" xfId="4" xr:uid="{00000000-0005-0000-0000-000002000000}"/>
    <cellStyle name="Millares 2 2" xfId="5" xr:uid="{00000000-0005-0000-0000-000003000000}"/>
    <cellStyle name="Millares 2 3" xfId="6" xr:uid="{00000000-0005-0000-0000-000004000000}"/>
    <cellStyle name="Millares 3" xfId="7" xr:uid="{00000000-0005-0000-0000-000005000000}"/>
    <cellStyle name="Moneda 2" xfId="8" xr:uid="{00000000-0005-0000-0000-000006000000}"/>
    <cellStyle name="Normal" xfId="0" builtinId="0"/>
    <cellStyle name="Normal 2" xfId="9" xr:uid="{00000000-0005-0000-0000-000008000000}"/>
    <cellStyle name="Normal 2 2" xfId="10" xr:uid="{00000000-0005-0000-0000-000009000000}"/>
    <cellStyle name="Normal 2 3" xfId="18" xr:uid="{00000000-0005-0000-0000-000001000000}"/>
    <cellStyle name="Normal 3" xfId="11" xr:uid="{00000000-0005-0000-0000-00000A000000}"/>
    <cellStyle name="Normal 4" xfId="12" xr:uid="{00000000-0005-0000-0000-00000B000000}"/>
    <cellStyle name="Normal 4 2" xfId="13" xr:uid="{00000000-0005-0000-0000-00000C000000}"/>
    <cellStyle name="Normal 5" xfId="14" xr:uid="{00000000-0005-0000-0000-00000D000000}"/>
    <cellStyle name="Normal 5 2" xfId="15" xr:uid="{00000000-0005-0000-0000-00000E000000}"/>
    <cellStyle name="Normal 6" xfId="16" xr:uid="{00000000-0005-0000-0000-00000F000000}"/>
    <cellStyle name="Normal 6 2" xfId="17" xr:uid="{00000000-0005-0000-0000-000010000000}"/>
    <cellStyle name="Normal 7" xfId="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showGridLines="0" tabSelected="1" workbookViewId="0">
      <selection activeCell="G29" sqref="G29"/>
    </sheetView>
  </sheetViews>
  <sheetFormatPr baseColWidth="10" defaultRowHeight="15"/>
  <cols>
    <col min="1" max="1" width="41.140625" style="8" customWidth="1"/>
    <col min="2" max="2" width="14.85546875" style="8" customWidth="1"/>
    <col min="3" max="4" width="15.85546875" style="8" customWidth="1"/>
    <col min="5" max="7" width="20.140625" style="8" customWidth="1"/>
    <col min="8" max="11" width="11.42578125" style="8"/>
    <col min="12" max="12" width="15.28515625" style="8" customWidth="1"/>
    <col min="13" max="13" width="16.5703125" style="8" customWidth="1"/>
    <col min="14" max="14" width="15.140625" style="8" bestFit="1" customWidth="1"/>
    <col min="15" max="16384" width="11.42578125" style="8"/>
  </cols>
  <sheetData>
    <row r="1" spans="1:14">
      <c r="A1" s="20" t="s">
        <v>19</v>
      </c>
      <c r="B1" s="21"/>
      <c r="C1" s="21"/>
      <c r="D1" s="21"/>
      <c r="E1" s="21"/>
      <c r="F1" s="21"/>
      <c r="G1" s="21"/>
    </row>
    <row r="2" spans="1:14">
      <c r="A2" s="20" t="s">
        <v>18</v>
      </c>
      <c r="B2" s="21"/>
      <c r="C2" s="21"/>
      <c r="D2" s="21"/>
      <c r="E2" s="21"/>
      <c r="F2" s="21"/>
      <c r="G2" s="21"/>
    </row>
    <row r="3" spans="1:14">
      <c r="A3" s="20" t="s">
        <v>0</v>
      </c>
      <c r="B3" s="21"/>
      <c r="C3" s="21"/>
      <c r="D3" s="21"/>
      <c r="E3" s="21"/>
      <c r="F3" s="21"/>
      <c r="G3" s="21"/>
    </row>
    <row r="4" spans="1:14">
      <c r="A4" s="22" t="s">
        <v>1</v>
      </c>
      <c r="B4" s="23"/>
      <c r="C4" s="23"/>
      <c r="D4" s="23"/>
      <c r="E4" s="23"/>
      <c r="F4" s="23"/>
      <c r="G4" s="23"/>
    </row>
    <row r="5" spans="1:14" ht="33" customHeight="1">
      <c r="A5" s="10" t="s">
        <v>2</v>
      </c>
      <c r="B5" s="10">
        <v>2016</v>
      </c>
      <c r="C5" s="10">
        <v>2017</v>
      </c>
      <c r="D5" s="10">
        <v>2018</v>
      </c>
      <c r="E5" s="9">
        <v>2019</v>
      </c>
      <c r="F5" s="9">
        <v>2020</v>
      </c>
      <c r="G5" s="9" t="s">
        <v>20</v>
      </c>
    </row>
    <row r="6" spans="1:14">
      <c r="A6" s="11"/>
      <c r="B6" s="10" t="s">
        <v>3</v>
      </c>
      <c r="C6" s="10" t="s">
        <v>3</v>
      </c>
      <c r="D6" s="10" t="s">
        <v>3</v>
      </c>
      <c r="E6" s="10" t="s">
        <v>3</v>
      </c>
      <c r="F6" s="10" t="s">
        <v>3</v>
      </c>
      <c r="G6" s="10" t="s">
        <v>4</v>
      </c>
    </row>
    <row r="7" spans="1:14">
      <c r="A7" s="12" t="s">
        <v>5</v>
      </c>
      <c r="B7" s="13">
        <f t="shared" ref="B7:G7" si="0">SUM(B8:B16)</f>
        <v>733345328.94000006</v>
      </c>
      <c r="C7" s="13">
        <f t="shared" si="0"/>
        <v>894903182.48000002</v>
      </c>
      <c r="D7" s="13">
        <f t="shared" si="0"/>
        <v>914789507.69999981</v>
      </c>
      <c r="E7" s="14">
        <f t="shared" si="0"/>
        <v>958211420.32999992</v>
      </c>
      <c r="F7" s="13">
        <f t="shared" ref="F7" si="1">SUM(F8:F16)</f>
        <v>933926646.5200001</v>
      </c>
      <c r="G7" s="13">
        <f t="shared" si="0"/>
        <v>934890167.10000014</v>
      </c>
    </row>
    <row r="8" spans="1:14">
      <c r="A8" s="1" t="s">
        <v>6</v>
      </c>
      <c r="B8" s="2">
        <v>559999254.25</v>
      </c>
      <c r="C8" s="2">
        <v>683128744.46000004</v>
      </c>
      <c r="D8" s="2">
        <f>733867255.28-D19</f>
        <v>721422974.28999996</v>
      </c>
      <c r="E8" s="3">
        <f>764017414.26-E19</f>
        <v>763487565.83000004</v>
      </c>
      <c r="F8" s="19">
        <v>795478977.61000013</v>
      </c>
      <c r="G8" s="24">
        <v>800806406.21000004</v>
      </c>
    </row>
    <row r="9" spans="1:14">
      <c r="A9" s="1" t="s">
        <v>7</v>
      </c>
      <c r="B9" s="2">
        <v>44739334.780000001</v>
      </c>
      <c r="C9" s="2">
        <v>47832706.799999997</v>
      </c>
      <c r="D9" s="2">
        <v>51440005.030000001</v>
      </c>
      <c r="E9" s="3">
        <v>49369436.549999997</v>
      </c>
      <c r="F9" s="2">
        <v>29094886.800000004</v>
      </c>
      <c r="G9" s="24">
        <v>12661234.320000002</v>
      </c>
    </row>
    <row r="10" spans="1:14">
      <c r="A10" s="1" t="s">
        <v>8</v>
      </c>
      <c r="B10" s="2">
        <v>86915510.180000007</v>
      </c>
      <c r="C10" s="2">
        <v>87258968.260000005</v>
      </c>
      <c r="D10" s="2">
        <f>104122738.64-D21</f>
        <v>89969004.400000006</v>
      </c>
      <c r="E10" s="3">
        <f>118039845.83-E21</f>
        <v>106903860.92</v>
      </c>
      <c r="F10" s="2">
        <v>78012316.49000001</v>
      </c>
      <c r="G10" s="24">
        <v>103690170.11999999</v>
      </c>
    </row>
    <row r="11" spans="1:14" ht="26.25">
      <c r="A11" s="4" t="s">
        <v>9</v>
      </c>
      <c r="B11" s="2">
        <v>378407.72</v>
      </c>
      <c r="C11" s="2">
        <v>2198383.06</v>
      </c>
      <c r="D11" s="2">
        <v>4682043.13</v>
      </c>
      <c r="E11" s="3">
        <v>6945519.0899999999</v>
      </c>
      <c r="F11" s="2">
        <v>1131321.8700000001</v>
      </c>
      <c r="G11" s="24">
        <v>1596437.1</v>
      </c>
    </row>
    <row r="12" spans="1:14">
      <c r="A12" s="1" t="s">
        <v>10</v>
      </c>
      <c r="B12" s="2">
        <v>36145555.539999999</v>
      </c>
      <c r="C12" s="2">
        <v>65166326.829999998</v>
      </c>
      <c r="D12" s="2">
        <f>41337189.19-D23</f>
        <v>38747635.419999994</v>
      </c>
      <c r="E12" s="3">
        <v>30299763.300000001</v>
      </c>
      <c r="F12" s="2">
        <v>29141040.129999999</v>
      </c>
      <c r="G12" s="24">
        <v>16135919.35</v>
      </c>
      <c r="L12" s="16"/>
      <c r="M12" s="16"/>
      <c r="N12" s="17"/>
    </row>
    <row r="13" spans="1:14">
      <c r="A13" s="1" t="s">
        <v>11</v>
      </c>
      <c r="B13" s="2">
        <v>5167266.47</v>
      </c>
      <c r="C13" s="2">
        <v>9318053.0700000003</v>
      </c>
      <c r="D13" s="2">
        <f>20150839.63-D24</f>
        <v>8527845.4299999997</v>
      </c>
      <c r="E13" s="3">
        <f>4016343.67-E24</f>
        <v>1205274.6400000001</v>
      </c>
      <c r="F13" s="2">
        <v>1068103.6200000001</v>
      </c>
      <c r="G13" s="2">
        <v>0</v>
      </c>
      <c r="K13" s="16"/>
      <c r="L13" s="16"/>
      <c r="M13" s="16"/>
      <c r="N13" s="17"/>
    </row>
    <row r="14" spans="1:14">
      <c r="A14" s="1" t="s">
        <v>12</v>
      </c>
      <c r="B14" s="2"/>
      <c r="C14" s="2"/>
      <c r="D14" s="2">
        <v>0</v>
      </c>
      <c r="E14" s="3">
        <v>0</v>
      </c>
      <c r="F14" s="2">
        <v>0</v>
      </c>
      <c r="G14" s="2">
        <v>0</v>
      </c>
      <c r="K14" s="16"/>
      <c r="L14" s="16"/>
      <c r="M14" s="16"/>
      <c r="N14" s="17"/>
    </row>
    <row r="15" spans="1:14">
      <c r="A15" s="1" t="s">
        <v>13</v>
      </c>
      <c r="B15" s="2">
        <v>0</v>
      </c>
      <c r="C15" s="2">
        <v>0</v>
      </c>
      <c r="D15" s="2">
        <v>0</v>
      </c>
      <c r="E15" s="3">
        <v>0</v>
      </c>
      <c r="F15" s="2">
        <v>0</v>
      </c>
      <c r="G15" s="2">
        <v>0</v>
      </c>
      <c r="L15" s="16"/>
      <c r="M15" s="16"/>
      <c r="N15" s="17"/>
    </row>
    <row r="16" spans="1:14">
      <c r="A16" s="1" t="s">
        <v>14</v>
      </c>
      <c r="B16" s="2">
        <v>0</v>
      </c>
      <c r="C16" s="2">
        <v>0</v>
      </c>
      <c r="D16" s="2">
        <v>0</v>
      </c>
      <c r="E16" s="3">
        <v>0</v>
      </c>
      <c r="F16" s="2">
        <v>0</v>
      </c>
      <c r="G16" s="2">
        <v>0</v>
      </c>
      <c r="L16" s="16"/>
      <c r="M16" s="16"/>
      <c r="N16" s="17"/>
    </row>
    <row r="17" spans="1:13">
      <c r="A17" s="1"/>
      <c r="B17" s="2">
        <v>0</v>
      </c>
      <c r="C17" s="2">
        <v>0</v>
      </c>
      <c r="D17" s="2">
        <v>0</v>
      </c>
      <c r="E17" s="3">
        <v>0</v>
      </c>
      <c r="F17" s="2">
        <v>0</v>
      </c>
      <c r="G17" s="2">
        <v>0</v>
      </c>
    </row>
    <row r="18" spans="1:13">
      <c r="A18" s="12" t="s">
        <v>15</v>
      </c>
      <c r="B18" s="13">
        <f t="shared" ref="B18:G18" si="2">SUM(B19:B27)</f>
        <v>122904511.00999999</v>
      </c>
      <c r="C18" s="13">
        <f t="shared" si="2"/>
        <v>40535949.75</v>
      </c>
      <c r="D18" s="13">
        <f t="shared" si="2"/>
        <v>40810563.200000003</v>
      </c>
      <c r="E18" s="14">
        <f t="shared" si="2"/>
        <v>14476902.369999999</v>
      </c>
      <c r="F18" s="13">
        <f t="shared" ref="F18" si="3">SUM(F19:F27)</f>
        <v>22372041.75</v>
      </c>
      <c r="G18" s="13">
        <f t="shared" si="2"/>
        <v>11794917.060000001</v>
      </c>
    </row>
    <row r="19" spans="1:13">
      <c r="A19" s="1" t="s">
        <v>6</v>
      </c>
      <c r="B19" s="15">
        <v>96323743.950000003</v>
      </c>
      <c r="C19" s="2">
        <v>6593590.4699999997</v>
      </c>
      <c r="D19" s="2">
        <v>12444280.99</v>
      </c>
      <c r="E19" s="3">
        <v>529848.43000000005</v>
      </c>
      <c r="F19" s="2">
        <v>0</v>
      </c>
      <c r="G19" s="2">
        <v>0</v>
      </c>
      <c r="L19" s="16"/>
      <c r="M19" s="17"/>
    </row>
    <row r="20" spans="1:13">
      <c r="A20" s="1" t="s">
        <v>7</v>
      </c>
      <c r="B20" s="15">
        <v>3008296.33</v>
      </c>
      <c r="C20" s="2">
        <v>0</v>
      </c>
      <c r="D20" s="2">
        <v>0</v>
      </c>
      <c r="E20" s="3">
        <v>0</v>
      </c>
      <c r="F20" s="2">
        <v>0</v>
      </c>
      <c r="G20" s="2">
        <v>0</v>
      </c>
      <c r="L20" s="16"/>
      <c r="M20" s="17"/>
    </row>
    <row r="21" spans="1:13">
      <c r="A21" s="1" t="s">
        <v>8</v>
      </c>
      <c r="B21" s="15">
        <v>6384247.5300000003</v>
      </c>
      <c r="C21" s="2">
        <v>9365839.6199999992</v>
      </c>
      <c r="D21" s="2">
        <v>14153734.24</v>
      </c>
      <c r="E21" s="3">
        <v>11135984.91</v>
      </c>
      <c r="F21" s="2">
        <v>15808468.800000001</v>
      </c>
      <c r="G21" s="25">
        <v>11794917.060000001</v>
      </c>
      <c r="L21" s="16"/>
      <c r="M21" s="17"/>
    </row>
    <row r="22" spans="1:13" ht="26.25">
      <c r="A22" s="4" t="s">
        <v>9</v>
      </c>
      <c r="B22" s="15">
        <v>0</v>
      </c>
      <c r="C22" s="2">
        <v>0</v>
      </c>
      <c r="D22" s="2">
        <v>0</v>
      </c>
      <c r="E22" s="3">
        <v>0</v>
      </c>
      <c r="F22" s="2">
        <v>0</v>
      </c>
      <c r="G22" s="2">
        <v>0</v>
      </c>
      <c r="L22" s="16"/>
      <c r="M22" s="17"/>
    </row>
    <row r="23" spans="1:13">
      <c r="A23" s="1" t="s">
        <v>10</v>
      </c>
      <c r="B23" s="15">
        <v>14018198.32</v>
      </c>
      <c r="C23" s="2">
        <v>18081347.140000001</v>
      </c>
      <c r="D23" s="2">
        <v>2589553.77</v>
      </c>
      <c r="E23" s="3">
        <v>0</v>
      </c>
      <c r="F23" s="2">
        <v>0</v>
      </c>
      <c r="G23" s="2">
        <v>0</v>
      </c>
      <c r="L23" s="16"/>
      <c r="M23" s="17"/>
    </row>
    <row r="24" spans="1:13">
      <c r="A24" s="1" t="s">
        <v>11</v>
      </c>
      <c r="B24" s="2">
        <v>3170024.88</v>
      </c>
      <c r="C24" s="2">
        <v>6495172.5199999996</v>
      </c>
      <c r="D24" s="2">
        <v>11622994.199999999</v>
      </c>
      <c r="E24" s="3">
        <v>2811069.03</v>
      </c>
      <c r="F24" s="2">
        <v>6563572.9500000002</v>
      </c>
      <c r="G24" s="2">
        <v>0</v>
      </c>
      <c r="L24" s="16"/>
      <c r="M24" s="17"/>
    </row>
    <row r="25" spans="1:13">
      <c r="A25" s="1" t="s">
        <v>12</v>
      </c>
      <c r="B25" s="2">
        <v>0</v>
      </c>
      <c r="C25" s="2">
        <v>0</v>
      </c>
      <c r="D25" s="2">
        <v>0</v>
      </c>
      <c r="E25" s="3">
        <v>0</v>
      </c>
      <c r="F25" s="2">
        <v>0</v>
      </c>
      <c r="G25" s="2">
        <v>0</v>
      </c>
    </row>
    <row r="26" spans="1:13">
      <c r="A26" s="1" t="s">
        <v>16</v>
      </c>
      <c r="B26" s="2">
        <v>0</v>
      </c>
      <c r="C26" s="2">
        <v>0</v>
      </c>
      <c r="D26" s="2">
        <v>0</v>
      </c>
      <c r="E26" s="3">
        <v>0</v>
      </c>
      <c r="F26" s="2">
        <v>0</v>
      </c>
      <c r="G26" s="2">
        <v>0</v>
      </c>
    </row>
    <row r="27" spans="1:13">
      <c r="A27" s="1" t="s">
        <v>14</v>
      </c>
      <c r="B27" s="2">
        <v>0</v>
      </c>
      <c r="C27" s="2">
        <v>0</v>
      </c>
      <c r="D27" s="2">
        <v>0</v>
      </c>
      <c r="E27" s="3">
        <v>0</v>
      </c>
      <c r="F27" s="2">
        <v>0</v>
      </c>
      <c r="G27" s="2">
        <v>0</v>
      </c>
    </row>
    <row r="28" spans="1:13">
      <c r="A28" s="1"/>
      <c r="B28" s="2"/>
      <c r="C28" s="2"/>
      <c r="D28" s="2">
        <v>0</v>
      </c>
      <c r="E28" s="3"/>
      <c r="F28" s="2"/>
      <c r="G28" s="2"/>
    </row>
    <row r="29" spans="1:13">
      <c r="A29" s="5" t="s">
        <v>17</v>
      </c>
      <c r="B29" s="6">
        <f t="shared" ref="B29:G29" si="4">+B7+B18</f>
        <v>856249839.95000005</v>
      </c>
      <c r="C29" s="6">
        <f t="shared" si="4"/>
        <v>935439132.23000002</v>
      </c>
      <c r="D29" s="6">
        <f t="shared" si="4"/>
        <v>955600070.89999986</v>
      </c>
      <c r="E29" s="7">
        <f t="shared" si="4"/>
        <v>972688322.69999993</v>
      </c>
      <c r="F29" s="6">
        <f t="shared" ref="F29" si="5">+F7+F18</f>
        <v>956298688.2700001</v>
      </c>
      <c r="G29" s="6">
        <f t="shared" si="4"/>
        <v>946685084.16000009</v>
      </c>
    </row>
    <row r="30" spans="1:13">
      <c r="E30" s="17"/>
      <c r="F30" s="17"/>
      <c r="G30" s="17"/>
    </row>
    <row r="31" spans="1:13">
      <c r="E31" s="18"/>
      <c r="F31" s="18"/>
      <c r="G31" s="18"/>
    </row>
    <row r="32" spans="1:13">
      <c r="E32" s="16"/>
      <c r="F32" s="16"/>
      <c r="G32" s="16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de 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2017-08-17T14:55:01Z</cp:lastPrinted>
  <dcterms:created xsi:type="dcterms:W3CDTF">2017-02-02T21:34:30Z</dcterms:created>
  <dcterms:modified xsi:type="dcterms:W3CDTF">2022-03-17T17:37:38Z</dcterms:modified>
</cp:coreProperties>
</file>