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D79" i="1" s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57" i="1" l="1"/>
  <c r="H43" i="1"/>
  <c r="H23" i="1"/>
  <c r="D4" i="1"/>
  <c r="D154" i="1" s="1"/>
  <c r="F4" i="1"/>
  <c r="F79" i="1"/>
  <c r="C4" i="1"/>
  <c r="G4" i="1"/>
  <c r="H13" i="1"/>
  <c r="H66" i="1"/>
  <c r="H70" i="1"/>
  <c r="C79" i="1"/>
  <c r="G79" i="1"/>
  <c r="H88" i="1"/>
  <c r="H98" i="1"/>
  <c r="H108" i="1"/>
  <c r="H118" i="1"/>
  <c r="H128" i="1"/>
  <c r="H132" i="1"/>
  <c r="E79" i="1"/>
  <c r="H80" i="1"/>
  <c r="E4" i="1"/>
  <c r="H5" i="1"/>
  <c r="G154" i="1" l="1"/>
  <c r="H79" i="1"/>
  <c r="H4" i="1"/>
  <c r="C154" i="1"/>
  <c r="F154" i="1"/>
  <c r="E154" i="1"/>
  <c r="H154" i="1" l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<sst xmlns="http://schemas.openxmlformats.org/spreadsheetml/2006/main" count="281" uniqueCount="208">
  <si>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</si>
  <si>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</si>
  <si>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</si>
  <si>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</si>
  <si>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</si>
  <si>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</si>
  <si>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</si>
  <si>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</si>
  <si>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</si>
  <si>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</si>
  <si>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</si>
  <si>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</si>
  <si>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</si>
  <si>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</si>
  <si>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</si>
  <si>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</si>
  <si>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</si>
  <si>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</si>
  <si>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</si>
  <si>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</si>
  <si>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</si>
  <si>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</si>
  <si>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</si>
  <si>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</si>
  <si>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</si>
  <si>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</si>
  <si>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</si>
  <si>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</si>
  <si>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</si>
  <si>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</si>
  <si>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</si>
  <si>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</si>
  <si>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</si>
  <si>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</si>
  <si>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</si>
  <si>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</si>
  <si>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</si>
  <si>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</si>
  <si>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</si>
  <si>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</si>
  <si>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</si>
  <si>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</si>
  <si>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</si>
  <si>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</si>
  <si>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</si>
  <si>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</si>
  <si>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</si>
  <si>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</si>
  <si>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</si>
  <si>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</si>
  <si>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</si>
  <si>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</si>
  <si>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</si>
  <si>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</si>
  <si>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</si>
  <si>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</si>
  <si>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</si>
  <si>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</si>
  <si>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</si>
  <si>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</si>
  <si>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</si>
  <si>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</si>
  <si>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</si>
  <si>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</si>
  <si>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</si>
  <si>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</si>
  <si>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</si>
  <si>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</si>
  <si>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</si>
  <si>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</si>
  <si>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</si>
  <si>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</si>
  <si>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</si>
  <si>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</si>
  <si>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</si>
  <si>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</si>
  <si>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</si>
  <si>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</si>
  <si>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</si>
  <si>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</si>
  <si>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</si>
  <si>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</si>
  <si>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</si>
  <si>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</si>
  <si>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</si>
  <si>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</si>
  <si>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</si>
  <si>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</si>
  <si>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</si>
  <si>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</si>
  <si>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</si>
  <si>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</si>
  <si>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</si>
  <si>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</si>
  <si>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</si>
  <si>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</si>
  <si>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</si>
  <si>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</si>
  <si>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</si>
  <si>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</si>
  <si>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</si>
  <si>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</si>
  <si>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</si>
  <si>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</si>
  <si>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</si>
  <si>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</si>
  <si>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</si>
  <si>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</si>
  <si>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</si>
  <si>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</si>
  <si>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</si>
  <si>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</si>
  <si>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</si>
  <si>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</si>
  <si>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</si>
  <si>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</si>
  <si>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</si>
  <si>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</si>
  <si>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</si>
  <si>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</si>
  <si>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</si>
  <si>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</si>
  <si>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</si>
  <si>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</si>
  <si>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</si>
  <si>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</si>
  <si>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</si>
  <si>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</si>
  <si>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</si>
  <si>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</si>
  <si>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</si>
  <si>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</si>
  <si>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</si>
  <si>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</si>
  <si>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</si>
  <si>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</si>
  <si>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</si>
  <si>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</si>
  <si>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</si>
  <si>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</si>
  <si>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</si>
  <si>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</si>
  <si>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</si>
  <si>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</si>
  <si>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</si>
  <si>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</si>
  <si>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</si>
  <si>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</si>
  <si>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</si>
  <si>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</si>
  <si>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</si>
  <si>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</si>
  <si>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</si>
  <si>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</si>
  <si>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</si>
  <si>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</si>
  <si>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</si>
  <si>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</si>
  <si>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</si>
  <si>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</si>
  <si>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</si>
  <si>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</si>
  <si>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</si>
  <si>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</si>
  <si>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</si>
  <si>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</si>
  <si>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</si>
  <si>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</si>
  <si>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</si>
  <si>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</si>
  <si>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</si>
  <si>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</si>
  <si>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</si>
  <si>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</si>
  <si>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</si>
  <si>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</si>
  <si>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</si>
  <si>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</si>
  <si>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</si>
  <si>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</si>
  <si>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</si>
  <si>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</si>
  <si>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</si>
  <si>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</si>
  <si>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</si>
  <si>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</si>
  <si>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</si>
  <si>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</si>
  <si>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</si>
  <si>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</si>
  <si>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</si>
  <si>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</si>
  <si>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</si>
  <si>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</si>
  <si>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</si>
  <si>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</si>
  <si>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</si>
  <si>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</si>
  <si>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</si>
  <si>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</si>
  <si>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</si>
  <si>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</si>
  <si>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</si>
  <si>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</si>
  <si>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</si>
  <si>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</si>
  <si>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</si>
  <si>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AVANZADO DE BACHILLERATO Y EDUCACION SUPERIOR EN EL ESTADO DE GTO.
Clasificación por Objeto del Gasto (Capítulo y Concepto)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</si>
</sst>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3" t="s">
        <v>207</v>
      </c>
      <c r="B1" s="35"/>
      <c r="C1" s="35"/>
      <c r="D1" s="35"/>
      <c r="E1" s="35"/>
      <c r="F1" s="35"/>
      <c r="G1" s="35"/>
      <c r="H1" s="36"/>
    </row>
    <row r="2" spans="1:8">
      <c r="A2" s="33"/>
      <c r="B2" s="34"/>
      <c r="C2" s="32" t="s">
        <v>0</v>
      </c>
      <c r="D2" s="32"/>
      <c r="E2" s="32"/>
      <c r="F2" s="32"/>
      <c r="G2" s="32"/>
      <c r="H2" s="2"/>
    </row>
    <row r="3" spans="1:8" ht="22.5">
      <c r="A3" s="37" t="s">
        <v>1</v>
      </c>
      <c r="B3" s="38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9" t="s">
        <v>8</v>
      </c>
      <c r="B4" s="40"/>
      <c r="C4" s="5">
        <f>C5+C13+C23+C33+C43+C53+C57+C66+C70</f>
        <v>1024260071.0800002</v>
      </c>
      <c r="D4" s="5">
        <f t="shared" ref="D4:H4" si="0">D5+D13+D23+D33+D43+D53+D57+D66+D70</f>
        <v>60216024.689999998</v>
      </c>
      <c r="E4" s="5">
        <f t="shared" si="0"/>
        <v>1084476095.77</v>
      </c>
      <c r="F4" s="5">
        <f t="shared" si="0"/>
        <v>933926646.5200001</v>
      </c>
      <c r="G4" s="5">
        <f t="shared" si="0"/>
        <v>916538001.58000016</v>
      </c>
      <c r="H4" s="5">
        <f t="shared" si="0"/>
        <v>150549449.24999997</v>
      </c>
    </row>
    <row r="5" spans="1:8">
      <c r="A5" s="28" t="s">
        <v>9</v>
      </c>
      <c r="B5" s="29"/>
      <c r="C5" s="6">
        <f>SUM(C6:C12)</f>
        <v>824078155.2700001</v>
      </c>
      <c r="D5" s="6">
        <f t="shared" ref="D5:H5" si="1">SUM(D6:D12)</f>
        <v>15548284.300000001</v>
      </c>
      <c r="E5" s="6">
        <f t="shared" si="1"/>
        <v>839626439.57000005</v>
      </c>
      <c r="F5" s="6">
        <f t="shared" si="1"/>
        <v>795478977.61000013</v>
      </c>
      <c r="G5" s="6">
        <f t="shared" si="1"/>
        <v>786988418.94000006</v>
      </c>
      <c r="H5" s="6">
        <f t="shared" si="1"/>
        <v>44147461.959999979</v>
      </c>
    </row>
    <row r="6" spans="1:8">
      <c r="A6" s="15" t="s">
        <v>85</v>
      </c>
      <c r="B6" s="16" t="s">
        <v>10</v>
      </c>
      <c r="C6" s="7">
        <v>541496048.88</v>
      </c>
      <c r="D6" s="7">
        <v>-5429737.3099999996</v>
      </c>
      <c r="E6" s="7">
        <f>C6+D6</f>
        <v>536066311.56999999</v>
      </c>
      <c r="F6" s="7">
        <v>519801679.73000002</v>
      </c>
      <c r="G6" s="7">
        <v>519168177.01999998</v>
      </c>
      <c r="H6" s="7">
        <f>E6-F6</f>
        <v>16264631.839999974</v>
      </c>
    </row>
    <row r="7" spans="1:8">
      <c r="A7" s="15" t="s">
        <v>86</v>
      </c>
      <c r="B7" s="16" t="s">
        <v>11</v>
      </c>
      <c r="C7" s="7">
        <v>2984500</v>
      </c>
      <c r="D7" s="7">
        <v>11431738.85</v>
      </c>
      <c r="E7" s="7">
        <f t="shared" ref="E7:E12" si="2">C7+D7</f>
        <v>14416238.85</v>
      </c>
      <c r="F7" s="7">
        <v>9192179.4600000009</v>
      </c>
      <c r="G7" s="7">
        <v>9124728.3399999999</v>
      </c>
      <c r="H7" s="7">
        <f t="shared" ref="H7:H70" si="3">E7-F7</f>
        <v>5224059.3899999987</v>
      </c>
    </row>
    <row r="8" spans="1:8">
      <c r="A8" s="15" t="s">
        <v>87</v>
      </c>
      <c r="B8" s="16" t="s">
        <v>12</v>
      </c>
      <c r="C8" s="7">
        <v>68561158.859999999</v>
      </c>
      <c r="D8" s="7">
        <v>742261.16</v>
      </c>
      <c r="E8" s="7">
        <f t="shared" si="2"/>
        <v>69303420.019999996</v>
      </c>
      <c r="F8" s="7">
        <v>63918295.590000004</v>
      </c>
      <c r="G8" s="7">
        <v>63367513.700000003</v>
      </c>
      <c r="H8" s="7">
        <f t="shared" si="3"/>
        <v>5385124.4299999923</v>
      </c>
    </row>
    <row r="9" spans="1:8">
      <c r="A9" s="15" t="s">
        <v>88</v>
      </c>
      <c r="B9" s="16" t="s">
        <v>13</v>
      </c>
      <c r="C9" s="7">
        <v>125696884.58</v>
      </c>
      <c r="D9" s="7">
        <v>775514.98</v>
      </c>
      <c r="E9" s="7">
        <f t="shared" si="2"/>
        <v>126472399.56</v>
      </c>
      <c r="F9" s="7">
        <v>115502767.69</v>
      </c>
      <c r="G9" s="7">
        <v>115502767.69</v>
      </c>
      <c r="H9" s="7">
        <f t="shared" si="3"/>
        <v>10969631.870000005</v>
      </c>
    </row>
    <row r="10" spans="1:8">
      <c r="A10" s="15" t="s">
        <v>89</v>
      </c>
      <c r="B10" s="16" t="s">
        <v>14</v>
      </c>
      <c r="C10" s="7">
        <v>84989562.950000003</v>
      </c>
      <c r="D10" s="7">
        <v>5228000</v>
      </c>
      <c r="E10" s="7">
        <f t="shared" si="2"/>
        <v>90217562.950000003</v>
      </c>
      <c r="F10" s="7">
        <v>84995880.939999998</v>
      </c>
      <c r="G10" s="7">
        <v>77757057.989999995</v>
      </c>
      <c r="H10" s="7">
        <f t="shared" si="3"/>
        <v>5221682.0100000054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350000</v>
      </c>
      <c r="D12" s="7">
        <v>2800506.62</v>
      </c>
      <c r="E12" s="7">
        <f t="shared" si="2"/>
        <v>3150506.62</v>
      </c>
      <c r="F12" s="7">
        <v>2068174.2</v>
      </c>
      <c r="G12" s="7">
        <v>2068174.2</v>
      </c>
      <c r="H12" s="7">
        <f t="shared" si="3"/>
        <v>1082332.4200000002</v>
      </c>
    </row>
    <row r="13" spans="1:8">
      <c r="A13" s="28" t="s">
        <v>17</v>
      </c>
      <c r="B13" s="29"/>
      <c r="C13" s="6">
        <f>SUM(C14:C22)</f>
        <v>50755906.560000002</v>
      </c>
      <c r="D13" s="6">
        <f t="shared" ref="D13:G13" si="4">SUM(D14:D22)</f>
        <v>-4070110.4499999979</v>
      </c>
      <c r="E13" s="6">
        <f t="shared" si="4"/>
        <v>46685796.110000014</v>
      </c>
      <c r="F13" s="6">
        <f t="shared" si="4"/>
        <v>29094886.800000004</v>
      </c>
      <c r="G13" s="6">
        <f t="shared" si="4"/>
        <v>28684963.690000001</v>
      </c>
      <c r="H13" s="6">
        <f t="shared" si="3"/>
        <v>17590909.31000001</v>
      </c>
    </row>
    <row r="14" spans="1:8">
      <c r="A14" s="15" t="s">
        <v>92</v>
      </c>
      <c r="B14" s="16" t="s">
        <v>18</v>
      </c>
      <c r="C14" s="7">
        <v>34766725.490000002</v>
      </c>
      <c r="D14" s="7">
        <v>-8736228.4499999993</v>
      </c>
      <c r="E14" s="7">
        <f t="shared" ref="E14:E22" si="5">C14+D14</f>
        <v>26030497.040000003</v>
      </c>
      <c r="F14" s="7">
        <v>18224582.170000002</v>
      </c>
      <c r="G14" s="7">
        <v>18146100.989999998</v>
      </c>
      <c r="H14" s="7">
        <f t="shared" si="3"/>
        <v>7805914.870000001</v>
      </c>
    </row>
    <row r="15" spans="1:8">
      <c r="A15" s="15" t="s">
        <v>93</v>
      </c>
      <c r="B15" s="16" t="s">
        <v>19</v>
      </c>
      <c r="C15" s="7">
        <v>5638632.8799999999</v>
      </c>
      <c r="D15" s="7">
        <v>-3462501.85</v>
      </c>
      <c r="E15" s="7">
        <f t="shared" si="5"/>
        <v>2176131.0299999998</v>
      </c>
      <c r="F15" s="7">
        <v>1043032.98</v>
      </c>
      <c r="G15" s="7">
        <v>1042192.98</v>
      </c>
      <c r="H15" s="7">
        <f t="shared" si="3"/>
        <v>1133098.0499999998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590860.69999999995</v>
      </c>
      <c r="D17" s="7">
        <v>631460.06000000006</v>
      </c>
      <c r="E17" s="7">
        <f t="shared" si="5"/>
        <v>1222320.76</v>
      </c>
      <c r="F17" s="7">
        <v>380326.28</v>
      </c>
      <c r="G17" s="7">
        <v>378651.45</v>
      </c>
      <c r="H17" s="7">
        <f t="shared" si="3"/>
        <v>841994.48</v>
      </c>
    </row>
    <row r="18" spans="1:8">
      <c r="A18" s="15" t="s">
        <v>96</v>
      </c>
      <c r="B18" s="16" t="s">
        <v>22</v>
      </c>
      <c r="C18" s="7">
        <v>484404.8</v>
      </c>
      <c r="D18" s="7">
        <v>5233197.9800000004</v>
      </c>
      <c r="E18" s="7">
        <f t="shared" si="5"/>
        <v>5717602.7800000003</v>
      </c>
      <c r="F18" s="7">
        <v>5125625.01</v>
      </c>
      <c r="G18" s="7">
        <v>5125625.01</v>
      </c>
      <c r="H18" s="7">
        <f t="shared" si="3"/>
        <v>591977.77000000048</v>
      </c>
    </row>
    <row r="19" spans="1:8">
      <c r="A19" s="15" t="s">
        <v>97</v>
      </c>
      <c r="B19" s="16" t="s">
        <v>23</v>
      </c>
      <c r="C19" s="7">
        <v>4604034.71</v>
      </c>
      <c r="D19" s="7">
        <v>-436785.29</v>
      </c>
      <c r="E19" s="7">
        <f t="shared" si="5"/>
        <v>4167249.42</v>
      </c>
      <c r="F19" s="7">
        <v>1696061.71</v>
      </c>
      <c r="G19" s="7">
        <v>1592721.6</v>
      </c>
      <c r="H19" s="7">
        <f t="shared" si="3"/>
        <v>2471187.71</v>
      </c>
    </row>
    <row r="20" spans="1:8">
      <c r="A20" s="15" t="s">
        <v>98</v>
      </c>
      <c r="B20" s="16" t="s">
        <v>24</v>
      </c>
      <c r="C20" s="7">
        <v>2477334</v>
      </c>
      <c r="D20" s="7">
        <v>1065829.2</v>
      </c>
      <c r="E20" s="7">
        <f t="shared" si="5"/>
        <v>3543163.2</v>
      </c>
      <c r="F20" s="7">
        <v>589399.5</v>
      </c>
      <c r="G20" s="7">
        <v>589399.5</v>
      </c>
      <c r="H20" s="7">
        <f t="shared" si="3"/>
        <v>2953763.7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2193913.98</v>
      </c>
      <c r="D22" s="7">
        <v>1634917.9</v>
      </c>
      <c r="E22" s="7">
        <f t="shared" si="5"/>
        <v>3828831.88</v>
      </c>
      <c r="F22" s="7">
        <v>2035859.15</v>
      </c>
      <c r="G22" s="7">
        <v>1810272.16</v>
      </c>
      <c r="H22" s="7">
        <f t="shared" si="3"/>
        <v>1792972.73</v>
      </c>
    </row>
    <row r="23" spans="1:8">
      <c r="A23" s="28" t="s">
        <v>27</v>
      </c>
      <c r="B23" s="29"/>
      <c r="C23" s="6">
        <f>SUM(C24:C32)</f>
        <v>95555374.120000005</v>
      </c>
      <c r="D23" s="6">
        <f t="shared" ref="D23:G23" si="6">SUM(D24:D32)</f>
        <v>40375174.279999994</v>
      </c>
      <c r="E23" s="6">
        <f t="shared" si="6"/>
        <v>135930548.40000001</v>
      </c>
      <c r="F23" s="6">
        <f t="shared" si="6"/>
        <v>78012316.49000001</v>
      </c>
      <c r="G23" s="6">
        <f t="shared" si="6"/>
        <v>72606777.620000005</v>
      </c>
      <c r="H23" s="6">
        <f t="shared" si="3"/>
        <v>57918231.909999996</v>
      </c>
    </row>
    <row r="24" spans="1:8">
      <c r="A24" s="15" t="s">
        <v>101</v>
      </c>
      <c r="B24" s="16" t="s">
        <v>28</v>
      </c>
      <c r="C24" s="7">
        <v>8046913.4500000002</v>
      </c>
      <c r="D24" s="7">
        <v>714390.18</v>
      </c>
      <c r="E24" s="7">
        <f t="shared" ref="E24:E32" si="7">C24+D24</f>
        <v>8761303.6300000008</v>
      </c>
      <c r="F24" s="7">
        <v>6453246.9500000002</v>
      </c>
      <c r="G24" s="7">
        <v>6294910.1500000004</v>
      </c>
      <c r="H24" s="7">
        <f t="shared" si="3"/>
        <v>2308056.6800000006</v>
      </c>
    </row>
    <row r="25" spans="1:8">
      <c r="A25" s="15" t="s">
        <v>102</v>
      </c>
      <c r="B25" s="16" t="s">
        <v>29</v>
      </c>
      <c r="C25" s="7">
        <v>12425370.59</v>
      </c>
      <c r="D25" s="7">
        <v>-2897278.32</v>
      </c>
      <c r="E25" s="7">
        <f t="shared" si="7"/>
        <v>9528092.2699999996</v>
      </c>
      <c r="F25" s="7">
        <v>6198006.8600000003</v>
      </c>
      <c r="G25" s="7">
        <v>6006341.8099999996</v>
      </c>
      <c r="H25" s="7">
        <f t="shared" si="3"/>
        <v>3330085.4099999992</v>
      </c>
    </row>
    <row r="26" spans="1:8">
      <c r="A26" s="15" t="s">
        <v>103</v>
      </c>
      <c r="B26" s="16" t="s">
        <v>30</v>
      </c>
      <c r="C26" s="7">
        <v>19882458.920000002</v>
      </c>
      <c r="D26" s="7">
        <v>21417746.390000001</v>
      </c>
      <c r="E26" s="7">
        <f t="shared" si="7"/>
        <v>41300205.310000002</v>
      </c>
      <c r="F26" s="7">
        <v>12963179.24</v>
      </c>
      <c r="G26" s="7">
        <v>12000281.060000001</v>
      </c>
      <c r="H26" s="7">
        <f t="shared" si="3"/>
        <v>28337026.07</v>
      </c>
    </row>
    <row r="27" spans="1:8">
      <c r="A27" s="15" t="s">
        <v>104</v>
      </c>
      <c r="B27" s="16" t="s">
        <v>31</v>
      </c>
      <c r="C27" s="7">
        <v>4031100</v>
      </c>
      <c r="D27" s="7">
        <v>1036057.36</v>
      </c>
      <c r="E27" s="7">
        <f t="shared" si="7"/>
        <v>5067157.3600000003</v>
      </c>
      <c r="F27" s="7">
        <v>2954410.03</v>
      </c>
      <c r="G27" s="7">
        <v>2583753.86</v>
      </c>
      <c r="H27" s="7">
        <f t="shared" si="3"/>
        <v>2112747.3300000005</v>
      </c>
    </row>
    <row r="28" spans="1:8">
      <c r="A28" s="15" t="s">
        <v>105</v>
      </c>
      <c r="B28" s="16" t="s">
        <v>32</v>
      </c>
      <c r="C28" s="7">
        <v>24255944.27</v>
      </c>
      <c r="D28" s="7">
        <v>14312880.26</v>
      </c>
      <c r="E28" s="7">
        <f t="shared" si="7"/>
        <v>38568824.530000001</v>
      </c>
      <c r="F28" s="7">
        <v>27686556.18</v>
      </c>
      <c r="G28" s="7">
        <v>24172230.539999999</v>
      </c>
      <c r="H28" s="7">
        <f t="shared" si="3"/>
        <v>10882268.350000001</v>
      </c>
    </row>
    <row r="29" spans="1:8">
      <c r="A29" s="15" t="s">
        <v>106</v>
      </c>
      <c r="B29" s="16" t="s">
        <v>33</v>
      </c>
      <c r="C29" s="7">
        <v>3308600</v>
      </c>
      <c r="D29" s="7">
        <v>311567.46999999997</v>
      </c>
      <c r="E29" s="7">
        <f t="shared" si="7"/>
        <v>3620167.4699999997</v>
      </c>
      <c r="F29" s="7">
        <v>3382992.63</v>
      </c>
      <c r="G29" s="7">
        <v>3232992.64</v>
      </c>
      <c r="H29" s="7">
        <f t="shared" si="3"/>
        <v>237174.83999999985</v>
      </c>
    </row>
    <row r="30" spans="1:8">
      <c r="A30" s="15" t="s">
        <v>107</v>
      </c>
      <c r="B30" s="16" t="s">
        <v>34</v>
      </c>
      <c r="C30" s="7">
        <v>1808400</v>
      </c>
      <c r="D30" s="7">
        <v>-535555.36</v>
      </c>
      <c r="E30" s="7">
        <f t="shared" si="7"/>
        <v>1272844.6400000001</v>
      </c>
      <c r="F30" s="7">
        <v>110824.86</v>
      </c>
      <c r="G30" s="7">
        <v>110754.86</v>
      </c>
      <c r="H30" s="7">
        <f t="shared" si="3"/>
        <v>1162019.78</v>
      </c>
    </row>
    <row r="31" spans="1:8">
      <c r="A31" s="15" t="s">
        <v>108</v>
      </c>
      <c r="B31" s="16" t="s">
        <v>35</v>
      </c>
      <c r="C31" s="7">
        <v>1864130</v>
      </c>
      <c r="D31" s="7">
        <v>-907316.1</v>
      </c>
      <c r="E31" s="7">
        <f t="shared" si="7"/>
        <v>956813.9</v>
      </c>
      <c r="F31" s="7">
        <v>274521.68</v>
      </c>
      <c r="G31" s="7">
        <v>274521.68</v>
      </c>
      <c r="H31" s="7">
        <f t="shared" si="3"/>
        <v>682292.22</v>
      </c>
    </row>
    <row r="32" spans="1:8">
      <c r="A32" s="15" t="s">
        <v>109</v>
      </c>
      <c r="B32" s="16" t="s">
        <v>36</v>
      </c>
      <c r="C32" s="7">
        <v>19932456.890000001</v>
      </c>
      <c r="D32" s="7">
        <v>6922682.4000000004</v>
      </c>
      <c r="E32" s="7">
        <f t="shared" si="7"/>
        <v>26855139.289999999</v>
      </c>
      <c r="F32" s="7">
        <v>17988578.059999999</v>
      </c>
      <c r="G32" s="7">
        <v>17930991.02</v>
      </c>
      <c r="H32" s="7">
        <f t="shared" si="3"/>
        <v>8866561.2300000004</v>
      </c>
    </row>
    <row r="33" spans="1:8">
      <c r="A33" s="28" t="s">
        <v>37</v>
      </c>
      <c r="B33" s="29"/>
      <c r="C33" s="6">
        <f>SUM(C34:C42)</f>
        <v>9704000</v>
      </c>
      <c r="D33" s="6">
        <f t="shared" ref="D33:G33" si="8">SUM(D34:D42)</f>
        <v>-5230783</v>
      </c>
      <c r="E33" s="6">
        <f t="shared" si="8"/>
        <v>4473217</v>
      </c>
      <c r="F33" s="6">
        <f t="shared" si="8"/>
        <v>1131321.8700000001</v>
      </c>
      <c r="G33" s="6">
        <f t="shared" si="8"/>
        <v>1131321.8700000001</v>
      </c>
      <c r="H33" s="6">
        <f t="shared" si="3"/>
        <v>3341895.13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9704000</v>
      </c>
      <c r="D37" s="7">
        <v>-5230783</v>
      </c>
      <c r="E37" s="7">
        <f t="shared" si="9"/>
        <v>4473217</v>
      </c>
      <c r="F37" s="7">
        <v>1131321.8700000001</v>
      </c>
      <c r="G37" s="7">
        <v>1131321.8700000001</v>
      </c>
      <c r="H37" s="7">
        <f t="shared" si="3"/>
        <v>3341895.13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28" t="s">
        <v>47</v>
      </c>
      <c r="B43" s="29"/>
      <c r="C43" s="6">
        <f>SUM(C44:C52)</f>
        <v>21121380.710000001</v>
      </c>
      <c r="D43" s="6">
        <f t="shared" ref="D43:G43" si="10">SUM(D44:D52)</f>
        <v>28785350.439999998</v>
      </c>
      <c r="E43" s="6">
        <f t="shared" si="10"/>
        <v>49906731.149999999</v>
      </c>
      <c r="F43" s="6">
        <f t="shared" si="10"/>
        <v>29141040.129999999</v>
      </c>
      <c r="G43" s="6">
        <f t="shared" si="10"/>
        <v>26058415.839999996</v>
      </c>
      <c r="H43" s="6">
        <f t="shared" si="3"/>
        <v>20765691.02</v>
      </c>
    </row>
    <row r="44" spans="1:8">
      <c r="A44" s="15" t="s">
        <v>117</v>
      </c>
      <c r="B44" s="16" t="s">
        <v>48</v>
      </c>
      <c r="C44" s="7">
        <v>16035152.720000001</v>
      </c>
      <c r="D44" s="7">
        <v>10925973.460000001</v>
      </c>
      <c r="E44" s="7">
        <f t="shared" ref="E44:E52" si="11">C44+D44</f>
        <v>26961126.18</v>
      </c>
      <c r="F44" s="7">
        <v>15267441.970000001</v>
      </c>
      <c r="G44" s="7">
        <v>12184817.68</v>
      </c>
      <c r="H44" s="7">
        <f t="shared" si="3"/>
        <v>11693684.209999999</v>
      </c>
    </row>
    <row r="45" spans="1:8">
      <c r="A45" s="15" t="s">
        <v>118</v>
      </c>
      <c r="B45" s="16" t="s">
        <v>49</v>
      </c>
      <c r="C45" s="7">
        <v>2520000</v>
      </c>
      <c r="D45" s="7">
        <v>14134174.220000001</v>
      </c>
      <c r="E45" s="7">
        <f t="shared" si="11"/>
        <v>16654174.220000001</v>
      </c>
      <c r="F45" s="7">
        <v>12782098.720000001</v>
      </c>
      <c r="G45" s="7">
        <v>12782098.720000001</v>
      </c>
      <c r="H45" s="7">
        <f t="shared" si="3"/>
        <v>3872075.5</v>
      </c>
    </row>
    <row r="46" spans="1:8">
      <c r="A46" s="15" t="s">
        <v>119</v>
      </c>
      <c r="B46" s="16" t="s">
        <v>50</v>
      </c>
      <c r="C46" s="7">
        <v>335000</v>
      </c>
      <c r="D46" s="7">
        <v>853880</v>
      </c>
      <c r="E46" s="7">
        <f t="shared" si="11"/>
        <v>1188880</v>
      </c>
      <c r="F46" s="7">
        <v>359708.2</v>
      </c>
      <c r="G46" s="7">
        <v>359708.2</v>
      </c>
      <c r="H46" s="7">
        <f t="shared" si="3"/>
        <v>829171.8</v>
      </c>
    </row>
    <row r="47" spans="1:8">
      <c r="A47" s="15" t="s">
        <v>120</v>
      </c>
      <c r="B47" s="16" t="s">
        <v>51</v>
      </c>
      <c r="C47" s="7">
        <v>15000</v>
      </c>
      <c r="D47" s="7">
        <v>665000</v>
      </c>
      <c r="E47" s="7">
        <f t="shared" si="11"/>
        <v>680000</v>
      </c>
      <c r="F47" s="7">
        <v>419900</v>
      </c>
      <c r="G47" s="7">
        <v>419900</v>
      </c>
      <c r="H47" s="7">
        <f t="shared" si="3"/>
        <v>260100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2216227.9900000002</v>
      </c>
      <c r="D49" s="7">
        <v>2206322.7599999998</v>
      </c>
      <c r="E49" s="7">
        <f t="shared" si="11"/>
        <v>4422550.75</v>
      </c>
      <c r="F49" s="7">
        <v>311891.24</v>
      </c>
      <c r="G49" s="7">
        <v>311891.24</v>
      </c>
      <c r="H49" s="7">
        <f t="shared" si="3"/>
        <v>4110659.51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28" t="s">
        <v>57</v>
      </c>
      <c r="B53" s="29"/>
      <c r="C53" s="6">
        <f>SUM(C54:C56)</f>
        <v>0</v>
      </c>
      <c r="D53" s="6">
        <f t="shared" ref="D53:G53" si="12">SUM(D54:D56)</f>
        <v>2090035.06</v>
      </c>
      <c r="E53" s="6">
        <f t="shared" si="12"/>
        <v>2090035.06</v>
      </c>
      <c r="F53" s="6">
        <f t="shared" si="12"/>
        <v>1068103.6200000001</v>
      </c>
      <c r="G53" s="6">
        <f t="shared" si="12"/>
        <v>1068103.6200000001</v>
      </c>
      <c r="H53" s="6">
        <f t="shared" si="3"/>
        <v>1021931.44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2090035.06</v>
      </c>
      <c r="E55" s="7">
        <f t="shared" si="13"/>
        <v>2090035.06</v>
      </c>
      <c r="F55" s="7">
        <v>1068103.6200000001</v>
      </c>
      <c r="G55" s="7">
        <v>1068103.6200000001</v>
      </c>
      <c r="H55" s="7">
        <f t="shared" si="3"/>
        <v>1021931.44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28" t="s">
        <v>61</v>
      </c>
      <c r="B57" s="29"/>
      <c r="C57" s="6">
        <f>SUM(C58:C65)</f>
        <v>23045254.420000002</v>
      </c>
      <c r="D57" s="6">
        <f t="shared" ref="D57:G57" si="14">SUM(D58:D65)</f>
        <v>-17281925.940000001</v>
      </c>
      <c r="E57" s="6">
        <f t="shared" si="14"/>
        <v>5763328.4800000004</v>
      </c>
      <c r="F57" s="6">
        <f t="shared" si="14"/>
        <v>0</v>
      </c>
      <c r="G57" s="6">
        <f t="shared" si="14"/>
        <v>0</v>
      </c>
      <c r="H57" s="6">
        <f t="shared" si="3"/>
        <v>5763328.4800000004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23045254.420000002</v>
      </c>
      <c r="D65" s="7">
        <v>-17281925.940000001</v>
      </c>
      <c r="E65" s="7">
        <f t="shared" si="15"/>
        <v>5763328.4800000004</v>
      </c>
      <c r="F65" s="7">
        <v>0</v>
      </c>
      <c r="G65" s="7">
        <v>0</v>
      </c>
      <c r="H65" s="7">
        <f t="shared" si="3"/>
        <v>5763328.4800000004</v>
      </c>
    </row>
    <row r="66" spans="1:8">
      <c r="A66" s="28" t="s">
        <v>70</v>
      </c>
      <c r="B66" s="29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28" t="s">
        <v>74</v>
      </c>
      <c r="B70" s="29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0" t="s">
        <v>82</v>
      </c>
      <c r="B79" s="31"/>
      <c r="C79" s="8">
        <f>C80+C88+C98+C108+C118+C128+C132+C141+C145</f>
        <v>0</v>
      </c>
      <c r="D79" s="8">
        <f t="shared" ref="D79:H79" si="21">D80+D88+D98+D108+D118+D128+D132+D141+D145</f>
        <v>24521751.530000001</v>
      </c>
      <c r="E79" s="8">
        <f t="shared" si="21"/>
        <v>24521751.530000001</v>
      </c>
      <c r="F79" s="8">
        <f t="shared" si="21"/>
        <v>22372041.75</v>
      </c>
      <c r="G79" s="8">
        <f t="shared" si="21"/>
        <v>20062458.149999999</v>
      </c>
      <c r="H79" s="8">
        <f t="shared" si="21"/>
        <v>2149709.7800000012</v>
      </c>
    </row>
    <row r="80" spans="1:8">
      <c r="A80" s="24" t="s">
        <v>9</v>
      </c>
      <c r="B80" s="25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24" t="s">
        <v>17</v>
      </c>
      <c r="B88" s="25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24" t="s">
        <v>27</v>
      </c>
      <c r="B98" s="25"/>
      <c r="C98" s="8">
        <f>SUM(C99:C107)</f>
        <v>0</v>
      </c>
      <c r="D98" s="8">
        <f t="shared" ref="D98:G98" si="27">SUM(D99:D107)</f>
        <v>16932290.670000002</v>
      </c>
      <c r="E98" s="8">
        <f t="shared" si="27"/>
        <v>16932290.670000002</v>
      </c>
      <c r="F98" s="8">
        <f t="shared" si="27"/>
        <v>15808468.800000001</v>
      </c>
      <c r="G98" s="8">
        <f t="shared" si="27"/>
        <v>13498885.199999999</v>
      </c>
      <c r="H98" s="8">
        <f t="shared" si="24"/>
        <v>1123821.870000001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>
        <v>0</v>
      </c>
      <c r="D103" s="9">
        <v>16932290.670000002</v>
      </c>
      <c r="E103" s="7">
        <f t="shared" si="28"/>
        <v>16932290.670000002</v>
      </c>
      <c r="F103" s="9">
        <v>15808468.800000001</v>
      </c>
      <c r="G103" s="9">
        <v>13498885.199999999</v>
      </c>
      <c r="H103" s="9">
        <f t="shared" si="24"/>
        <v>1123821.870000001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24" t="s">
        <v>37</v>
      </c>
      <c r="B108" s="25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24" t="s">
        <v>47</v>
      </c>
      <c r="B118" s="25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24" t="s">
        <v>57</v>
      </c>
      <c r="B128" s="25"/>
      <c r="C128" s="8">
        <f>SUM(C129:C131)</f>
        <v>0</v>
      </c>
      <c r="D128" s="8">
        <f t="shared" ref="D128:G128" si="33">SUM(D129:D131)</f>
        <v>7589460.8600000003</v>
      </c>
      <c r="E128" s="8">
        <f t="shared" si="33"/>
        <v>7589460.8600000003</v>
      </c>
      <c r="F128" s="8">
        <f t="shared" si="33"/>
        <v>6563572.9500000002</v>
      </c>
      <c r="G128" s="8">
        <f t="shared" si="33"/>
        <v>6563572.9500000002</v>
      </c>
      <c r="H128" s="8">
        <f t="shared" si="24"/>
        <v>1025887.9100000001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7589460.8600000003</v>
      </c>
      <c r="E130" s="7">
        <f t="shared" si="34"/>
        <v>7589460.8600000003</v>
      </c>
      <c r="F130" s="9">
        <v>6563572.9500000002</v>
      </c>
      <c r="G130" s="9">
        <v>6563572.9500000002</v>
      </c>
      <c r="H130" s="9">
        <f t="shared" si="24"/>
        <v>1025887.9100000001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24" t="s">
        <v>61</v>
      </c>
      <c r="B132" s="25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24" t="s">
        <v>70</v>
      </c>
      <c r="B141" s="25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24" t="s">
        <v>74</v>
      </c>
      <c r="B145" s="25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26" t="s">
        <v>83</v>
      </c>
      <c r="B154" s="27"/>
      <c r="C154" s="8">
        <f>C4+C79</f>
        <v>1024260071.0800002</v>
      </c>
      <c r="D154" s="8">
        <f t="shared" ref="D154:H154" si="42">D4+D79</f>
        <v>84737776.219999999</v>
      </c>
      <c r="E154" s="8">
        <f t="shared" si="42"/>
        <v>1108997847.3</v>
      </c>
      <c r="F154" s="8">
        <f t="shared" si="42"/>
        <v>956298688.2700001</v>
      </c>
      <c r="G154" s="8">
        <f t="shared" si="42"/>
        <v>936600459.73000014</v>
      </c>
      <c r="H154" s="8">
        <f t="shared" si="42"/>
        <v>152699159.02999997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2021-01-28T01:59:55Z</dcterms:modified>
</cp:coreProperties>
</file>