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13_ncr:1_{4189E52B-92FF-44E8-9DE0-4E6A18081740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1" l="1"/>
  <c r="G127" i="1"/>
  <c r="G122" i="1"/>
  <c r="G114" i="1"/>
  <c r="G109" i="1"/>
  <c r="G105" i="1"/>
  <c r="G96" i="1"/>
  <c r="G76" i="1"/>
  <c r="G66" i="1"/>
  <c r="G59" i="1"/>
  <c r="G43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<sst xmlns="http://schemas.openxmlformats.org/spreadsheetml/2006/main" count="285" uniqueCount="212">
  <si>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</si>
  <si>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</si>
  <si>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</si>
  <si>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</si>
  <si>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</si>
  <si>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</si>
  <si>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</si>
  <si>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</si>
  <si>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</si>
  <si>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</si>
  <si>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</si>
  <si>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</si>
  <si>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</si>
  <si>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</si>
  <si>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</si>
  <si>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</si>
  <si>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</si>
  <si>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</si>
  <si>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</si>
  <si>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</si>
  <si>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</si>
  <si>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</si>
  <si>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</si>
  <si>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</si>
  <si>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</si>
  <si>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</si>
  <si>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</si>
  <si>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</si>
  <si>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</si>
  <si>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</si>
  <si>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</si>
  <si>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</si>
  <si>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</si>
  <si>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</si>
  <si>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</si>
  <si>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</si>
  <si>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</si>
  <si>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</si>
  <si>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</si>
  <si>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</si>
  <si>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</si>
  <si>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</si>
  <si>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</si>
  <si>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</si>
  <si>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</si>
  <si>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</si>
  <si>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</si>
  <si>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</si>
  <si>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</si>
  <si>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</si>
  <si>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</si>
  <si>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</si>
  <si>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</si>
  <si>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</si>
  <si>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</si>
  <si>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</si>
  <si>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</si>
  <si>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</si>
  <si>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</si>
  <si>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</si>
  <si>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</si>
  <si>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</si>
  <si>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</si>
  <si>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</si>
  <si>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</si>
  <si>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</si>
  <si>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</si>
  <si>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</si>
  <si>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</si>
  <si>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</si>
  <si>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</si>
  <si>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</si>
  <si>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</si>
  <si>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</si>
  <si>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</si>
  <si>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</si>
  <si>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</si>
  <si>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</si>
  <si>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</si>
  <si>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</si>
  <si>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</si>
  <si>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</si>
  <si>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</si>
  <si>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</si>
  <si>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</si>
  <si>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</si>
  <si>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</si>
  <si>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</si>
  <si>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</si>
  <si>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</si>
  <si>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</si>
  <si>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</si>
  <si>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</si>
  <si>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</si>
  <si>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</si>
  <si>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</si>
  <si>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</si>
  <si>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</si>
  <si>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</si>
  <si>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</si>
  <si>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</si>
  <si>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</si>
  <si>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</si>
  <si>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</si>
  <si>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</si>
  <si>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</si>
  <si>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</si>
  <si>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</si>
  <si>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</si>
  <si>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</si>
  <si>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</si>
  <si>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</si>
  <si>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</si>
  <si>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</si>
  <si>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</si>
  <si>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</si>
  <si>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</si>
  <si>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</si>
  <si>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</si>
  <si>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</si>
  <si>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</si>
  <si>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</si>
  <si>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</si>
  <si>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</si>
  <si>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</si>
  <si>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</si>
  <si>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</si>
  <si>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</si>
  <si>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</si>
  <si>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</si>
  <si>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</si>
  <si>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</si>
  <si>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</si>
  <si>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</si>
  <si>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</si>
  <si>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</si>
  <si>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</si>
  <si>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</si>
  <si>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</si>
  <si>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</si>
  <si>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</si>
  <si>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</si>
  <si>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</si>
  <si>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</si>
  <si>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</si>
  <si>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</si>
  <si>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</si>
  <si>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</si>
  <si>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</si>
  <si>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</si>
  <si>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</si>
  <si>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</si>
  <si>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</si>
  <si>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</si>
  <si>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</si>
  <si>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</si>
  <si>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</si>
  <si>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</si>
  <si>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</si>
  <si>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</si>
  <si>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</si>
  <si>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</si>
  <si>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</si>
  <si>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</si>
  <si>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</si>
  <si>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</si>
  <si>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</si>
  <si>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</si>
  <si>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</si>
  <si>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</si>
  <si>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</si>
  <si>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</si>
  <si>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</si>
  <si>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</si>
  <si>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</si>
  <si>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</si>
  <si>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</si>
  <si>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</si>
  <si>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</si>
  <si>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</si>
  <si>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</si>
  <si>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</si>
  <si>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</si>
  <si>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</si>
  <si>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</si>
  <si>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</si>
  <si>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</si>
  <si>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</si>
  <si>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</si>
  <si>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</si>
  <si>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</si>
  <si>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</si>
  <si>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</si>
  <si>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</si>
  <si>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</si>
  <si>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</si>
  <si>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</si>
  <si>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</si>
  <si>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</si>
  <si>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</si>
  <si>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</si>
  <si>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</si>
  <si>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</si>
  <si>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</si>
  <si>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</si>
  <si>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</si>
  <si>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</si>
  <si>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</si>
  <si>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</si>
  <si>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</si>
  <si>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AVANZADO DE BACHILLERATO Y EDUCACION SUPERIOR EN EL ESTADO DE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</si>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</sst>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tabSelected="1" zoomScale="85" zoomScaleNormal="85" workbookViewId="0">
      <selection activeCell="L11" sqref="L1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30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1051910583.25</v>
      </c>
      <c r="C9" s="33">
        <f t="shared" ref="C9:G9" si="0">C10+C18+C189+C28+C38+C48+C58+C62+C71+C75</f>
        <v>99890698.539999992</v>
      </c>
      <c r="D9" s="33">
        <f t="shared" si="0"/>
        <v>1151801281.79</v>
      </c>
      <c r="E9" s="33">
        <f t="shared" si="0"/>
        <v>644845778.71999991</v>
      </c>
      <c r="F9" s="33">
        <f t="shared" si="0"/>
        <v>644112052.50999999</v>
      </c>
      <c r="G9" s="33">
        <f t="shared" si="0"/>
        <v>506955503.06999993</v>
      </c>
    </row>
    <row r="10" spans="1:8">
      <c r="A10" s="8" t="s">
        <v>13</v>
      </c>
      <c r="B10" s="34">
        <f>SUM(B11:B17)</f>
        <v>855618482.81999993</v>
      </c>
      <c r="C10" s="34">
        <f t="shared" ref="C10:G10" si="1">SUM(C11:C17)</f>
        <v>19885729.770000003</v>
      </c>
      <c r="D10" s="34">
        <f t="shared" si="1"/>
        <v>875504212.58999991</v>
      </c>
      <c r="E10" s="34">
        <f t="shared" si="1"/>
        <v>563825641.01999998</v>
      </c>
      <c r="F10" s="34">
        <f t="shared" si="1"/>
        <v>563827907.61000001</v>
      </c>
      <c r="G10" s="34">
        <f t="shared" si="1"/>
        <v>311678571.56999993</v>
      </c>
    </row>
    <row r="11" spans="1:8">
      <c r="A11" s="9" t="s">
        <v>14</v>
      </c>
      <c r="B11" s="36">
        <v>542574702</v>
      </c>
      <c r="C11" s="36">
        <v>14616975.220000001</v>
      </c>
      <c r="D11" s="34">
        <f>B11+C11</f>
        <v>557191677.22000003</v>
      </c>
      <c r="E11" s="36">
        <v>401465308.66000003</v>
      </c>
      <c r="F11" s="36">
        <v>401466029.80000001</v>
      </c>
      <c r="G11" s="34">
        <f>D11-E11</f>
        <v>155726368.56</v>
      </c>
      <c r="H11" s="12" t="s">
        <v>88</v>
      </c>
    </row>
    <row r="12" spans="1:8">
      <c r="A12" s="9" t="s">
        <v>15</v>
      </c>
      <c r="B12" s="36">
        <v>360000</v>
      </c>
      <c r="C12" s="36">
        <v>0</v>
      </c>
      <c r="D12" s="34">
        <f t="shared" ref="D12:D17" si="2">B12+C12</f>
        <v>360000</v>
      </c>
      <c r="E12" s="36">
        <v>0</v>
      </c>
      <c r="F12" s="36">
        <v>0</v>
      </c>
      <c r="G12" s="34">
        <f t="shared" ref="G12:G17" si="3">D12-E12</f>
        <v>360000</v>
      </c>
      <c r="H12" s="12" t="s">
        <v>89</v>
      </c>
    </row>
    <row r="13" spans="1:8">
      <c r="A13" s="9" t="s">
        <v>16</v>
      </c>
      <c r="B13" s="36">
        <v>70003208.769999996</v>
      </c>
      <c r="C13" s="36">
        <v>6064975.9000000004</v>
      </c>
      <c r="D13" s="34">
        <f t="shared" si="2"/>
        <v>76068184.670000002</v>
      </c>
      <c r="E13" s="36">
        <v>6883004.6500000004</v>
      </c>
      <c r="F13" s="36">
        <v>6883004.6500000004</v>
      </c>
      <c r="G13" s="34">
        <f t="shared" si="3"/>
        <v>69185180.019999996</v>
      </c>
      <c r="H13" s="12" t="s">
        <v>90</v>
      </c>
    </row>
    <row r="14" spans="1:8">
      <c r="A14" s="9" t="s">
        <v>17</v>
      </c>
      <c r="B14" s="36">
        <v>132163359.52</v>
      </c>
      <c r="C14" s="36">
        <v>6776980.2800000003</v>
      </c>
      <c r="D14" s="34">
        <f t="shared" si="2"/>
        <v>138940339.79999998</v>
      </c>
      <c r="E14" s="36">
        <v>96037419.439999998</v>
      </c>
      <c r="F14" s="36">
        <v>96038964.890000001</v>
      </c>
      <c r="G14" s="34">
        <f t="shared" si="3"/>
        <v>42902920.359999985</v>
      </c>
      <c r="H14" s="12" t="s">
        <v>91</v>
      </c>
    </row>
    <row r="15" spans="1:8">
      <c r="A15" s="9" t="s">
        <v>18</v>
      </c>
      <c r="B15" s="36">
        <v>85381967.620000005</v>
      </c>
      <c r="C15" s="36">
        <v>15576430.02</v>
      </c>
      <c r="D15" s="34">
        <f t="shared" si="2"/>
        <v>100958397.64</v>
      </c>
      <c r="E15" s="36">
        <v>59439908.270000003</v>
      </c>
      <c r="F15" s="36">
        <v>59439908.270000003</v>
      </c>
      <c r="G15" s="34">
        <f t="shared" si="3"/>
        <v>41518489.369999997</v>
      </c>
      <c r="H15" s="12" t="s">
        <v>92</v>
      </c>
    </row>
    <row r="16" spans="1:8">
      <c r="A16" s="9" t="s">
        <v>19</v>
      </c>
      <c r="B16" s="36">
        <v>23149631.649999999</v>
      </c>
      <c r="C16" s="36">
        <v>-23149631.649999999</v>
      </c>
      <c r="D16" s="34">
        <f t="shared" si="2"/>
        <v>0</v>
      </c>
      <c r="E16" s="36">
        <v>0</v>
      </c>
      <c r="F16" s="36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6">
        <v>1985613.26</v>
      </c>
      <c r="C17" s="36">
        <v>0</v>
      </c>
      <c r="D17" s="34">
        <f t="shared" si="2"/>
        <v>1985613.26</v>
      </c>
      <c r="E17" s="36">
        <v>0</v>
      </c>
      <c r="F17" s="36">
        <v>0</v>
      </c>
      <c r="G17" s="34">
        <f t="shared" si="3"/>
        <v>1985613.26</v>
      </c>
      <c r="H17" s="12" t="s">
        <v>94</v>
      </c>
    </row>
    <row r="18" spans="1:8">
      <c r="A18" s="8" t="s">
        <v>21</v>
      </c>
      <c r="B18" s="34">
        <f>SUM(B19:B27)</f>
        <v>28643535.700000003</v>
      </c>
      <c r="C18" s="34">
        <f t="shared" ref="C18:G18" si="4">SUM(C19:C27)</f>
        <v>1501667.95</v>
      </c>
      <c r="D18" s="34">
        <f t="shared" si="4"/>
        <v>30145203.650000006</v>
      </c>
      <c r="E18" s="34">
        <f t="shared" si="4"/>
        <v>6688045.6699999999</v>
      </c>
      <c r="F18" s="34">
        <f t="shared" si="4"/>
        <v>6645259.0700000003</v>
      </c>
      <c r="G18" s="34">
        <f t="shared" si="4"/>
        <v>23457157.98</v>
      </c>
    </row>
    <row r="19" spans="1:8">
      <c r="A19" s="9" t="s">
        <v>22</v>
      </c>
      <c r="B19" s="36">
        <v>4125432.39</v>
      </c>
      <c r="C19" s="36">
        <v>1132835.68</v>
      </c>
      <c r="D19" s="34">
        <f t="shared" ref="D19:D27" si="5">B19+C19</f>
        <v>5258268.07</v>
      </c>
      <c r="E19" s="36">
        <v>856786.51</v>
      </c>
      <c r="F19" s="36">
        <v>856786.51</v>
      </c>
      <c r="G19" s="34">
        <f t="shared" ref="G19:G27" si="6">D19-E19</f>
        <v>4401481.5600000005</v>
      </c>
      <c r="H19" s="13" t="s">
        <v>95</v>
      </c>
    </row>
    <row r="20" spans="1:8">
      <c r="A20" s="9" t="s">
        <v>23</v>
      </c>
      <c r="B20" s="36">
        <v>8528306.3399999999</v>
      </c>
      <c r="C20" s="36">
        <v>-872699.34</v>
      </c>
      <c r="D20" s="34">
        <f t="shared" si="5"/>
        <v>7655607</v>
      </c>
      <c r="E20" s="36">
        <v>1305154.1399999999</v>
      </c>
      <c r="F20" s="36">
        <v>1305154.1399999999</v>
      </c>
      <c r="G20" s="34">
        <f t="shared" si="6"/>
        <v>6350452.8600000003</v>
      </c>
      <c r="H20" s="13" t="s">
        <v>96</v>
      </c>
    </row>
    <row r="21" spans="1:8">
      <c r="A21" s="9" t="s">
        <v>24</v>
      </c>
      <c r="B21" s="36">
        <v>267350</v>
      </c>
      <c r="C21" s="36">
        <v>65000</v>
      </c>
      <c r="D21" s="34">
        <f t="shared" si="5"/>
        <v>332350</v>
      </c>
      <c r="E21" s="36">
        <v>125266.85</v>
      </c>
      <c r="F21" s="36">
        <v>125266.85</v>
      </c>
      <c r="G21" s="34">
        <f t="shared" si="6"/>
        <v>207083.15</v>
      </c>
      <c r="H21" s="13" t="s">
        <v>97</v>
      </c>
    </row>
    <row r="22" spans="1:8">
      <c r="A22" s="9" t="s">
        <v>25</v>
      </c>
      <c r="B22" s="36">
        <v>2685391</v>
      </c>
      <c r="C22" s="36">
        <v>49265.16</v>
      </c>
      <c r="D22" s="34">
        <f t="shared" si="5"/>
        <v>2734656.16</v>
      </c>
      <c r="E22" s="36">
        <v>490729.75</v>
      </c>
      <c r="F22" s="36">
        <v>490729.75</v>
      </c>
      <c r="G22" s="34">
        <f t="shared" si="6"/>
        <v>2243926.41</v>
      </c>
      <c r="H22" s="13" t="s">
        <v>98</v>
      </c>
    </row>
    <row r="23" spans="1:8">
      <c r="A23" s="9" t="s">
        <v>26</v>
      </c>
      <c r="B23" s="36">
        <v>1521054.2</v>
      </c>
      <c r="C23" s="36">
        <v>619476.49</v>
      </c>
      <c r="D23" s="34">
        <f t="shared" si="5"/>
        <v>2140530.69</v>
      </c>
      <c r="E23" s="36">
        <v>757660.07</v>
      </c>
      <c r="F23" s="36">
        <v>757660.07</v>
      </c>
      <c r="G23" s="34">
        <f t="shared" si="6"/>
        <v>1382870.62</v>
      </c>
      <c r="H23" s="13" t="s">
        <v>99</v>
      </c>
    </row>
    <row r="24" spans="1:8">
      <c r="A24" s="9" t="s">
        <v>27</v>
      </c>
      <c r="B24" s="36">
        <v>4537832.74</v>
      </c>
      <c r="C24" s="36">
        <v>0</v>
      </c>
      <c r="D24" s="34">
        <f t="shared" si="5"/>
        <v>4537832.74</v>
      </c>
      <c r="E24" s="36">
        <v>2056735.84</v>
      </c>
      <c r="F24" s="36">
        <v>2056735.84</v>
      </c>
      <c r="G24" s="34">
        <f t="shared" si="6"/>
        <v>2481096.9000000004</v>
      </c>
      <c r="H24" s="13" t="s">
        <v>100</v>
      </c>
    </row>
    <row r="25" spans="1:8">
      <c r="A25" s="9" t="s">
        <v>28</v>
      </c>
      <c r="B25" s="36">
        <v>3789487.66</v>
      </c>
      <c r="C25" s="36">
        <v>-10686.02</v>
      </c>
      <c r="D25" s="34">
        <f t="shared" si="5"/>
        <v>3778801.64</v>
      </c>
      <c r="E25" s="36">
        <v>994357.51</v>
      </c>
      <c r="F25" s="36">
        <v>977554.91</v>
      </c>
      <c r="G25" s="34">
        <f t="shared" si="6"/>
        <v>2784444.13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3188681.37</v>
      </c>
      <c r="C27" s="36">
        <v>518475.98</v>
      </c>
      <c r="D27" s="34">
        <f t="shared" si="5"/>
        <v>3707157.35</v>
      </c>
      <c r="E27" s="36">
        <v>101355</v>
      </c>
      <c r="F27" s="36">
        <v>75371</v>
      </c>
      <c r="G27" s="34">
        <f t="shared" si="6"/>
        <v>3605802.35</v>
      </c>
      <c r="H27" s="13" t="s">
        <v>103</v>
      </c>
    </row>
    <row r="28" spans="1:8">
      <c r="A28" s="8" t="s">
        <v>31</v>
      </c>
      <c r="B28" s="34">
        <f>SUM(B29:B37)</f>
        <v>124305327.27999997</v>
      </c>
      <c r="C28" s="34">
        <f t="shared" ref="C28:G28" si="7">SUM(C29:C37)</f>
        <v>32740370.59</v>
      </c>
      <c r="D28" s="34">
        <f t="shared" si="7"/>
        <v>157045697.87</v>
      </c>
      <c r="E28" s="34">
        <f t="shared" si="7"/>
        <v>59428852.789999999</v>
      </c>
      <c r="F28" s="34">
        <f t="shared" si="7"/>
        <v>58798357.800000004</v>
      </c>
      <c r="G28" s="34">
        <f t="shared" si="7"/>
        <v>97616845.079999998</v>
      </c>
    </row>
    <row r="29" spans="1:8">
      <c r="A29" s="9" t="s">
        <v>32</v>
      </c>
      <c r="B29" s="36">
        <v>10322489.84</v>
      </c>
      <c r="C29" s="36">
        <v>-1220546.28</v>
      </c>
      <c r="D29" s="34">
        <f t="shared" ref="D29:D82" si="8">B29+C29</f>
        <v>9101943.5600000005</v>
      </c>
      <c r="E29" s="36">
        <v>4617334.87</v>
      </c>
      <c r="F29" s="36">
        <v>4495655.67</v>
      </c>
      <c r="G29" s="34">
        <f t="shared" ref="G29:G37" si="9">D29-E29</f>
        <v>4484608.6900000004</v>
      </c>
      <c r="H29" s="14" t="s">
        <v>104</v>
      </c>
    </row>
    <row r="30" spans="1:8">
      <c r="A30" s="9" t="s">
        <v>33</v>
      </c>
      <c r="B30" s="36">
        <v>13234685.73</v>
      </c>
      <c r="C30" s="36">
        <v>5958886.0800000001</v>
      </c>
      <c r="D30" s="34">
        <f t="shared" si="8"/>
        <v>19193571.810000002</v>
      </c>
      <c r="E30" s="36">
        <v>4987832.1100000003</v>
      </c>
      <c r="F30" s="36">
        <v>4959832.1100000003</v>
      </c>
      <c r="G30" s="34">
        <f t="shared" si="9"/>
        <v>14205739.700000003</v>
      </c>
      <c r="H30" s="14" t="s">
        <v>105</v>
      </c>
    </row>
    <row r="31" spans="1:8">
      <c r="A31" s="9" t="s">
        <v>34</v>
      </c>
      <c r="B31" s="36">
        <v>40150879.5</v>
      </c>
      <c r="C31" s="36">
        <v>377436.82</v>
      </c>
      <c r="D31" s="34">
        <f t="shared" si="8"/>
        <v>40528316.32</v>
      </c>
      <c r="E31" s="36">
        <v>11129490.42</v>
      </c>
      <c r="F31" s="36">
        <v>10809113.4</v>
      </c>
      <c r="G31" s="34">
        <f t="shared" si="9"/>
        <v>29398825.899999999</v>
      </c>
      <c r="H31" s="14" t="s">
        <v>106</v>
      </c>
    </row>
    <row r="32" spans="1:8">
      <c r="A32" s="9" t="s">
        <v>35</v>
      </c>
      <c r="B32" s="36">
        <v>6088130.8099999996</v>
      </c>
      <c r="C32" s="36">
        <v>110600</v>
      </c>
      <c r="D32" s="34">
        <f t="shared" si="8"/>
        <v>6198730.8099999996</v>
      </c>
      <c r="E32" s="36">
        <v>2299245.14</v>
      </c>
      <c r="F32" s="36">
        <v>2299245.14</v>
      </c>
      <c r="G32" s="34">
        <f t="shared" si="9"/>
        <v>3899485.6699999995</v>
      </c>
      <c r="H32" s="14" t="s">
        <v>107</v>
      </c>
    </row>
    <row r="33" spans="1:8">
      <c r="A33" s="9" t="s">
        <v>36</v>
      </c>
      <c r="B33" s="36">
        <v>22564531.600000001</v>
      </c>
      <c r="C33" s="36">
        <v>21457018.829999998</v>
      </c>
      <c r="D33" s="34">
        <f t="shared" si="8"/>
        <v>44021550.43</v>
      </c>
      <c r="E33" s="36">
        <v>18881184.68</v>
      </c>
      <c r="F33" s="36">
        <v>18717002.66</v>
      </c>
      <c r="G33" s="34">
        <f t="shared" si="9"/>
        <v>25140365.75</v>
      </c>
      <c r="H33" s="14" t="s">
        <v>108</v>
      </c>
    </row>
    <row r="34" spans="1:8">
      <c r="A34" s="9" t="s">
        <v>37</v>
      </c>
      <c r="B34" s="36">
        <v>2599492.71</v>
      </c>
      <c r="C34" s="36">
        <v>90000</v>
      </c>
      <c r="D34" s="34">
        <f t="shared" si="8"/>
        <v>2689492.71</v>
      </c>
      <c r="E34" s="36">
        <v>1028860.7</v>
      </c>
      <c r="F34" s="36">
        <v>1028860.7</v>
      </c>
      <c r="G34" s="34">
        <f t="shared" si="9"/>
        <v>1660632.01</v>
      </c>
      <c r="H34" s="14" t="s">
        <v>109</v>
      </c>
    </row>
    <row r="35" spans="1:8">
      <c r="A35" s="9" t="s">
        <v>38</v>
      </c>
      <c r="B35" s="36">
        <v>1429990.69</v>
      </c>
      <c r="C35" s="36">
        <v>1105256</v>
      </c>
      <c r="D35" s="34">
        <f t="shared" si="8"/>
        <v>2535246.69</v>
      </c>
      <c r="E35" s="36">
        <v>567982.22</v>
      </c>
      <c r="F35" s="36">
        <v>567982.22</v>
      </c>
      <c r="G35" s="34">
        <f t="shared" si="9"/>
        <v>1967264.47</v>
      </c>
      <c r="H35" s="14" t="s">
        <v>110</v>
      </c>
    </row>
    <row r="36" spans="1:8">
      <c r="A36" s="9" t="s">
        <v>39</v>
      </c>
      <c r="B36" s="36">
        <v>2966845</v>
      </c>
      <c r="C36" s="36">
        <v>4359203.08</v>
      </c>
      <c r="D36" s="34">
        <f t="shared" si="8"/>
        <v>7326048.0800000001</v>
      </c>
      <c r="E36" s="36">
        <v>2181217.37</v>
      </c>
      <c r="F36" s="36">
        <v>2181217.37</v>
      </c>
      <c r="G36" s="34">
        <f t="shared" si="9"/>
        <v>5144830.71</v>
      </c>
      <c r="H36" s="14" t="s">
        <v>111</v>
      </c>
    </row>
    <row r="37" spans="1:8">
      <c r="A37" s="9" t="s">
        <v>40</v>
      </c>
      <c r="B37" s="36">
        <v>24948281.399999999</v>
      </c>
      <c r="C37" s="36">
        <v>502516.06</v>
      </c>
      <c r="D37" s="34">
        <f t="shared" si="8"/>
        <v>25450797.459999997</v>
      </c>
      <c r="E37" s="36">
        <v>13735705.279999999</v>
      </c>
      <c r="F37" s="36">
        <v>13739448.529999999</v>
      </c>
      <c r="G37" s="34">
        <f t="shared" si="9"/>
        <v>11715092.179999998</v>
      </c>
      <c r="H37" s="14" t="s">
        <v>112</v>
      </c>
    </row>
    <row r="38" spans="1:8">
      <c r="A38" s="8" t="s">
        <v>41</v>
      </c>
      <c r="B38" s="34">
        <f>SUM(B39:B47)</f>
        <v>6217000</v>
      </c>
      <c r="C38" s="34">
        <f t="shared" ref="C38:G38" si="10">SUM(C39:C47)</f>
        <v>5324673.4000000004</v>
      </c>
      <c r="D38" s="34">
        <f t="shared" si="10"/>
        <v>11541673.4</v>
      </c>
      <c r="E38" s="34">
        <f t="shared" si="10"/>
        <v>2464107.52</v>
      </c>
      <c r="F38" s="34">
        <f t="shared" si="10"/>
        <v>2429609.52</v>
      </c>
      <c r="G38" s="34">
        <f t="shared" si="10"/>
        <v>9077565.8800000008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6217000</v>
      </c>
      <c r="C42" s="36">
        <v>5324673.4000000004</v>
      </c>
      <c r="D42" s="34">
        <f t="shared" si="8"/>
        <v>11541673.4</v>
      </c>
      <c r="E42" s="36">
        <v>2464107.52</v>
      </c>
      <c r="F42" s="36">
        <v>2429609.52</v>
      </c>
      <c r="G42" s="34">
        <f t="shared" si="11"/>
        <v>9077565.8800000008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37126237.449999996</v>
      </c>
      <c r="C48" s="34">
        <f t="shared" ref="C48:G48" si="12">SUM(C49:C57)</f>
        <v>29197609.829999998</v>
      </c>
      <c r="D48" s="34">
        <f t="shared" si="12"/>
        <v>66323847.280000001</v>
      </c>
      <c r="E48" s="34">
        <f t="shared" si="12"/>
        <v>11533961.510000002</v>
      </c>
      <c r="F48" s="34">
        <f t="shared" si="12"/>
        <v>11505748.300000001</v>
      </c>
      <c r="G48" s="34">
        <f t="shared" si="12"/>
        <v>54789885.770000003</v>
      </c>
    </row>
    <row r="49" spans="1:8">
      <c r="A49" s="9" t="s">
        <v>52</v>
      </c>
      <c r="B49" s="36">
        <v>24894533.43</v>
      </c>
      <c r="C49" s="36">
        <v>8059654.5300000003</v>
      </c>
      <c r="D49" s="34">
        <f t="shared" si="8"/>
        <v>32954187.960000001</v>
      </c>
      <c r="E49" s="36">
        <v>8573136.3300000001</v>
      </c>
      <c r="F49" s="36">
        <v>8544923.1199999992</v>
      </c>
      <c r="G49" s="34">
        <f t="shared" ref="G49:G57" si="13">D49-E49</f>
        <v>24381051.630000003</v>
      </c>
      <c r="H49" s="17" t="s">
        <v>120</v>
      </c>
    </row>
    <row r="50" spans="1:8">
      <c r="A50" s="9" t="s">
        <v>53</v>
      </c>
      <c r="B50" s="36">
        <v>8406304.5399999991</v>
      </c>
      <c r="C50" s="36">
        <v>5847405.7400000002</v>
      </c>
      <c r="D50" s="34">
        <f t="shared" si="8"/>
        <v>14253710.279999999</v>
      </c>
      <c r="E50" s="36">
        <v>751566.9</v>
      </c>
      <c r="F50" s="36">
        <v>751566.9</v>
      </c>
      <c r="G50" s="34">
        <f t="shared" si="13"/>
        <v>13502143.379999999</v>
      </c>
      <c r="H50" s="17" t="s">
        <v>121</v>
      </c>
    </row>
    <row r="51" spans="1:8">
      <c r="A51" s="9" t="s">
        <v>54</v>
      </c>
      <c r="B51" s="36">
        <v>1300000</v>
      </c>
      <c r="C51" s="36">
        <v>682623.64</v>
      </c>
      <c r="D51" s="34">
        <f t="shared" si="8"/>
        <v>1982623.6400000001</v>
      </c>
      <c r="E51" s="36">
        <v>8965.64</v>
      </c>
      <c r="F51" s="36">
        <v>8965.64</v>
      </c>
      <c r="G51" s="34">
        <f t="shared" si="13"/>
        <v>1973658.0000000002</v>
      </c>
      <c r="H51" s="17" t="s">
        <v>122</v>
      </c>
    </row>
    <row r="52" spans="1:8">
      <c r="A52" s="9" t="s">
        <v>55</v>
      </c>
      <c r="B52" s="36">
        <v>0</v>
      </c>
      <c r="C52" s="36">
        <v>7464700</v>
      </c>
      <c r="D52" s="34">
        <f t="shared" si="8"/>
        <v>7464700</v>
      </c>
      <c r="E52" s="36">
        <v>0</v>
      </c>
      <c r="F52" s="36">
        <v>0</v>
      </c>
      <c r="G52" s="34">
        <f t="shared" si="13"/>
        <v>7464700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6">
        <v>2525399.48</v>
      </c>
      <c r="C54" s="36">
        <v>7143225.9199999999</v>
      </c>
      <c r="D54" s="34">
        <f t="shared" si="8"/>
        <v>9668625.4000000004</v>
      </c>
      <c r="E54" s="36">
        <v>2200292.64</v>
      </c>
      <c r="F54" s="36">
        <v>2200292.64</v>
      </c>
      <c r="G54" s="34">
        <f t="shared" si="13"/>
        <v>7468332.7599999998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1919895.59</v>
      </c>
      <c r="D58" s="34">
        <f t="shared" si="14"/>
        <v>1919895.59</v>
      </c>
      <c r="E58" s="34">
        <f t="shared" si="14"/>
        <v>905170.21</v>
      </c>
      <c r="F58" s="34">
        <f t="shared" si="14"/>
        <v>905170.21</v>
      </c>
      <c r="G58" s="34">
        <f t="shared" si="14"/>
        <v>1014725.3800000001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6">
        <v>0</v>
      </c>
      <c r="C60" s="36">
        <v>1919895.59</v>
      </c>
      <c r="D60" s="34">
        <f t="shared" si="8"/>
        <v>1919895.59</v>
      </c>
      <c r="E60" s="36">
        <v>905170.21</v>
      </c>
      <c r="F60" s="36">
        <v>905170.21</v>
      </c>
      <c r="G60" s="34">
        <f t="shared" si="15"/>
        <v>1014725.3800000001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9320751.4100000001</v>
      </c>
      <c r="D62" s="34">
        <f t="shared" si="16"/>
        <v>9320751.4100000001</v>
      </c>
      <c r="E62" s="34">
        <f t="shared" si="16"/>
        <v>0</v>
      </c>
      <c r="F62" s="34">
        <f t="shared" si="16"/>
        <v>0</v>
      </c>
      <c r="G62" s="34">
        <f t="shared" si="16"/>
        <v>9320751.4100000001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6">
        <v>0</v>
      </c>
      <c r="C70" s="36">
        <v>9320751.4100000001</v>
      </c>
      <c r="D70" s="34">
        <f t="shared" si="8"/>
        <v>9320751.4100000001</v>
      </c>
      <c r="E70" s="36">
        <v>0</v>
      </c>
      <c r="F70" s="36">
        <v>0</v>
      </c>
      <c r="G70" s="34">
        <f t="shared" si="17"/>
        <v>9320751.4100000001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0</v>
      </c>
      <c r="C84" s="33">
        <f t="shared" ref="C84:G84" si="22">C85+C93+C103+C113+C123+C133+C137+C146+C150</f>
        <v>10024366.99</v>
      </c>
      <c r="D84" s="33">
        <f t="shared" si="22"/>
        <v>10024366.99</v>
      </c>
      <c r="E84" s="33">
        <f t="shared" si="22"/>
        <v>3654829.48</v>
      </c>
      <c r="F84" s="33">
        <f t="shared" si="22"/>
        <v>3654829.48</v>
      </c>
      <c r="G84" s="33">
        <f t="shared" si="22"/>
        <v>6369537.5099999998</v>
      </c>
    </row>
    <row r="85" spans="1:8">
      <c r="A85" s="8" t="s">
        <v>13</v>
      </c>
      <c r="B85" s="34">
        <f>SUM(B86:B92)</f>
        <v>0</v>
      </c>
      <c r="C85" s="34">
        <f t="shared" ref="C85:G85" si="23">SUM(C86:C92)</f>
        <v>0</v>
      </c>
      <c r="D85" s="34">
        <f t="shared" si="23"/>
        <v>0</v>
      </c>
      <c r="E85" s="34">
        <f t="shared" si="23"/>
        <v>0</v>
      </c>
      <c r="F85" s="34">
        <f t="shared" si="23"/>
        <v>0</v>
      </c>
      <c r="G85" s="34">
        <f t="shared" si="23"/>
        <v>0</v>
      </c>
    </row>
    <row r="86" spans="1:8">
      <c r="A86" s="9" t="s">
        <v>14</v>
      </c>
      <c r="B86" s="34">
        <v>0</v>
      </c>
      <c r="C86" s="34">
        <v>0</v>
      </c>
      <c r="D86" s="34">
        <f t="shared" ref="D86:D92" si="24">B86+C86</f>
        <v>0</v>
      </c>
      <c r="E86" s="34">
        <v>0</v>
      </c>
      <c r="F86" s="34">
        <v>0</v>
      </c>
      <c r="G86" s="34">
        <f t="shared" ref="G86:G92" si="25">D86-E86</f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0</v>
      </c>
      <c r="C93" s="34">
        <f t="shared" ref="C93:G93" si="26">SUM(C94:C102)</f>
        <v>0</v>
      </c>
      <c r="D93" s="34">
        <f t="shared" si="26"/>
        <v>0</v>
      </c>
      <c r="E93" s="34">
        <f t="shared" si="26"/>
        <v>0</v>
      </c>
      <c r="F93" s="34">
        <f t="shared" si="26"/>
        <v>0</v>
      </c>
      <c r="G93" s="34">
        <f t="shared" si="26"/>
        <v>0</v>
      </c>
    </row>
    <row r="94" spans="1:8">
      <c r="A94" s="9" t="s">
        <v>22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2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4">
        <v>0</v>
      </c>
      <c r="C102" s="34">
        <v>0</v>
      </c>
      <c r="D102" s="34">
        <f t="shared" si="27"/>
        <v>0</v>
      </c>
      <c r="E102" s="34">
        <v>0</v>
      </c>
      <c r="F102" s="34">
        <v>0</v>
      </c>
      <c r="G102" s="34">
        <f t="shared" si="28"/>
        <v>0</v>
      </c>
      <c r="H102" s="23" t="s">
        <v>164</v>
      </c>
    </row>
    <row r="103" spans="1:8">
      <c r="A103" s="8" t="s">
        <v>31</v>
      </c>
      <c r="B103" s="34">
        <f>SUM(B104:B112)</f>
        <v>0</v>
      </c>
      <c r="C103" s="34">
        <f t="shared" ref="C103:G103" si="29">SUM(C104:C112)</f>
        <v>8998479.0800000001</v>
      </c>
      <c r="D103" s="34">
        <f t="shared" si="29"/>
        <v>8998479.0800000001</v>
      </c>
      <c r="E103" s="34">
        <f t="shared" si="29"/>
        <v>2936137.98</v>
      </c>
      <c r="F103" s="34">
        <f t="shared" si="29"/>
        <v>2936137.98</v>
      </c>
      <c r="G103" s="34">
        <f t="shared" si="29"/>
        <v>6062341.0999999996</v>
      </c>
    </row>
    <row r="104" spans="1:8">
      <c r="A104" s="9" t="s">
        <v>32</v>
      </c>
      <c r="B104" s="34">
        <v>0</v>
      </c>
      <c r="C104" s="34">
        <v>0</v>
      </c>
      <c r="D104" s="34">
        <f t="shared" ref="D104:D112" si="30">B104+C104</f>
        <v>0</v>
      </c>
      <c r="E104" s="34">
        <v>0</v>
      </c>
      <c r="F104" s="34">
        <v>0</v>
      </c>
      <c r="G104" s="34">
        <f t="shared" ref="G104:G112" si="31">D104-E104</f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6">
        <v>0</v>
      </c>
      <c r="C108" s="36">
        <v>8998479.0800000001</v>
      </c>
      <c r="D108" s="34">
        <f t="shared" si="30"/>
        <v>8998479.0800000001</v>
      </c>
      <c r="E108" s="36">
        <v>2936137.98</v>
      </c>
      <c r="F108" s="36">
        <v>2936137.98</v>
      </c>
      <c r="G108" s="34">
        <f t="shared" si="31"/>
        <v>6062341.0999999996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9" t="s">
        <v>40</v>
      </c>
      <c r="B112" s="34">
        <v>0</v>
      </c>
      <c r="C112" s="34">
        <v>0</v>
      </c>
      <c r="D112" s="34">
        <f t="shared" si="30"/>
        <v>0</v>
      </c>
      <c r="E112" s="34">
        <v>0</v>
      </c>
      <c r="F112" s="34">
        <v>0</v>
      </c>
      <c r="G112" s="34">
        <f t="shared" si="31"/>
        <v>0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1025887.91</v>
      </c>
      <c r="D133" s="34">
        <f t="shared" si="38"/>
        <v>1025887.91</v>
      </c>
      <c r="E133" s="34">
        <f t="shared" si="38"/>
        <v>718691.5</v>
      </c>
      <c r="F133" s="34">
        <f t="shared" si="38"/>
        <v>718691.5</v>
      </c>
      <c r="G133" s="34">
        <f t="shared" si="38"/>
        <v>307196.41000000003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6">
        <v>0</v>
      </c>
      <c r="C135" s="36">
        <v>1025887.91</v>
      </c>
      <c r="D135" s="34">
        <f t="shared" si="39"/>
        <v>1025887.91</v>
      </c>
      <c r="E135" s="36">
        <v>718691.5</v>
      </c>
      <c r="F135" s="36">
        <v>718691.5</v>
      </c>
      <c r="G135" s="34">
        <f t="shared" si="40"/>
        <v>307196.41000000003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1051910583.25</v>
      </c>
      <c r="C159" s="33">
        <f t="shared" ref="C159:G159" si="47">C9+C84</f>
        <v>109915065.52999999</v>
      </c>
      <c r="D159" s="33">
        <f t="shared" si="47"/>
        <v>1161825648.78</v>
      </c>
      <c r="E159" s="33">
        <f t="shared" si="47"/>
        <v>648500608.19999993</v>
      </c>
      <c r="F159" s="33">
        <f t="shared" si="47"/>
        <v>647766881.99000001</v>
      </c>
      <c r="G159" s="33">
        <f t="shared" si="47"/>
        <v>513325040.57999992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F6A!Área_de_impresión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2023-10-24T20:40:32Z</dcterms:modified>
</cp:coreProperties>
</file>