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/>
  </bookViews>
  <sheets>
    <sheet name="F6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H149" i="1"/>
  <c r="E149" i="1"/>
  <c r="E148" i="1"/>
  <c r="H148" i="1" s="1"/>
  <c r="E147" i="1"/>
  <c r="E145" i="1" s="1"/>
  <c r="H145" i="1" s="1"/>
  <c r="E146" i="1"/>
  <c r="H146" i="1" s="1"/>
  <c r="G145" i="1"/>
  <c r="F145" i="1"/>
  <c r="D145" i="1"/>
  <c r="C145" i="1"/>
  <c r="E144" i="1"/>
  <c r="H144" i="1" s="1"/>
  <c r="H143" i="1"/>
  <c r="E143" i="1"/>
  <c r="E141" i="1" s="1"/>
  <c r="E142" i="1"/>
  <c r="H142" i="1" s="1"/>
  <c r="H141" i="1"/>
  <c r="G141" i="1"/>
  <c r="F141" i="1"/>
  <c r="D141" i="1"/>
  <c r="C141" i="1"/>
  <c r="E140" i="1"/>
  <c r="H140" i="1" s="1"/>
  <c r="E139" i="1"/>
  <c r="H139" i="1" s="1"/>
  <c r="E138" i="1"/>
  <c r="H138" i="1" s="1"/>
  <c r="H137" i="1"/>
  <c r="E137" i="1"/>
  <c r="E136" i="1"/>
  <c r="H136" i="1" s="1"/>
  <c r="E135" i="1"/>
  <c r="H135" i="1" s="1"/>
  <c r="E134" i="1"/>
  <c r="H134" i="1" s="1"/>
  <c r="E133" i="1"/>
  <c r="H133" i="1" s="1"/>
  <c r="G132" i="1"/>
  <c r="F132" i="1"/>
  <c r="D132" i="1"/>
  <c r="C132" i="1"/>
  <c r="E131" i="1"/>
  <c r="H131" i="1" s="1"/>
  <c r="E130" i="1"/>
  <c r="H130" i="1" s="1"/>
  <c r="H129" i="1"/>
  <c r="E129" i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H121" i="1"/>
  <c r="E121" i="1"/>
  <c r="E120" i="1"/>
  <c r="H120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H113" i="1"/>
  <c r="E113" i="1"/>
  <c r="E112" i="1"/>
  <c r="H112" i="1" s="1"/>
  <c r="E111" i="1"/>
  <c r="H111" i="1" s="1"/>
  <c r="E110" i="1"/>
  <c r="H110" i="1" s="1"/>
  <c r="E109" i="1"/>
  <c r="H109" i="1" s="1"/>
  <c r="G108" i="1"/>
  <c r="F108" i="1"/>
  <c r="D108" i="1"/>
  <c r="C108" i="1"/>
  <c r="E107" i="1"/>
  <c r="H107" i="1" s="1"/>
  <c r="E106" i="1"/>
  <c r="H106" i="1" s="1"/>
  <c r="H105" i="1"/>
  <c r="E105" i="1"/>
  <c r="E104" i="1"/>
  <c r="H104" i="1" s="1"/>
  <c r="E103" i="1"/>
  <c r="E98" i="1" s="1"/>
  <c r="H98" i="1" s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H97" i="1"/>
  <c r="E97" i="1"/>
  <c r="E96" i="1"/>
  <c r="H96" i="1" s="1"/>
  <c r="E95" i="1"/>
  <c r="H95" i="1" s="1"/>
  <c r="E94" i="1"/>
  <c r="H94" i="1" s="1"/>
  <c r="E93" i="1"/>
  <c r="H93" i="1" s="1"/>
  <c r="E92" i="1"/>
  <c r="H92" i="1" s="1"/>
  <c r="H91" i="1"/>
  <c r="E91" i="1"/>
  <c r="E90" i="1"/>
  <c r="H90" i="1" s="1"/>
  <c r="H89" i="1"/>
  <c r="E89" i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H83" i="1"/>
  <c r="E83" i="1"/>
  <c r="E82" i="1"/>
  <c r="H82" i="1" s="1"/>
  <c r="H81" i="1"/>
  <c r="E81" i="1"/>
  <c r="G80" i="1"/>
  <c r="F80" i="1"/>
  <c r="E80" i="1"/>
  <c r="D80" i="1"/>
  <c r="C80" i="1"/>
  <c r="G79" i="1"/>
  <c r="D79" i="1"/>
  <c r="C79" i="1"/>
  <c r="E77" i="1"/>
  <c r="H77" i="1" s="1"/>
  <c r="H76" i="1"/>
  <c r="E76" i="1"/>
  <c r="E75" i="1"/>
  <c r="H75" i="1" s="1"/>
  <c r="E74" i="1"/>
  <c r="H74" i="1" s="1"/>
  <c r="E73" i="1"/>
  <c r="H73" i="1" s="1"/>
  <c r="E72" i="1"/>
  <c r="E71" i="1"/>
  <c r="H71" i="1" s="1"/>
  <c r="G70" i="1"/>
  <c r="F70" i="1"/>
  <c r="D70" i="1"/>
  <c r="C70" i="1"/>
  <c r="E69" i="1"/>
  <c r="H69" i="1" s="1"/>
  <c r="E68" i="1"/>
  <c r="E66" i="1" s="1"/>
  <c r="H66" i="1" s="1"/>
  <c r="E67" i="1"/>
  <c r="H67" i="1" s="1"/>
  <c r="G66" i="1"/>
  <c r="F66" i="1"/>
  <c r="D66" i="1"/>
  <c r="C66" i="1"/>
  <c r="E65" i="1"/>
  <c r="H65" i="1" s="1"/>
  <c r="H64" i="1"/>
  <c r="E64" i="1"/>
  <c r="E63" i="1"/>
  <c r="H63" i="1" s="1"/>
  <c r="E62" i="1"/>
  <c r="E57" i="1" s="1"/>
  <c r="H57" i="1" s="1"/>
  <c r="E61" i="1"/>
  <c r="H61" i="1" s="1"/>
  <c r="E60" i="1"/>
  <c r="H60" i="1" s="1"/>
  <c r="E59" i="1"/>
  <c r="H59" i="1" s="1"/>
  <c r="H58" i="1"/>
  <c r="E58" i="1"/>
  <c r="G57" i="1"/>
  <c r="F57" i="1"/>
  <c r="D57" i="1"/>
  <c r="C57" i="1"/>
  <c r="H56" i="1"/>
  <c r="E56" i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H50" i="1"/>
  <c r="E50" i="1"/>
  <c r="E49" i="1"/>
  <c r="H49" i="1" s="1"/>
  <c r="H48" i="1"/>
  <c r="E48" i="1"/>
  <c r="E47" i="1"/>
  <c r="H47" i="1" s="1"/>
  <c r="E46" i="1"/>
  <c r="E43" i="1" s="1"/>
  <c r="H43" i="1" s="1"/>
  <c r="E45" i="1"/>
  <c r="H45" i="1" s="1"/>
  <c r="E44" i="1"/>
  <c r="H44" i="1" s="1"/>
  <c r="G43" i="1"/>
  <c r="F43" i="1"/>
  <c r="D43" i="1"/>
  <c r="C43" i="1"/>
  <c r="H42" i="1"/>
  <c r="E42" i="1"/>
  <c r="E41" i="1"/>
  <c r="H41" i="1" s="1"/>
  <c r="H40" i="1"/>
  <c r="E40" i="1"/>
  <c r="E39" i="1"/>
  <c r="H39" i="1" s="1"/>
  <c r="E38" i="1"/>
  <c r="E33" i="1" s="1"/>
  <c r="H33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H32" i="1"/>
  <c r="E32" i="1"/>
  <c r="E31" i="1"/>
  <c r="H31" i="1" s="1"/>
  <c r="E30" i="1"/>
  <c r="H30" i="1" s="1"/>
  <c r="E29" i="1"/>
  <c r="H29" i="1" s="1"/>
  <c r="E28" i="1"/>
  <c r="H28" i="1" s="1"/>
  <c r="E27" i="1"/>
  <c r="H27" i="1" s="1"/>
  <c r="H26" i="1"/>
  <c r="E26" i="1"/>
  <c r="E25" i="1"/>
  <c r="H25" i="1" s="1"/>
  <c r="H24" i="1"/>
  <c r="E24" i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H18" i="1"/>
  <c r="E18" i="1"/>
  <c r="E17" i="1"/>
  <c r="H17" i="1" s="1"/>
  <c r="H16" i="1"/>
  <c r="E16" i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H8" i="1"/>
  <c r="E8" i="1"/>
  <c r="E7" i="1"/>
  <c r="H7" i="1" s="1"/>
  <c r="E6" i="1"/>
  <c r="H6" i="1" s="1"/>
  <c r="H5" i="1" s="1"/>
  <c r="G5" i="1"/>
  <c r="F5" i="1"/>
  <c r="D5" i="1"/>
  <c r="C5" i="1"/>
  <c r="G4" i="1"/>
  <c r="G154" i="1" s="1"/>
  <c r="D4" i="1"/>
  <c r="D154" i="1" s="1"/>
  <c r="C4" i="1"/>
  <c r="C154" i="1" s="1"/>
  <c r="E5" i="1" l="1"/>
  <c r="E13" i="1"/>
  <c r="H13" i="1" s="1"/>
  <c r="H4" i="1" s="1"/>
  <c r="H38" i="1"/>
  <c r="H46" i="1"/>
  <c r="E53" i="1"/>
  <c r="H53" i="1" s="1"/>
  <c r="H62" i="1"/>
  <c r="H68" i="1"/>
  <c r="E70" i="1"/>
  <c r="H70" i="1" s="1"/>
  <c r="F79" i="1"/>
  <c r="H103" i="1"/>
  <c r="E118" i="1"/>
  <c r="H118" i="1" s="1"/>
  <c r="H147" i="1"/>
  <c r="F4" i="1"/>
  <c r="F154" i="1" s="1"/>
  <c r="H72" i="1"/>
  <c r="E108" i="1"/>
  <c r="H108" i="1" s="1"/>
  <c r="E132" i="1"/>
  <c r="H132" i="1" s="1"/>
  <c r="H80" i="1"/>
  <c r="H79" i="1" l="1"/>
  <c r="H154" i="1" s="1"/>
  <c r="E79" i="1"/>
  <c r="E4" i="1"/>
  <c r="E154" i="1" s="1"/>
</calcChain>
</file>

<file path=xl/sharedStrings.xml><?xml version="1.0" encoding="utf-8"?>
<sst xmlns="http://schemas.openxmlformats.org/spreadsheetml/2006/main" count="280" uniqueCount="207">
  <si>
    <t>SISTEMA AVANZADO DE BACHILLERATO Y EDUCACION SUPERIOR EN EL ESTADO DE GTO.
Clasificación por Objeto del Gasto (Capítulo y Concepto)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</si>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</sst>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B19" sqref="B19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1024260071.0800002</v>
      </c>
      <c r="D4" s="15">
        <f t="shared" ref="D4:H4" si="0">D5+D13+D23+D33+D43+D53+D57+D66+D70</f>
        <v>70461128.140000015</v>
      </c>
      <c r="E4" s="15">
        <f t="shared" si="0"/>
        <v>1094721199.22</v>
      </c>
      <c r="F4" s="15">
        <f t="shared" si="0"/>
        <v>385743661.77999997</v>
      </c>
      <c r="G4" s="15">
        <f t="shared" si="0"/>
        <v>385743661.77999997</v>
      </c>
      <c r="H4" s="15">
        <f t="shared" si="0"/>
        <v>708977537.43999982</v>
      </c>
    </row>
    <row r="5" spans="1:8">
      <c r="A5" s="16" t="s">
        <v>10</v>
      </c>
      <c r="B5" s="17"/>
      <c r="C5" s="18">
        <f>SUM(C6:C12)</f>
        <v>824078155.2700001</v>
      </c>
      <c r="D5" s="18">
        <f t="shared" ref="D5:H5" si="1">SUM(D6:D12)</f>
        <v>7492738</v>
      </c>
      <c r="E5" s="18">
        <f t="shared" si="1"/>
        <v>831570893.26999998</v>
      </c>
      <c r="F5" s="18">
        <f t="shared" si="1"/>
        <v>344465366.55000001</v>
      </c>
      <c r="G5" s="18">
        <f t="shared" si="1"/>
        <v>344465366.55000001</v>
      </c>
      <c r="H5" s="18">
        <f t="shared" si="1"/>
        <v>487105526.71999991</v>
      </c>
    </row>
    <row r="6" spans="1:8">
      <c r="A6" s="19" t="s">
        <v>11</v>
      </c>
      <c r="B6" s="20" t="s">
        <v>12</v>
      </c>
      <c r="C6" s="21">
        <v>541496048.88</v>
      </c>
      <c r="D6" s="21">
        <v>-3589682</v>
      </c>
      <c r="E6" s="21">
        <f>C6+D6</f>
        <v>537906366.88</v>
      </c>
      <c r="F6" s="21">
        <v>252978012.83000001</v>
      </c>
      <c r="G6" s="21">
        <v>252978012.83000001</v>
      </c>
      <c r="H6" s="21">
        <f>E6-F6</f>
        <v>284928354.04999995</v>
      </c>
    </row>
    <row r="7" spans="1:8">
      <c r="A7" s="19" t="s">
        <v>13</v>
      </c>
      <c r="B7" s="20" t="s">
        <v>14</v>
      </c>
      <c r="C7" s="21">
        <v>2984500</v>
      </c>
      <c r="D7" s="21">
        <v>5659653.5999999996</v>
      </c>
      <c r="E7" s="21">
        <f t="shared" ref="E7:E12" si="2">C7+D7</f>
        <v>8644153.5999999996</v>
      </c>
      <c r="F7" s="21">
        <v>4394058.5199999996</v>
      </c>
      <c r="G7" s="21">
        <v>4394058.5199999996</v>
      </c>
      <c r="H7" s="21">
        <f t="shared" ref="H7:H70" si="3">E7-F7</f>
        <v>4250095.08</v>
      </c>
    </row>
    <row r="8" spans="1:8">
      <c r="A8" s="19" t="s">
        <v>15</v>
      </c>
      <c r="B8" s="20" t="s">
        <v>16</v>
      </c>
      <c r="C8" s="21">
        <v>68561158.859999999</v>
      </c>
      <c r="D8" s="21">
        <v>467844.94</v>
      </c>
      <c r="E8" s="21">
        <f t="shared" si="2"/>
        <v>69029003.799999997</v>
      </c>
      <c r="F8" s="21">
        <v>469708.98</v>
      </c>
      <c r="G8" s="21">
        <v>469708.98</v>
      </c>
      <c r="H8" s="21">
        <f t="shared" si="3"/>
        <v>68559294.819999993</v>
      </c>
    </row>
    <row r="9" spans="1:8">
      <c r="A9" s="19" t="s">
        <v>17</v>
      </c>
      <c r="B9" s="20" t="s">
        <v>18</v>
      </c>
      <c r="C9" s="21">
        <v>125696884.58</v>
      </c>
      <c r="D9" s="21">
        <v>-594587.29</v>
      </c>
      <c r="E9" s="21">
        <f t="shared" si="2"/>
        <v>125102297.28999999</v>
      </c>
      <c r="F9" s="21">
        <v>54917834.350000001</v>
      </c>
      <c r="G9" s="21">
        <v>54917834.350000001</v>
      </c>
      <c r="H9" s="21">
        <f t="shared" si="3"/>
        <v>70184462.939999998</v>
      </c>
    </row>
    <row r="10" spans="1:8">
      <c r="A10" s="19" t="s">
        <v>19</v>
      </c>
      <c r="B10" s="20" t="s">
        <v>20</v>
      </c>
      <c r="C10" s="21">
        <v>84989562.950000003</v>
      </c>
      <c r="D10" s="21">
        <v>4528000</v>
      </c>
      <c r="E10" s="21">
        <f t="shared" si="2"/>
        <v>89517562.950000003</v>
      </c>
      <c r="F10" s="21">
        <v>30712945.239999998</v>
      </c>
      <c r="G10" s="21">
        <v>30712945.239999998</v>
      </c>
      <c r="H10" s="21">
        <f t="shared" si="3"/>
        <v>58804617.710000008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350000</v>
      </c>
      <c r="D12" s="21">
        <v>1021508.75</v>
      </c>
      <c r="E12" s="21">
        <f t="shared" si="2"/>
        <v>1371508.75</v>
      </c>
      <c r="F12" s="21">
        <v>992806.63</v>
      </c>
      <c r="G12" s="21">
        <v>992806.63</v>
      </c>
      <c r="H12" s="21">
        <f t="shared" si="3"/>
        <v>378702.12</v>
      </c>
    </row>
    <row r="13" spans="1:8">
      <c r="A13" s="16" t="s">
        <v>25</v>
      </c>
      <c r="B13" s="17"/>
      <c r="C13" s="18">
        <f>SUM(C14:C22)</f>
        <v>50755906.560000002</v>
      </c>
      <c r="D13" s="18">
        <f t="shared" ref="D13:G13" si="4">SUM(D14:D22)</f>
        <v>-4766465.3199999994</v>
      </c>
      <c r="E13" s="18">
        <f t="shared" si="4"/>
        <v>45989441.240000002</v>
      </c>
      <c r="F13" s="18">
        <f t="shared" si="4"/>
        <v>5316035.07</v>
      </c>
      <c r="G13" s="18">
        <f t="shared" si="4"/>
        <v>5316035.07</v>
      </c>
      <c r="H13" s="18">
        <f t="shared" si="3"/>
        <v>40673406.170000002</v>
      </c>
    </row>
    <row r="14" spans="1:8">
      <c r="A14" s="19" t="s">
        <v>26</v>
      </c>
      <c r="B14" s="20" t="s">
        <v>27</v>
      </c>
      <c r="C14" s="21">
        <v>34766725.490000002</v>
      </c>
      <c r="D14" s="21">
        <v>-10216061.84</v>
      </c>
      <c r="E14" s="21">
        <f t="shared" ref="E14:E22" si="5">C14+D14</f>
        <v>24550663.650000002</v>
      </c>
      <c r="F14" s="21">
        <v>886882.85</v>
      </c>
      <c r="G14" s="21">
        <v>886882.85</v>
      </c>
      <c r="H14" s="21">
        <f t="shared" si="3"/>
        <v>23663780.800000001</v>
      </c>
    </row>
    <row r="15" spans="1:8">
      <c r="A15" s="19" t="s">
        <v>28</v>
      </c>
      <c r="B15" s="20" t="s">
        <v>29</v>
      </c>
      <c r="C15" s="21">
        <v>5638632.8799999999</v>
      </c>
      <c r="D15" s="21">
        <v>-2055455.17</v>
      </c>
      <c r="E15" s="21">
        <f t="shared" si="5"/>
        <v>3583177.71</v>
      </c>
      <c r="F15" s="21">
        <v>640787.43999999994</v>
      </c>
      <c r="G15" s="21">
        <v>640787.43999999994</v>
      </c>
      <c r="H15" s="21">
        <f t="shared" si="3"/>
        <v>2942390.27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590860.69999999995</v>
      </c>
      <c r="D17" s="21">
        <v>149698.66</v>
      </c>
      <c r="E17" s="21">
        <f t="shared" si="5"/>
        <v>740559.35999999999</v>
      </c>
      <c r="F17" s="21">
        <v>183817.79</v>
      </c>
      <c r="G17" s="21">
        <v>183817.79</v>
      </c>
      <c r="H17" s="21">
        <f t="shared" si="3"/>
        <v>556741.56999999995</v>
      </c>
    </row>
    <row r="18" spans="1:8">
      <c r="A18" s="19" t="s">
        <v>34</v>
      </c>
      <c r="B18" s="20" t="s">
        <v>35</v>
      </c>
      <c r="C18" s="21">
        <v>484404.8</v>
      </c>
      <c r="D18" s="21">
        <v>5367183.9800000004</v>
      </c>
      <c r="E18" s="21">
        <f t="shared" si="5"/>
        <v>5851588.7800000003</v>
      </c>
      <c r="F18" s="21">
        <v>1332279.6100000001</v>
      </c>
      <c r="G18" s="21">
        <v>1332279.6100000001</v>
      </c>
      <c r="H18" s="21">
        <f t="shared" si="3"/>
        <v>4519309.17</v>
      </c>
    </row>
    <row r="19" spans="1:8">
      <c r="A19" s="19" t="s">
        <v>36</v>
      </c>
      <c r="B19" s="20" t="s">
        <v>37</v>
      </c>
      <c r="C19" s="21">
        <v>4604034.71</v>
      </c>
      <c r="D19" s="21">
        <v>-436785.29</v>
      </c>
      <c r="E19" s="21">
        <f t="shared" si="5"/>
        <v>4167249.42</v>
      </c>
      <c r="F19" s="21">
        <v>1009250.33</v>
      </c>
      <c r="G19" s="21">
        <v>1009250.33</v>
      </c>
      <c r="H19" s="21">
        <f t="shared" si="3"/>
        <v>3157999.09</v>
      </c>
    </row>
    <row r="20" spans="1:8">
      <c r="A20" s="19" t="s">
        <v>38</v>
      </c>
      <c r="B20" s="20" t="s">
        <v>39</v>
      </c>
      <c r="C20" s="21">
        <v>2477334</v>
      </c>
      <c r="D20" s="21">
        <v>1006869.2</v>
      </c>
      <c r="E20" s="21">
        <f t="shared" si="5"/>
        <v>3484203.2</v>
      </c>
      <c r="F20" s="21">
        <v>349199.63</v>
      </c>
      <c r="G20" s="21">
        <v>349199.63</v>
      </c>
      <c r="H20" s="21">
        <f t="shared" si="3"/>
        <v>3135003.5700000003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2193913.98</v>
      </c>
      <c r="D22" s="21">
        <v>1418085.14</v>
      </c>
      <c r="E22" s="21">
        <f t="shared" si="5"/>
        <v>3611999.12</v>
      </c>
      <c r="F22" s="21">
        <v>913817.42</v>
      </c>
      <c r="G22" s="21">
        <v>913817.42</v>
      </c>
      <c r="H22" s="21">
        <f t="shared" si="3"/>
        <v>2698181.7</v>
      </c>
    </row>
    <row r="23" spans="1:8">
      <c r="A23" s="16" t="s">
        <v>44</v>
      </c>
      <c r="B23" s="17"/>
      <c r="C23" s="18">
        <f>SUM(C24:C32)</f>
        <v>95555374.120000005</v>
      </c>
      <c r="D23" s="18">
        <f t="shared" ref="D23:G23" si="6">SUM(D24:D32)</f>
        <v>37220424.730000004</v>
      </c>
      <c r="E23" s="18">
        <f t="shared" si="6"/>
        <v>132775798.85000001</v>
      </c>
      <c r="F23" s="18">
        <f t="shared" si="6"/>
        <v>27135872.370000001</v>
      </c>
      <c r="G23" s="18">
        <f t="shared" si="6"/>
        <v>27135872.370000001</v>
      </c>
      <c r="H23" s="18">
        <f t="shared" si="3"/>
        <v>105639926.48</v>
      </c>
    </row>
    <row r="24" spans="1:8">
      <c r="A24" s="19" t="s">
        <v>45</v>
      </c>
      <c r="B24" s="20" t="s">
        <v>46</v>
      </c>
      <c r="C24" s="21">
        <v>8046913.4500000002</v>
      </c>
      <c r="D24" s="21">
        <v>470274.6</v>
      </c>
      <c r="E24" s="21">
        <f t="shared" ref="E24:E32" si="7">C24+D24</f>
        <v>8517188.0500000007</v>
      </c>
      <c r="F24" s="21">
        <v>2834235.26</v>
      </c>
      <c r="G24" s="21">
        <v>2834235.26</v>
      </c>
      <c r="H24" s="21">
        <f t="shared" si="3"/>
        <v>5682952.790000001</v>
      </c>
    </row>
    <row r="25" spans="1:8">
      <c r="A25" s="19" t="s">
        <v>47</v>
      </c>
      <c r="B25" s="20" t="s">
        <v>48</v>
      </c>
      <c r="C25" s="21">
        <v>12425370.59</v>
      </c>
      <c r="D25" s="21">
        <v>-1633849.92</v>
      </c>
      <c r="E25" s="21">
        <f t="shared" si="7"/>
        <v>10791520.67</v>
      </c>
      <c r="F25" s="21">
        <v>4208390.18</v>
      </c>
      <c r="G25" s="21">
        <v>4208390.18</v>
      </c>
      <c r="H25" s="21">
        <f t="shared" si="3"/>
        <v>6583130.4900000002</v>
      </c>
    </row>
    <row r="26" spans="1:8">
      <c r="A26" s="19" t="s">
        <v>49</v>
      </c>
      <c r="B26" s="20" t="s">
        <v>50</v>
      </c>
      <c r="C26" s="21">
        <v>19882458.920000002</v>
      </c>
      <c r="D26" s="21">
        <v>16804713.98</v>
      </c>
      <c r="E26" s="21">
        <f t="shared" si="7"/>
        <v>36687172.900000006</v>
      </c>
      <c r="F26" s="21">
        <v>2356675.66</v>
      </c>
      <c r="G26" s="21">
        <v>2356675.66</v>
      </c>
      <c r="H26" s="21">
        <f t="shared" si="3"/>
        <v>34330497.24000001</v>
      </c>
    </row>
    <row r="27" spans="1:8">
      <c r="A27" s="19" t="s">
        <v>51</v>
      </c>
      <c r="B27" s="20" t="s">
        <v>52</v>
      </c>
      <c r="C27" s="21">
        <v>4031100</v>
      </c>
      <c r="D27" s="21">
        <v>939414.61</v>
      </c>
      <c r="E27" s="21">
        <f t="shared" si="7"/>
        <v>4970514.6100000003</v>
      </c>
      <c r="F27" s="21">
        <v>1860461.25</v>
      </c>
      <c r="G27" s="21">
        <v>1860461.25</v>
      </c>
      <c r="H27" s="21">
        <f t="shared" si="3"/>
        <v>3110053.3600000003</v>
      </c>
    </row>
    <row r="28" spans="1:8">
      <c r="A28" s="19" t="s">
        <v>53</v>
      </c>
      <c r="B28" s="20" t="s">
        <v>54</v>
      </c>
      <c r="C28" s="21">
        <v>24255944.27</v>
      </c>
      <c r="D28" s="21">
        <v>18511507.120000001</v>
      </c>
      <c r="E28" s="21">
        <f t="shared" si="7"/>
        <v>42767451.390000001</v>
      </c>
      <c r="F28" s="21">
        <v>6458642.9299999997</v>
      </c>
      <c r="G28" s="21">
        <v>6458642.9299999997</v>
      </c>
      <c r="H28" s="21">
        <f t="shared" si="3"/>
        <v>36308808.460000001</v>
      </c>
    </row>
    <row r="29" spans="1:8">
      <c r="A29" s="19" t="s">
        <v>55</v>
      </c>
      <c r="B29" s="20" t="s">
        <v>56</v>
      </c>
      <c r="C29" s="21">
        <v>3308600</v>
      </c>
      <c r="D29" s="21">
        <v>271567.46999999997</v>
      </c>
      <c r="E29" s="21">
        <f t="shared" si="7"/>
        <v>3580167.4699999997</v>
      </c>
      <c r="F29" s="21">
        <v>773436.4</v>
      </c>
      <c r="G29" s="21">
        <v>773436.4</v>
      </c>
      <c r="H29" s="21">
        <f t="shared" si="3"/>
        <v>2806731.07</v>
      </c>
    </row>
    <row r="30" spans="1:8">
      <c r="A30" s="19" t="s">
        <v>57</v>
      </c>
      <c r="B30" s="20" t="s">
        <v>58</v>
      </c>
      <c r="C30" s="21">
        <v>1808400</v>
      </c>
      <c r="D30" s="21">
        <v>529309.53</v>
      </c>
      <c r="E30" s="21">
        <f t="shared" si="7"/>
        <v>2337709.5300000003</v>
      </c>
      <c r="F30" s="21">
        <v>116775.73</v>
      </c>
      <c r="G30" s="21">
        <v>116775.73</v>
      </c>
      <c r="H30" s="21">
        <f t="shared" si="3"/>
        <v>2220933.8000000003</v>
      </c>
    </row>
    <row r="31" spans="1:8">
      <c r="A31" s="19" t="s">
        <v>59</v>
      </c>
      <c r="B31" s="20" t="s">
        <v>60</v>
      </c>
      <c r="C31" s="21">
        <v>1864130</v>
      </c>
      <c r="D31" s="21">
        <v>0</v>
      </c>
      <c r="E31" s="21">
        <f t="shared" si="7"/>
        <v>1864130</v>
      </c>
      <c r="F31" s="21">
        <v>108183.48</v>
      </c>
      <c r="G31" s="21">
        <v>108183.48</v>
      </c>
      <c r="H31" s="21">
        <f t="shared" si="3"/>
        <v>1755946.52</v>
      </c>
    </row>
    <row r="32" spans="1:8">
      <c r="A32" s="19" t="s">
        <v>61</v>
      </c>
      <c r="B32" s="20" t="s">
        <v>62</v>
      </c>
      <c r="C32" s="21">
        <v>19932456.890000001</v>
      </c>
      <c r="D32" s="21">
        <v>1327487.3400000001</v>
      </c>
      <c r="E32" s="21">
        <f t="shared" si="7"/>
        <v>21259944.23</v>
      </c>
      <c r="F32" s="21">
        <v>8419071.4800000004</v>
      </c>
      <c r="G32" s="21">
        <v>8419071.4800000004</v>
      </c>
      <c r="H32" s="21">
        <f t="shared" si="3"/>
        <v>12840872.75</v>
      </c>
    </row>
    <row r="33" spans="1:8">
      <c r="A33" s="16" t="s">
        <v>63</v>
      </c>
      <c r="B33" s="17"/>
      <c r="C33" s="18">
        <f>SUM(C34:C42)</f>
        <v>9704000</v>
      </c>
      <c r="D33" s="18">
        <f t="shared" ref="D33:G33" si="8">SUM(D34:D42)</f>
        <v>-5730783</v>
      </c>
      <c r="E33" s="18">
        <f t="shared" si="8"/>
        <v>3973217</v>
      </c>
      <c r="F33" s="18">
        <f t="shared" si="8"/>
        <v>84883.4</v>
      </c>
      <c r="G33" s="18">
        <f t="shared" si="8"/>
        <v>84883.4</v>
      </c>
      <c r="H33" s="18">
        <f t="shared" si="3"/>
        <v>3888333.6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9704000</v>
      </c>
      <c r="D37" s="21">
        <v>-5730783</v>
      </c>
      <c r="E37" s="21">
        <f t="shared" si="9"/>
        <v>3973217</v>
      </c>
      <c r="F37" s="21">
        <v>84883.4</v>
      </c>
      <c r="G37" s="21">
        <v>84883.4</v>
      </c>
      <c r="H37" s="21">
        <f t="shared" si="3"/>
        <v>3888333.6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21121380.710000001</v>
      </c>
      <c r="D43" s="18">
        <f t="shared" ref="D43:G43" si="10">SUM(D44:D52)</f>
        <v>28675708.450000003</v>
      </c>
      <c r="E43" s="18">
        <f t="shared" si="10"/>
        <v>49797089.160000004</v>
      </c>
      <c r="F43" s="18">
        <f t="shared" si="10"/>
        <v>8741504.3900000006</v>
      </c>
      <c r="G43" s="18">
        <f t="shared" si="10"/>
        <v>8741504.3900000006</v>
      </c>
      <c r="H43" s="18">
        <f t="shared" si="3"/>
        <v>41055584.770000003</v>
      </c>
    </row>
    <row r="44" spans="1:8">
      <c r="A44" s="19" t="s">
        <v>81</v>
      </c>
      <c r="B44" s="20" t="s">
        <v>82</v>
      </c>
      <c r="C44" s="21">
        <v>16035152.720000001</v>
      </c>
      <c r="D44" s="21">
        <v>10846331.470000001</v>
      </c>
      <c r="E44" s="21">
        <f t="shared" ref="E44:E52" si="11">C44+D44</f>
        <v>26881484.190000001</v>
      </c>
      <c r="F44" s="21">
        <v>1662725.51</v>
      </c>
      <c r="G44" s="21">
        <v>1662725.51</v>
      </c>
      <c r="H44" s="21">
        <f t="shared" si="3"/>
        <v>25218758.68</v>
      </c>
    </row>
    <row r="45" spans="1:8">
      <c r="A45" s="19" t="s">
        <v>83</v>
      </c>
      <c r="B45" s="20" t="s">
        <v>84</v>
      </c>
      <c r="C45" s="21">
        <v>2520000</v>
      </c>
      <c r="D45" s="21">
        <v>14205022.98</v>
      </c>
      <c r="E45" s="21">
        <f t="shared" si="11"/>
        <v>16725022.98</v>
      </c>
      <c r="F45" s="21">
        <v>7039898.8799999999</v>
      </c>
      <c r="G45" s="21">
        <v>7039898.8799999999</v>
      </c>
      <c r="H45" s="21">
        <f t="shared" si="3"/>
        <v>9685124.1000000015</v>
      </c>
    </row>
    <row r="46" spans="1:8">
      <c r="A46" s="19" t="s">
        <v>85</v>
      </c>
      <c r="B46" s="20" t="s">
        <v>86</v>
      </c>
      <c r="C46" s="21">
        <v>335000</v>
      </c>
      <c r="D46" s="21">
        <v>818880</v>
      </c>
      <c r="E46" s="21">
        <f t="shared" si="11"/>
        <v>1153880</v>
      </c>
      <c r="F46" s="21">
        <v>38880</v>
      </c>
      <c r="G46" s="21">
        <v>38880</v>
      </c>
      <c r="H46" s="21">
        <f t="shared" si="3"/>
        <v>1115000</v>
      </c>
    </row>
    <row r="47" spans="1:8">
      <c r="A47" s="19" t="s">
        <v>87</v>
      </c>
      <c r="B47" s="20" t="s">
        <v>88</v>
      </c>
      <c r="C47" s="21">
        <v>15000</v>
      </c>
      <c r="D47" s="21">
        <v>665000</v>
      </c>
      <c r="E47" s="21">
        <f t="shared" si="11"/>
        <v>680000</v>
      </c>
      <c r="F47" s="21">
        <v>0</v>
      </c>
      <c r="G47" s="21">
        <v>0</v>
      </c>
      <c r="H47" s="21">
        <f t="shared" si="3"/>
        <v>680000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2216227.9900000002</v>
      </c>
      <c r="D49" s="21">
        <v>2140474</v>
      </c>
      <c r="E49" s="21">
        <f t="shared" si="11"/>
        <v>4356701.99</v>
      </c>
      <c r="F49" s="21">
        <v>0</v>
      </c>
      <c r="G49" s="21">
        <v>0</v>
      </c>
      <c r="H49" s="21">
        <f t="shared" si="3"/>
        <v>4356701.99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2113243.81</v>
      </c>
      <c r="E53" s="18">
        <f t="shared" si="12"/>
        <v>2113243.81</v>
      </c>
      <c r="F53" s="18">
        <f t="shared" si="12"/>
        <v>0</v>
      </c>
      <c r="G53" s="18">
        <f t="shared" si="12"/>
        <v>0</v>
      </c>
      <c r="H53" s="18">
        <f t="shared" si="3"/>
        <v>2113243.81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2113243.81</v>
      </c>
      <c r="E55" s="21">
        <f t="shared" si="13"/>
        <v>2113243.81</v>
      </c>
      <c r="F55" s="21">
        <v>0</v>
      </c>
      <c r="G55" s="21">
        <v>0</v>
      </c>
      <c r="H55" s="21">
        <f t="shared" si="3"/>
        <v>2113243.81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23045254.420000002</v>
      </c>
      <c r="D57" s="18">
        <f t="shared" ref="D57:G57" si="14">SUM(D58:D65)</f>
        <v>5456261.4699999997</v>
      </c>
      <c r="E57" s="18">
        <f t="shared" si="14"/>
        <v>28501515.890000001</v>
      </c>
      <c r="F57" s="18">
        <f t="shared" si="14"/>
        <v>0</v>
      </c>
      <c r="G57" s="18">
        <f t="shared" si="14"/>
        <v>0</v>
      </c>
      <c r="H57" s="18">
        <f t="shared" si="3"/>
        <v>28501515.890000001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23045254.420000002</v>
      </c>
      <c r="D65" s="21">
        <v>5456261.4699999997</v>
      </c>
      <c r="E65" s="21">
        <f t="shared" si="15"/>
        <v>28501515.890000001</v>
      </c>
      <c r="F65" s="21">
        <v>0</v>
      </c>
      <c r="G65" s="21">
        <v>0</v>
      </c>
      <c r="H65" s="21">
        <f t="shared" si="3"/>
        <v>28501515.890000001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24544960.280000001</v>
      </c>
      <c r="E79" s="25">
        <f t="shared" si="21"/>
        <v>24544960.280000001</v>
      </c>
      <c r="F79" s="25">
        <f t="shared" si="21"/>
        <v>8548765.3599999994</v>
      </c>
      <c r="G79" s="25">
        <f t="shared" si="21"/>
        <v>8548765.3599999994</v>
      </c>
      <c r="H79" s="25">
        <f t="shared" si="21"/>
        <v>15996194.920000002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16932290.670000002</v>
      </c>
      <c r="E98" s="25">
        <f t="shared" si="27"/>
        <v>16932290.670000002</v>
      </c>
      <c r="F98" s="25">
        <f t="shared" si="27"/>
        <v>3053296.08</v>
      </c>
      <c r="G98" s="25">
        <f t="shared" si="27"/>
        <v>3053296.08</v>
      </c>
      <c r="H98" s="25">
        <f t="shared" si="24"/>
        <v>13878994.590000002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0</v>
      </c>
      <c r="D103" s="31">
        <v>16932290.670000002</v>
      </c>
      <c r="E103" s="21">
        <f t="shared" si="28"/>
        <v>16932290.670000002</v>
      </c>
      <c r="F103" s="31">
        <v>3053296.08</v>
      </c>
      <c r="G103" s="31">
        <v>3053296.08</v>
      </c>
      <c r="H103" s="31">
        <f t="shared" si="24"/>
        <v>13878994.590000002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7612669.6100000003</v>
      </c>
      <c r="E128" s="25">
        <f t="shared" si="33"/>
        <v>7612669.6100000003</v>
      </c>
      <c r="F128" s="25">
        <f t="shared" si="33"/>
        <v>5495469.2800000003</v>
      </c>
      <c r="G128" s="25">
        <f t="shared" si="33"/>
        <v>5495469.2800000003</v>
      </c>
      <c r="H128" s="25">
        <f t="shared" si="24"/>
        <v>2117200.33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7612669.6100000003</v>
      </c>
      <c r="E130" s="21">
        <f t="shared" si="34"/>
        <v>7612669.6100000003</v>
      </c>
      <c r="F130" s="31">
        <v>5495469.2800000003</v>
      </c>
      <c r="G130" s="31">
        <v>5495469.2800000003</v>
      </c>
      <c r="H130" s="31">
        <f t="shared" si="24"/>
        <v>2117200.33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1024260071.0800002</v>
      </c>
      <c r="D154" s="25">
        <f t="shared" ref="D154:H154" si="42">D4+D79</f>
        <v>95006088.420000017</v>
      </c>
      <c r="E154" s="25">
        <f t="shared" si="42"/>
        <v>1119266159.5</v>
      </c>
      <c r="F154" s="25">
        <f t="shared" si="42"/>
        <v>394292427.13999999</v>
      </c>
      <c r="G154" s="25">
        <f t="shared" si="42"/>
        <v>394292427.13999999</v>
      </c>
      <c r="H154" s="25">
        <f t="shared" si="42"/>
        <v>724973732.35999978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2020-07-26T01:52:57Z</dcterms:created>
  <dcterms:modified xsi:type="dcterms:W3CDTF">2020-07-26T01:53:55Z</dcterms:modified>
</cp:coreProperties>
</file>