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8AC93615-C226-48F8-ABE4-9ADE8415EA59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F60" i="1" s="1"/>
  <c r="E50" i="1"/>
  <c r="D50" i="1"/>
  <c r="C50" i="1"/>
  <c r="B50" i="1"/>
  <c r="G49" i="1"/>
  <c r="D49" i="1"/>
  <c r="G48" i="1"/>
  <c r="D48" i="1"/>
  <c r="G47" i="1"/>
  <c r="D47" i="1"/>
  <c r="D41" i="1" s="1"/>
  <c r="D60" i="1" s="1"/>
  <c r="G46" i="1"/>
  <c r="G45" i="1"/>
  <c r="D45" i="1"/>
  <c r="G44" i="1"/>
  <c r="D44" i="1"/>
  <c r="G43" i="1"/>
  <c r="D43" i="1"/>
  <c r="G42" i="1"/>
  <c r="D42" i="1"/>
  <c r="G41" i="1"/>
  <c r="G60" i="1" s="1"/>
  <c r="F41" i="1"/>
  <c r="E41" i="1"/>
  <c r="E60" i="1" s="1"/>
  <c r="C41" i="1"/>
  <c r="C60" i="1" s="1"/>
  <c r="B41" i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F37" i="1" s="1"/>
  <c r="E32" i="1"/>
  <c r="D32" i="1"/>
  <c r="C32" i="1"/>
  <c r="B32" i="1"/>
  <c r="B37" i="1" s="1"/>
  <c r="G31" i="1"/>
  <c r="G30" i="1"/>
  <c r="D30" i="1"/>
  <c r="G29" i="1"/>
  <c r="D29" i="1"/>
  <c r="G28" i="1"/>
  <c r="D28" i="1"/>
  <c r="G27" i="1"/>
  <c r="D27" i="1"/>
  <c r="G26" i="1"/>
  <c r="D26" i="1"/>
  <c r="G25" i="1"/>
  <c r="F25" i="1"/>
  <c r="E25" i="1"/>
  <c r="D25" i="1"/>
  <c r="C25" i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G11" i="1"/>
  <c r="D11" i="1"/>
  <c r="G10" i="1"/>
  <c r="D10" i="1"/>
  <c r="G9" i="1"/>
  <c r="D9" i="1"/>
  <c r="G8" i="1"/>
  <c r="D8" i="1"/>
  <c r="G7" i="1"/>
  <c r="D7" i="1"/>
  <c r="G6" i="1"/>
  <c r="D6" i="1"/>
  <c r="C37" i="1" l="1"/>
  <c r="C65" i="1" s="1"/>
  <c r="E37" i="1"/>
  <c r="E65" i="1" s="1"/>
  <c r="E72" i="1" s="1"/>
  <c r="G37" i="1"/>
  <c r="G65" i="1" s="1"/>
  <c r="D37" i="1"/>
  <c r="D65" i="1" s="1"/>
  <c r="B60" i="1"/>
  <c r="B65" i="1" s="1"/>
  <c r="F65" i="1"/>
  <c r="F72" i="1" s="1"/>
  <c r="G38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<sst xmlns="http://schemas.openxmlformats.org/spreadsheetml/2006/main" count="73" uniqueCount="73">
  <si>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</si>
  <si>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</si>
  <si>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</si>
  <si>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</si>
  <si>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</si>
  <si>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</si>
  <si>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</si>
  <si>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</si>
  <si>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</si>
  <si>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</si>
  <si>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</si>
  <si>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</si>
  <si>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</si>
  <si>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</si>
  <si>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</si>
  <si>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</si>
  <si>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</si>
  <si>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</si>
  <si>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</si>
  <si>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</si>
  <si>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</si>
  <si>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</si>
  <si>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</si>
  <si>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</si>
  <si>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</si>
  <si>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</si>
  <si>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</si>
  <si>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</si>
  <si>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</si>
  <si>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</si>
  <si>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</si>
  <si>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</si>
  <si>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</si>
  <si>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</si>
  <si>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</si>
  <si>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</si>
  <si>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</si>
  <si>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</si>
  <si>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</si>
  <si>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</si>
  <si>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</si>
  <si>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</si>
  <si>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</si>
  <si>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</si>
  <si>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</si>
  <si>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</si>
  <si>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</si>
  <si>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</si>
  <si>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</si>
  <si>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</si>
  <si>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</si>
  <si>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</si>
  <si>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</si>
  <si>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</si>
  <si>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</si>
  <si>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</si>
  <si>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</si>
  <si>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</si>
  <si>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</si>
  <si>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</si>
  <si>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</si>
  <si>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</si>
  <si>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</si>
  <si>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</si>
  <si>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</si>
  <si>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</si>
  <si>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</si>
  <si>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</si>
  <si>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</si>
  <si>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</si>
  <si>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</si>
  <si>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Del 01 de Enero al 31 de Marzo de 2022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</si>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</sst>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4" fontId="3" fillId="0" borderId="6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justify" vertical="center"/>
    </xf>
    <xf numFmtId="4" fontId="3" fillId="3" borderId="4" xfId="1" applyNumberFormat="1" applyFont="1" applyFill="1" applyBorder="1" applyAlignment="1">
      <alignment vertical="center"/>
    </xf>
    <xf numFmtId="0" fontId="3" fillId="3" borderId="0" xfId="1" applyFont="1" applyFill="1"/>
    <xf numFmtId="0" fontId="5" fillId="3" borderId="6" xfId="1" applyFont="1" applyFill="1" applyBorder="1" applyAlignment="1">
      <alignment horizontal="left" vertical="center"/>
    </xf>
    <xf numFmtId="4" fontId="3" fillId="3" borderId="6" xfId="1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horizontal="left" vertical="center" indent="1"/>
    </xf>
    <xf numFmtId="0" fontId="3" fillId="3" borderId="6" xfId="1" applyFont="1" applyFill="1" applyBorder="1" applyAlignment="1">
      <alignment horizontal="left" vertical="center" indent="2"/>
    </xf>
    <xf numFmtId="4" fontId="5" fillId="3" borderId="6" xfId="1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horizontal="justify" vertical="center"/>
    </xf>
    <xf numFmtId="0" fontId="3" fillId="3" borderId="6" xfId="1" applyFont="1" applyFill="1" applyBorder="1" applyAlignment="1">
      <alignment horizontal="left" vertical="center" wrapText="1" indent="2"/>
    </xf>
    <xf numFmtId="0" fontId="5" fillId="3" borderId="6" xfId="1" applyFont="1" applyFill="1" applyBorder="1" applyAlignment="1">
      <alignment horizontal="left" vertical="center" indent="1"/>
    </xf>
    <xf numFmtId="0" fontId="3" fillId="3" borderId="5" xfId="1" applyFont="1" applyFill="1" applyBorder="1" applyAlignment="1">
      <alignment horizontal="justify" vertical="center"/>
    </xf>
    <xf numFmtId="4" fontId="3" fillId="3" borderId="5" xfId="1" applyNumberFormat="1" applyFont="1" applyFill="1" applyBorder="1" applyAlignment="1">
      <alignment vertical="center"/>
    </xf>
    <xf numFmtId="164" fontId="6" fillId="0" borderId="0" xfId="0" applyNumberFormat="1" applyFont="1"/>
    <xf numFmtId="0" fontId="3" fillId="3" borderId="0" xfId="1" applyFont="1" applyFill="1" applyBorder="1" applyAlignment="1">
      <alignment horizontal="left" vertical="center" indent="1"/>
    </xf>
    <xf numFmtId="4" fontId="3" fillId="3" borderId="0" xfId="1" applyNumberFormat="1" applyFont="1" applyFill="1" applyBorder="1" applyAlignment="1">
      <alignment vertical="center"/>
    </xf>
    <xf numFmtId="0" fontId="7" fillId="3" borderId="0" xfId="2" applyFont="1" applyFill="1"/>
    <xf numFmtId="0" fontId="1" fillId="3" borderId="0" xfId="2" applyFill="1"/>
  </cellXfs>
  <cellStyles count="3">
    <cellStyle name="Normal" xfId="0" builtinId="0"/>
    <cellStyle name="Normal 18" xfId="2" xr:uid="{22E93197-BDA3-4194-88AB-296537CF43ED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Entregas%20a%20Bertha/ESTADOS%20FINANCIEROS%201er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7">
          <cell r="D7">
            <v>282256680.29000002</v>
          </cell>
          <cell r="E7">
            <v>282256680.29000002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4"/>
  <sheetViews>
    <sheetView tabSelected="1" zoomScale="85" zoomScaleNormal="85" workbookViewId="0">
      <selection activeCell="A77" sqref="A77:XFD78"/>
    </sheetView>
  </sheetViews>
  <sheetFormatPr baseColWidth="10" defaultRowHeight="11.25" x14ac:dyDescent="0.2"/>
  <cols>
    <col min="1" max="1" width="90.83203125" style="8" customWidth="1"/>
    <col min="2" max="2" width="17.83203125" style="8" bestFit="1" customWidth="1"/>
    <col min="3" max="3" width="16.83203125" style="8" customWidth="1"/>
    <col min="4" max="4" width="22.1640625" style="8" customWidth="1"/>
    <col min="5" max="7" width="16.83203125" style="8" customWidth="1"/>
    <col min="8" max="16384" width="12" style="8"/>
  </cols>
  <sheetData>
    <row r="1" spans="1:10" ht="45.95" customHeight="1" x14ac:dyDescent="0.2">
      <c r="A1" s="5" t="s">
        <v>71</v>
      </c>
      <c r="B1" s="6"/>
      <c r="C1" s="6"/>
      <c r="D1" s="6"/>
      <c r="E1" s="6"/>
      <c r="F1" s="6"/>
      <c r="G1" s="7"/>
    </row>
    <row r="2" spans="1:10" x14ac:dyDescent="0.2">
      <c r="A2" s="9"/>
      <c r="B2" s="10" t="s">
        <v>0</v>
      </c>
      <c r="C2" s="10"/>
      <c r="D2" s="10"/>
      <c r="E2" s="10"/>
      <c r="F2" s="10"/>
      <c r="G2" s="11"/>
    </row>
    <row r="3" spans="1:10" ht="22.5" x14ac:dyDescent="0.2">
      <c r="A3" s="12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2" t="s">
        <v>7</v>
      </c>
    </row>
    <row r="4" spans="1:10" ht="5.0999999999999996" customHeight="1" x14ac:dyDescent="0.2">
      <c r="A4" s="15"/>
      <c r="B4" s="16"/>
      <c r="C4" s="16"/>
      <c r="D4" s="16"/>
      <c r="E4" s="16"/>
      <c r="F4" s="16"/>
      <c r="G4" s="16"/>
      <c r="H4" s="17"/>
      <c r="I4" s="17"/>
      <c r="J4" s="17"/>
    </row>
    <row r="5" spans="1:10" x14ac:dyDescent="0.2">
      <c r="A5" s="18" t="s">
        <v>8</v>
      </c>
      <c r="B5" s="19"/>
      <c r="C5" s="19"/>
      <c r="D5" s="19"/>
      <c r="E5" s="19"/>
      <c r="F5" s="19"/>
      <c r="G5" s="19"/>
      <c r="H5" s="17"/>
      <c r="I5" s="17"/>
      <c r="J5" s="17"/>
    </row>
    <row r="6" spans="1:10" x14ac:dyDescent="0.2">
      <c r="A6" s="20" t="s">
        <v>9</v>
      </c>
      <c r="B6" s="19"/>
      <c r="C6" s="19"/>
      <c r="D6" s="19">
        <f>B6+C6</f>
        <v>0</v>
      </c>
      <c r="E6" s="19"/>
      <c r="F6" s="19"/>
      <c r="G6" s="19">
        <f>F6-B6</f>
        <v>0</v>
      </c>
      <c r="H6" s="17"/>
      <c r="I6" s="17"/>
      <c r="J6" s="17"/>
    </row>
    <row r="7" spans="1:10" x14ac:dyDescent="0.2">
      <c r="A7" s="20" t="s">
        <v>10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  <c r="H7" s="17"/>
      <c r="I7" s="17"/>
      <c r="J7" s="17"/>
    </row>
    <row r="8" spans="1:10" x14ac:dyDescent="0.2">
      <c r="A8" s="20" t="s">
        <v>11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  <c r="H8" s="17"/>
      <c r="I8" s="17"/>
      <c r="J8" s="17"/>
    </row>
    <row r="9" spans="1:10" x14ac:dyDescent="0.2">
      <c r="A9" s="20" t="s">
        <v>12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  <c r="H9" s="17"/>
      <c r="I9" s="17"/>
      <c r="J9" s="17"/>
    </row>
    <row r="10" spans="1:10" x14ac:dyDescent="0.2">
      <c r="A10" s="20" t="s">
        <v>13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  <c r="H10" s="17"/>
      <c r="I10" s="17"/>
      <c r="J10" s="17"/>
    </row>
    <row r="11" spans="1:10" x14ac:dyDescent="0.2">
      <c r="A11" s="20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7"/>
      <c r="I11" s="17"/>
      <c r="J11" s="17"/>
    </row>
    <row r="12" spans="1:10" x14ac:dyDescent="0.2">
      <c r="A12" s="20" t="s">
        <v>15</v>
      </c>
      <c r="B12" s="19">
        <v>119987521</v>
      </c>
      <c r="C12" s="19">
        <v>82115252.390000001</v>
      </c>
      <c r="D12" s="19">
        <v>202102773.38999999</v>
      </c>
      <c r="E12" s="19">
        <v>19975502.809999999</v>
      </c>
      <c r="F12" s="19">
        <v>19975502.809999999</v>
      </c>
      <c r="G12" s="1">
        <f t="shared" si="1"/>
        <v>-100012018.19</v>
      </c>
      <c r="H12" s="17"/>
      <c r="I12" s="17"/>
      <c r="J12" s="17"/>
    </row>
    <row r="13" spans="1:10" x14ac:dyDescent="0.2">
      <c r="A13" s="20" t="s">
        <v>16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7"/>
      <c r="I13" s="17"/>
      <c r="J13" s="17"/>
    </row>
    <row r="14" spans="1:10" x14ac:dyDescent="0.2">
      <c r="A14" s="21" t="s">
        <v>17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  <c r="H14" s="17"/>
      <c r="I14" s="17"/>
      <c r="J14" s="17"/>
    </row>
    <row r="15" spans="1:10" x14ac:dyDescent="0.2">
      <c r="A15" s="21" t="s">
        <v>18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  <c r="H15" s="17"/>
      <c r="I15" s="17"/>
      <c r="J15" s="17"/>
    </row>
    <row r="16" spans="1:10" x14ac:dyDescent="0.2">
      <c r="A16" s="21" t="s">
        <v>19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  <c r="H16" s="17"/>
      <c r="I16" s="17"/>
      <c r="J16" s="17"/>
    </row>
    <row r="17" spans="1:10" x14ac:dyDescent="0.2">
      <c r="A17" s="21" t="s">
        <v>20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  <c r="H17" s="17"/>
      <c r="I17" s="17"/>
      <c r="J17" s="17"/>
    </row>
    <row r="18" spans="1:10" x14ac:dyDescent="0.2">
      <c r="A18" s="21" t="s">
        <v>21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  <c r="H18" s="17"/>
      <c r="I18" s="17"/>
      <c r="J18" s="17"/>
    </row>
    <row r="19" spans="1:10" x14ac:dyDescent="0.2">
      <c r="A19" s="21" t="s">
        <v>22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  <c r="H19" s="17"/>
      <c r="I19" s="17"/>
      <c r="J19" s="17"/>
    </row>
    <row r="20" spans="1:10" x14ac:dyDescent="0.2">
      <c r="A20" s="21" t="s">
        <v>23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  <c r="H20" s="17"/>
      <c r="I20" s="17"/>
      <c r="J20" s="17"/>
    </row>
    <row r="21" spans="1:10" x14ac:dyDescent="0.2">
      <c r="A21" s="21" t="s">
        <v>24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  <c r="H21" s="17"/>
      <c r="I21" s="17"/>
      <c r="J21" s="17"/>
    </row>
    <row r="22" spans="1:10" x14ac:dyDescent="0.2">
      <c r="A22" s="21" t="s">
        <v>25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  <c r="H22" s="17"/>
      <c r="I22" s="17"/>
      <c r="J22" s="17"/>
    </row>
    <row r="23" spans="1:10" x14ac:dyDescent="0.2">
      <c r="A23" s="21" t="s">
        <v>26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  <c r="H23" s="17"/>
      <c r="I23" s="17"/>
      <c r="J23" s="17"/>
    </row>
    <row r="24" spans="1:10" x14ac:dyDescent="0.2">
      <c r="A24" s="21" t="s">
        <v>27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  <c r="H24" s="17"/>
      <c r="I24" s="17"/>
      <c r="J24" s="17"/>
    </row>
    <row r="25" spans="1:10" x14ac:dyDescent="0.2">
      <c r="A25" s="20" t="s">
        <v>28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7"/>
      <c r="I25" s="17"/>
      <c r="J25" s="17"/>
    </row>
    <row r="26" spans="1:10" x14ac:dyDescent="0.2">
      <c r="A26" s="21" t="s">
        <v>29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  <c r="H26" s="17"/>
      <c r="I26" s="17"/>
      <c r="J26" s="17"/>
    </row>
    <row r="27" spans="1:10" x14ac:dyDescent="0.2">
      <c r="A27" s="21" t="s">
        <v>30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  <c r="H27" s="17"/>
      <c r="I27" s="17"/>
      <c r="J27" s="17"/>
    </row>
    <row r="28" spans="1:10" x14ac:dyDescent="0.2">
      <c r="A28" s="21" t="s">
        <v>31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  <c r="H28" s="17"/>
      <c r="I28" s="17"/>
      <c r="J28" s="17"/>
    </row>
    <row r="29" spans="1:10" x14ac:dyDescent="0.2">
      <c r="A29" s="21" t="s">
        <v>32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  <c r="H29" s="17"/>
      <c r="I29" s="17"/>
      <c r="J29" s="17"/>
    </row>
    <row r="30" spans="1:10" x14ac:dyDescent="0.2">
      <c r="A30" s="21" t="s">
        <v>33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  <c r="H30" s="17"/>
      <c r="I30" s="17"/>
      <c r="J30" s="17"/>
    </row>
    <row r="31" spans="1:10" x14ac:dyDescent="0.2">
      <c r="A31" s="20" t="s">
        <v>34</v>
      </c>
      <c r="B31" s="19">
        <v>905765342.03999996</v>
      </c>
      <c r="C31" s="19">
        <v>-19935811.59</v>
      </c>
      <c r="D31" s="19">
        <v>885829530.44999993</v>
      </c>
      <c r="E31" s="19">
        <v>260682144.47999999</v>
      </c>
      <c r="F31" s="19">
        <v>260682144.47999999</v>
      </c>
      <c r="G31" s="1">
        <f t="shared" si="5"/>
        <v>-645083197.55999994</v>
      </c>
      <c r="H31" s="17"/>
      <c r="I31" s="17"/>
      <c r="J31" s="17"/>
    </row>
    <row r="32" spans="1:10" x14ac:dyDescent="0.2">
      <c r="A32" s="20" t="s">
        <v>35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7"/>
      <c r="I32" s="17"/>
      <c r="J32" s="17"/>
    </row>
    <row r="33" spans="1:10" x14ac:dyDescent="0.2">
      <c r="A33" s="21" t="s">
        <v>36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  <c r="H33" s="17"/>
      <c r="I33" s="17"/>
      <c r="J33" s="17"/>
    </row>
    <row r="34" spans="1:10" x14ac:dyDescent="0.2">
      <c r="A34" s="20" t="s">
        <v>37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  <c r="H34" s="17"/>
      <c r="I34" s="17"/>
      <c r="J34" s="17"/>
    </row>
    <row r="35" spans="1:10" x14ac:dyDescent="0.2">
      <c r="A35" s="21" t="s">
        <v>38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  <c r="H35" s="17"/>
      <c r="I35" s="17"/>
      <c r="J35" s="17"/>
    </row>
    <row r="36" spans="1:10" x14ac:dyDescent="0.2">
      <c r="A36" s="21" t="s">
        <v>39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  <c r="H36" s="17"/>
      <c r="I36" s="17"/>
      <c r="J36" s="17"/>
    </row>
    <row r="37" spans="1:10" x14ac:dyDescent="0.2">
      <c r="A37" s="18" t="s">
        <v>40</v>
      </c>
      <c r="B37" s="22">
        <f t="shared" ref="B37:G37" si="9">SUM(B6:B13)+B25+B31+B32+B34</f>
        <v>1025752863.04</v>
      </c>
      <c r="C37" s="22">
        <f t="shared" si="9"/>
        <v>62179440.799999997</v>
      </c>
      <c r="D37" s="22">
        <f t="shared" si="9"/>
        <v>1087932303.8399999</v>
      </c>
      <c r="E37" s="22">
        <f t="shared" si="9"/>
        <v>280657647.28999996</v>
      </c>
      <c r="F37" s="22">
        <f t="shared" si="9"/>
        <v>280657647.28999996</v>
      </c>
      <c r="G37" s="22">
        <f t="shared" si="9"/>
        <v>-745095215.75</v>
      </c>
      <c r="H37" s="17"/>
      <c r="I37" s="17"/>
      <c r="J37" s="17"/>
    </row>
    <row r="38" spans="1:10" x14ac:dyDescent="0.2">
      <c r="A38" s="18" t="s">
        <v>41</v>
      </c>
      <c r="B38" s="19"/>
      <c r="C38" s="19"/>
      <c r="D38" s="19"/>
      <c r="E38" s="19"/>
      <c r="F38" s="19"/>
      <c r="G38" s="22">
        <f>IF((F37-B37)&lt;0,0,(F37-B37))</f>
        <v>0</v>
      </c>
      <c r="H38" s="17"/>
      <c r="I38" s="17"/>
      <c r="J38" s="17"/>
    </row>
    <row r="39" spans="1:10" ht="5.0999999999999996" customHeight="1" x14ac:dyDescent="0.2">
      <c r="A39" s="23"/>
      <c r="B39" s="19"/>
      <c r="C39" s="19"/>
      <c r="D39" s="19"/>
      <c r="E39" s="19"/>
      <c r="F39" s="19"/>
      <c r="G39" s="19"/>
      <c r="H39" s="17"/>
      <c r="I39" s="17"/>
      <c r="J39" s="17"/>
    </row>
    <row r="40" spans="1:10" x14ac:dyDescent="0.2">
      <c r="A40" s="18" t="s">
        <v>42</v>
      </c>
      <c r="B40" s="19"/>
      <c r="C40" s="19"/>
      <c r="D40" s="19"/>
      <c r="E40" s="19"/>
      <c r="F40" s="19"/>
      <c r="G40" s="19"/>
      <c r="H40" s="17"/>
      <c r="I40" s="17"/>
      <c r="J40" s="17"/>
    </row>
    <row r="41" spans="1:10" x14ac:dyDescent="0.2">
      <c r="A41" s="20" t="s">
        <v>43</v>
      </c>
      <c r="B41" s="19">
        <f>SUM(B42:B49)</f>
        <v>0</v>
      </c>
      <c r="C41" s="19">
        <f t="shared" ref="C41:G41" si="10">SUM(C42:C49)</f>
        <v>12678624.449999999</v>
      </c>
      <c r="D41" s="19">
        <f t="shared" si="10"/>
        <v>12678624.449999999</v>
      </c>
      <c r="E41" s="19">
        <f t="shared" si="10"/>
        <v>1599033</v>
      </c>
      <c r="F41" s="19">
        <f t="shared" si="10"/>
        <v>1599033</v>
      </c>
      <c r="G41" s="19">
        <f t="shared" si="10"/>
        <v>1599033</v>
      </c>
      <c r="H41" s="17"/>
      <c r="I41" s="17"/>
      <c r="J41" s="17"/>
    </row>
    <row r="42" spans="1:10" x14ac:dyDescent="0.2">
      <c r="A42" s="21" t="s">
        <v>44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  <c r="H42" s="17"/>
      <c r="I42" s="17"/>
      <c r="J42" s="17"/>
    </row>
    <row r="43" spans="1:10" x14ac:dyDescent="0.2">
      <c r="A43" s="21" t="s">
        <v>45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  <c r="H43" s="17"/>
      <c r="I43" s="17"/>
      <c r="J43" s="17"/>
    </row>
    <row r="44" spans="1:10" x14ac:dyDescent="0.2">
      <c r="A44" s="21" t="s">
        <v>46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  <c r="H44" s="17"/>
      <c r="I44" s="17"/>
      <c r="J44" s="17"/>
    </row>
    <row r="45" spans="1:10" ht="22.5" x14ac:dyDescent="0.2">
      <c r="A45" s="24" t="s">
        <v>47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  <c r="H45" s="17"/>
      <c r="I45" s="17"/>
      <c r="J45" s="17"/>
    </row>
    <row r="46" spans="1:10" x14ac:dyDescent="0.2">
      <c r="A46" s="21" t="s">
        <v>48</v>
      </c>
      <c r="B46" s="19">
        <v>0</v>
      </c>
      <c r="C46" s="19">
        <v>12678624.449999999</v>
      </c>
      <c r="D46" s="19">
        <v>12678624.449999999</v>
      </c>
      <c r="E46" s="19">
        <v>1599033</v>
      </c>
      <c r="F46" s="19">
        <v>1599033</v>
      </c>
      <c r="G46" s="19">
        <f t="shared" si="12"/>
        <v>1599033</v>
      </c>
      <c r="H46" s="17"/>
      <c r="I46" s="17"/>
      <c r="J46" s="17"/>
    </row>
    <row r="47" spans="1:10" x14ac:dyDescent="0.2">
      <c r="A47" s="21" t="s">
        <v>49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  <c r="H47" s="17"/>
      <c r="I47" s="17"/>
      <c r="J47" s="17"/>
    </row>
    <row r="48" spans="1:10" x14ac:dyDescent="0.2">
      <c r="A48" s="21" t="s">
        <v>50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  <c r="H48" s="17"/>
      <c r="I48" s="17"/>
      <c r="J48" s="17"/>
    </row>
    <row r="49" spans="1:10" x14ac:dyDescent="0.2">
      <c r="A49" s="21" t="s">
        <v>51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  <c r="H49" s="17"/>
      <c r="I49" s="17"/>
      <c r="J49" s="17"/>
    </row>
    <row r="50" spans="1:10" x14ac:dyDescent="0.2">
      <c r="A50" s="20" t="s">
        <v>52</v>
      </c>
      <c r="B50" s="19">
        <f>SUM(B51:B54)</f>
        <v>0</v>
      </c>
      <c r="C50" s="19">
        <f t="shared" ref="C50:G50" si="13">SUM(C51:C54)</f>
        <v>0</v>
      </c>
      <c r="D50" s="19">
        <f t="shared" si="13"/>
        <v>0</v>
      </c>
      <c r="E50" s="19">
        <f t="shared" si="13"/>
        <v>0</v>
      </c>
      <c r="F50" s="19">
        <f t="shared" si="13"/>
        <v>0</v>
      </c>
      <c r="G50" s="19">
        <f t="shared" si="13"/>
        <v>0</v>
      </c>
      <c r="H50" s="17"/>
      <c r="I50" s="17"/>
      <c r="J50" s="17"/>
    </row>
    <row r="51" spans="1:10" x14ac:dyDescent="0.2">
      <c r="A51" s="21" t="s">
        <v>53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  <c r="H51" s="17"/>
      <c r="I51" s="17"/>
      <c r="J51" s="17"/>
    </row>
    <row r="52" spans="1:10" x14ac:dyDescent="0.2">
      <c r="A52" s="21" t="s">
        <v>54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  <c r="H52" s="17"/>
      <c r="I52" s="17"/>
      <c r="J52" s="17"/>
    </row>
    <row r="53" spans="1:10" x14ac:dyDescent="0.2">
      <c r="A53" s="21" t="s">
        <v>55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  <c r="H53" s="17"/>
      <c r="I53" s="17"/>
      <c r="J53" s="17"/>
    </row>
    <row r="54" spans="1:10" x14ac:dyDescent="0.2">
      <c r="A54" s="21" t="s">
        <v>56</v>
      </c>
      <c r="B54" s="19">
        <v>0</v>
      </c>
      <c r="C54" s="19">
        <v>0</v>
      </c>
      <c r="D54" s="19">
        <f t="shared" si="14"/>
        <v>0</v>
      </c>
      <c r="E54" s="19">
        <v>0</v>
      </c>
      <c r="F54" s="19">
        <v>0</v>
      </c>
      <c r="G54" s="19">
        <f t="shared" si="15"/>
        <v>0</v>
      </c>
      <c r="H54" s="17"/>
      <c r="I54" s="17"/>
      <c r="J54" s="17"/>
    </row>
    <row r="55" spans="1:10" x14ac:dyDescent="0.2">
      <c r="A55" s="20" t="s">
        <v>57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  <c r="H55" s="17"/>
      <c r="I55" s="17"/>
      <c r="J55" s="17"/>
    </row>
    <row r="56" spans="1:10" x14ac:dyDescent="0.2">
      <c r="A56" s="21" t="s">
        <v>58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  <c r="H56" s="17"/>
      <c r="I56" s="17"/>
      <c r="J56" s="17"/>
    </row>
    <row r="57" spans="1:10" x14ac:dyDescent="0.2">
      <c r="A57" s="21" t="s">
        <v>59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  <c r="H57" s="17"/>
      <c r="I57" s="17"/>
      <c r="J57" s="17"/>
    </row>
    <row r="58" spans="1:10" x14ac:dyDescent="0.2">
      <c r="A58" s="20" t="s">
        <v>60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  <c r="H58" s="17"/>
      <c r="I58" s="17"/>
      <c r="J58" s="17"/>
    </row>
    <row r="59" spans="1:10" x14ac:dyDescent="0.2">
      <c r="A59" s="20" t="s">
        <v>61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  <c r="H59" s="17"/>
      <c r="I59" s="17"/>
      <c r="J59" s="17"/>
    </row>
    <row r="60" spans="1:10" x14ac:dyDescent="0.2">
      <c r="A60" s="18" t="s">
        <v>62</v>
      </c>
      <c r="B60" s="22">
        <f t="shared" ref="B60:G60" si="19">B41+B50+B55+B58+B59</f>
        <v>0</v>
      </c>
      <c r="C60" s="22">
        <f t="shared" si="19"/>
        <v>12678624.449999999</v>
      </c>
      <c r="D60" s="22">
        <f t="shared" si="19"/>
        <v>12678624.449999999</v>
      </c>
      <c r="E60" s="22">
        <f t="shared" si="19"/>
        <v>1599033</v>
      </c>
      <c r="F60" s="22">
        <f t="shared" si="19"/>
        <v>1599033</v>
      </c>
      <c r="G60" s="22">
        <f t="shared" si="19"/>
        <v>1599033</v>
      </c>
      <c r="H60" s="17"/>
      <c r="I60" s="17"/>
      <c r="J60" s="17"/>
    </row>
    <row r="61" spans="1:10" ht="5.0999999999999996" customHeight="1" x14ac:dyDescent="0.2">
      <c r="A61" s="23"/>
      <c r="B61" s="19"/>
      <c r="C61" s="19"/>
      <c r="D61" s="19"/>
      <c r="E61" s="19"/>
      <c r="F61" s="19"/>
      <c r="G61" s="19"/>
      <c r="H61" s="17"/>
      <c r="I61" s="17"/>
      <c r="J61" s="17"/>
    </row>
    <row r="62" spans="1:10" x14ac:dyDescent="0.2">
      <c r="A62" s="18" t="s">
        <v>63</v>
      </c>
      <c r="B62" s="22">
        <f>SUM(B63)</f>
        <v>0</v>
      </c>
      <c r="C62" s="22">
        <f t="shared" ref="C62:G62" si="20">SUM(C63)</f>
        <v>0</v>
      </c>
      <c r="D62" s="22">
        <f t="shared" si="20"/>
        <v>0</v>
      </c>
      <c r="E62" s="22">
        <f t="shared" si="20"/>
        <v>0</v>
      </c>
      <c r="F62" s="22">
        <f t="shared" si="20"/>
        <v>0</v>
      </c>
      <c r="G62" s="22">
        <f t="shared" si="20"/>
        <v>0</v>
      </c>
      <c r="H62" s="17"/>
      <c r="I62" s="17"/>
      <c r="J62" s="17"/>
    </row>
    <row r="63" spans="1:10" x14ac:dyDescent="0.2">
      <c r="A63" s="20" t="s">
        <v>64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  <c r="H63" s="17"/>
      <c r="I63" s="17"/>
      <c r="J63" s="17"/>
    </row>
    <row r="64" spans="1:10" ht="5.0999999999999996" customHeight="1" x14ac:dyDescent="0.2">
      <c r="A64" s="23"/>
      <c r="B64" s="19"/>
      <c r="C64" s="19"/>
      <c r="D64" s="19"/>
      <c r="E64" s="19"/>
      <c r="F64" s="19"/>
      <c r="G64" s="19"/>
      <c r="H64" s="17"/>
      <c r="I64" s="17"/>
      <c r="J64" s="17"/>
    </row>
    <row r="65" spans="1:10" x14ac:dyDescent="0.2">
      <c r="A65" s="18" t="s">
        <v>65</v>
      </c>
      <c r="B65" s="22">
        <f t="shared" ref="B65:G65" si="22">B37+B60+B62</f>
        <v>1025752863.04</v>
      </c>
      <c r="C65" s="22">
        <f t="shared" si="22"/>
        <v>74858065.25</v>
      </c>
      <c r="D65" s="22">
        <f t="shared" si="22"/>
        <v>1100610928.29</v>
      </c>
      <c r="E65" s="22">
        <f t="shared" si="22"/>
        <v>282256680.28999996</v>
      </c>
      <c r="F65" s="22">
        <f t="shared" si="22"/>
        <v>282256680.28999996</v>
      </c>
      <c r="G65" s="22">
        <f t="shared" si="22"/>
        <v>-743496182.75</v>
      </c>
      <c r="H65" s="17"/>
      <c r="I65" s="17"/>
      <c r="J65" s="17"/>
    </row>
    <row r="66" spans="1:10" ht="5.0999999999999996" customHeight="1" x14ac:dyDescent="0.2">
      <c r="A66" s="23"/>
      <c r="B66" s="19"/>
      <c r="C66" s="19"/>
      <c r="D66" s="19"/>
      <c r="E66" s="19"/>
      <c r="F66" s="19"/>
      <c r="G66" s="19"/>
      <c r="H66" s="17"/>
      <c r="I66" s="17"/>
      <c r="J66" s="17"/>
    </row>
    <row r="67" spans="1:10" x14ac:dyDescent="0.2">
      <c r="A67" s="18" t="s">
        <v>66</v>
      </c>
      <c r="B67" s="19"/>
      <c r="C67" s="19"/>
      <c r="D67" s="19"/>
      <c r="E67" s="19"/>
      <c r="F67" s="19"/>
      <c r="G67" s="19"/>
      <c r="H67" s="17"/>
      <c r="I67" s="17"/>
      <c r="J67" s="17"/>
    </row>
    <row r="68" spans="1:10" x14ac:dyDescent="0.2">
      <c r="A68" s="20" t="s">
        <v>67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  <c r="H68" s="17"/>
      <c r="I68" s="17"/>
      <c r="J68" s="17"/>
    </row>
    <row r="69" spans="1:10" x14ac:dyDescent="0.2">
      <c r="A69" s="20" t="s">
        <v>68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  <c r="H69" s="17"/>
      <c r="I69" s="17"/>
      <c r="J69" s="17"/>
    </row>
    <row r="70" spans="1:10" x14ac:dyDescent="0.2">
      <c r="A70" s="25" t="s">
        <v>69</v>
      </c>
      <c r="B70" s="22">
        <f>B68+B69</f>
        <v>0</v>
      </c>
      <c r="C70" s="22">
        <f t="shared" ref="C70:G70" si="25">C68+C69</f>
        <v>0</v>
      </c>
      <c r="D70" s="22">
        <f t="shared" si="25"/>
        <v>0</v>
      </c>
      <c r="E70" s="22">
        <f t="shared" si="25"/>
        <v>0</v>
      </c>
      <c r="F70" s="22">
        <f t="shared" si="25"/>
        <v>0</v>
      </c>
      <c r="G70" s="22">
        <f t="shared" si="25"/>
        <v>0</v>
      </c>
      <c r="H70" s="17"/>
      <c r="I70" s="17"/>
      <c r="J70" s="17"/>
    </row>
    <row r="71" spans="1:10" ht="5.0999999999999996" customHeight="1" x14ac:dyDescent="0.2">
      <c r="A71" s="26"/>
      <c r="B71" s="27"/>
      <c r="C71" s="27"/>
      <c r="D71" s="27"/>
      <c r="E71" s="27"/>
      <c r="F71" s="27"/>
      <c r="G71" s="27"/>
      <c r="H71" s="17"/>
      <c r="I71" s="17"/>
      <c r="J71" s="17"/>
    </row>
    <row r="72" spans="1:10" ht="12.75" x14ac:dyDescent="0.2">
      <c r="A72" s="17"/>
      <c r="B72" s="17"/>
      <c r="C72" s="17"/>
      <c r="D72" s="17"/>
      <c r="E72" s="28">
        <f>E65-[1]F4!D7</f>
        <v>0</v>
      </c>
      <c r="F72" s="28">
        <f>F65-[1]F4!E7</f>
        <v>0</v>
      </c>
      <c r="G72" s="17"/>
      <c r="H72" s="17"/>
      <c r="I72" s="17"/>
      <c r="J72" s="17"/>
    </row>
    <row r="73" spans="1:10" x14ac:dyDescent="0.2">
      <c r="A73" s="29"/>
      <c r="B73" s="30"/>
      <c r="C73" s="30"/>
      <c r="D73" s="30"/>
      <c r="E73" s="30"/>
      <c r="F73" s="30"/>
      <c r="G73" s="30"/>
      <c r="H73" s="17"/>
      <c r="I73" s="17"/>
      <c r="J73" s="17"/>
    </row>
    <row r="74" spans="1:10" ht="15" x14ac:dyDescent="0.25">
      <c r="A74" s="31" t="s">
        <v>72</v>
      </c>
      <c r="B74" s="32"/>
      <c r="C74" s="32"/>
      <c r="D74" s="32"/>
      <c r="E74" s="32"/>
      <c r="F74" s="32"/>
      <c r="G74" s="32"/>
      <c r="H74" s="17"/>
      <c r="I74" s="17"/>
      <c r="J74" s="17"/>
    </row>
    <row r="75" spans="1:10" ht="15" x14ac:dyDescent="0.25">
      <c r="A75" s="31"/>
      <c r="B75" s="32"/>
      <c r="C75" s="32"/>
      <c r="D75" s="32"/>
      <c r="E75" s="32"/>
      <c r="F75" s="32"/>
      <c r="G75" s="32"/>
      <c r="H75" s="17"/>
      <c r="I75" s="17"/>
      <c r="J75" s="17"/>
    </row>
    <row r="76" spans="1:10" ht="15" x14ac:dyDescent="0.25">
      <c r="A76" s="31"/>
      <c r="B76" s="32"/>
      <c r="C76" s="32"/>
      <c r="D76" s="32"/>
      <c r="E76" s="32"/>
      <c r="F76" s="32"/>
      <c r="G76" s="32"/>
      <c r="H76" s="17"/>
      <c r="I76" s="17"/>
      <c r="J76" s="17"/>
    </row>
    <row r="77" spans="1:10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2017-01-11T17:22:08Z</dcterms:created>
  <dcterms:modified xsi:type="dcterms:W3CDTF">2022-04-27T21:15:38Z</dcterms:modified>
</cp:coreProperties>
</file>