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3" l="1"/>
  <c r="F72" i="3"/>
  <c r="E72" i="3"/>
  <c r="F65" i="3"/>
  <c r="E65" i="3"/>
  <c r="F60" i="3"/>
  <c r="E60" i="3"/>
  <c r="E76" i="3" s="1"/>
  <c r="C57" i="3"/>
  <c r="F54" i="3"/>
  <c r="E54" i="3"/>
  <c r="F39" i="3"/>
  <c r="E39" i="3"/>
  <c r="C38" i="3"/>
  <c r="B38" i="3"/>
  <c r="F35" i="3"/>
  <c r="E35" i="3"/>
  <c r="C35" i="3"/>
  <c r="B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B44" i="3"/>
  <c r="B59" i="3" s="1"/>
  <c r="F76" i="3"/>
  <c r="F44" i="3"/>
  <c r="F56" i="3" s="1"/>
  <c r="F78" i="3" s="1"/>
  <c r="C44" i="3"/>
  <c r="C59" i="3" s="1"/>
  <c r="E56" i="3"/>
  <c r="E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<sst xmlns="http://schemas.openxmlformats.org/spreadsheetml/2006/main" count="121" uniqueCount="120">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</sst>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topLeftCell="A37" zoomScale="60" zoomScaleNormal="120" workbookViewId="0">
      <selection activeCell="J69" sqref="J69"/>
    </sheetView>
  </sheetViews>
  <sheetFormatPr baseColWidth="10" defaultRowHeight="11.25" x14ac:dyDescent="0.2"/>
  <cols>
    <col min="1" max="1" width="65.83203125" style="18" customWidth="1"/>
    <col min="2" max="3" width="15.16406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255356206.96000001</v>
      </c>
      <c r="C6" s="9">
        <f>SUM(C7:C13)</f>
        <v>214031638.59999999</v>
      </c>
      <c r="D6" s="5" t="s">
        <v>6</v>
      </c>
      <c r="E6" s="9">
        <f>SUM(E7:E15)</f>
        <v>37391614.859999999</v>
      </c>
      <c r="F6" s="9">
        <f>SUM(F7:F15)</f>
        <v>161566585.18000001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8713669.3399999999</v>
      </c>
      <c r="F7" s="9">
        <v>16865572.620000001</v>
      </c>
    </row>
    <row r="8" spans="1:6" x14ac:dyDescent="0.2">
      <c r="A8" s="10" t="s">
        <v>9</v>
      </c>
      <c r="B8" s="9">
        <v>255356206.96000001</v>
      </c>
      <c r="C8" s="9">
        <v>214031638.59999999</v>
      </c>
      <c r="D8" s="11" t="s">
        <v>10</v>
      </c>
      <c r="E8" s="9">
        <v>1024432.78</v>
      </c>
      <c r="F8" s="9">
        <v>23942705.629999999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285523.86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26270383.359999999</v>
      </c>
      <c r="F13" s="9">
        <v>53407010.719999999</v>
      </c>
    </row>
    <row r="14" spans="1:6" x14ac:dyDescent="0.2">
      <c r="A14" s="3" t="s">
        <v>21</v>
      </c>
      <c r="B14" s="9">
        <f>SUM(B15:B21)</f>
        <v>6577396.6200000001</v>
      </c>
      <c r="C14" s="9">
        <f>SUM(C15:C21)</f>
        <v>16981612.210000001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396894.6</v>
      </c>
      <c r="C15" s="9">
        <v>3359035.92</v>
      </c>
      <c r="D15" s="11" t="s">
        <v>24</v>
      </c>
      <c r="E15" s="9">
        <v>1383129.38</v>
      </c>
      <c r="F15" s="9">
        <v>67065772.350000001</v>
      </c>
    </row>
    <row r="16" spans="1:6" x14ac:dyDescent="0.2">
      <c r="A16" s="10" t="s">
        <v>25</v>
      </c>
      <c r="B16" s="9">
        <v>5310108.78</v>
      </c>
      <c r="C16" s="9">
        <v>13124371.93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760593.24</v>
      </c>
      <c r="C17" s="9">
        <v>498204.36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109800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10901294.83</v>
      </c>
      <c r="C22" s="9">
        <f>SUM(C23:C27)</f>
        <v>10584972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1904202.08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24.29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8997092.75</v>
      </c>
      <c r="C26" s="9">
        <v>10584972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24.29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1548.45</v>
      </c>
      <c r="F28" s="9">
        <f>SUM(F29:F34)</f>
        <v>4548.45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1548.45</v>
      </c>
      <c r="F29" s="9">
        <v>4548.45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82669.009999999995</v>
      </c>
      <c r="C38" s="9">
        <f>SUM(C39:C42)</f>
        <v>96169.01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82669.009999999995</v>
      </c>
      <c r="C39" s="9">
        <v>96169.01</v>
      </c>
      <c r="D39" s="5" t="s">
        <v>72</v>
      </c>
      <c r="E39" s="9">
        <f>SUM(E40:E42)</f>
        <v>7512677</v>
      </c>
      <c r="F39" s="9">
        <f>SUM(F40:F42)</f>
        <v>2446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7512677</v>
      </c>
      <c r="F42" s="9">
        <v>2446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272917567.42000002</v>
      </c>
      <c r="C44" s="7">
        <f>C6+C14+C22+C28+C34+C35+C38</f>
        <v>241694391.81999999</v>
      </c>
      <c r="D44" s="8" t="s">
        <v>80</v>
      </c>
      <c r="E44" s="7">
        <f>E6+E16+E20+E23+E24+E28+E35+E39</f>
        <v>44905864.600000001</v>
      </c>
      <c r="F44" s="7">
        <f>F6+F16+F20+F23+F24+F28+F35+F39</f>
        <v>161573579.63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434453.71</v>
      </c>
      <c r="C47" s="9">
        <v>434453.71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733465811.74000001</v>
      </c>
      <c r="C49" s="9">
        <v>662020537.52999997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347009870.31999999</v>
      </c>
      <c r="C50" s="9">
        <v>329083432.43000001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-165887507.16</v>
      </c>
      <c r="C52" s="9">
        <v>-180685317.03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44905864.600000001</v>
      </c>
      <c r="F56" s="7">
        <f>F54+F44</f>
        <v>161573579.63</v>
      </c>
    </row>
    <row r="57" spans="1:6" x14ac:dyDescent="0.2">
      <c r="A57" s="12" t="s">
        <v>100</v>
      </c>
      <c r="B57" s="7">
        <f>SUM(B47:B55)</f>
        <v>915022628.61000001</v>
      </c>
      <c r="C57" s="7">
        <f>SUM(C47:C55)</f>
        <v>810853106.6400001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1187940196.03</v>
      </c>
      <c r="C59" s="7">
        <f>C44+C57</f>
        <v>1052547498.46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1021164807.0700001</v>
      </c>
      <c r="F60" s="9">
        <f>SUM(F61:F63)</f>
        <v>880673654.83000004</v>
      </c>
    </row>
    <row r="61" spans="1:6" x14ac:dyDescent="0.2">
      <c r="A61" s="13"/>
      <c r="B61" s="9"/>
      <c r="C61" s="9"/>
      <c r="D61" s="5" t="s">
        <v>104</v>
      </c>
      <c r="E61" s="9">
        <v>1021164807.0700001</v>
      </c>
      <c r="F61" s="9">
        <v>880673654.83000004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121869524.36</v>
      </c>
      <c r="F65" s="9">
        <f>SUM(F66:F70)</f>
        <v>10300264</v>
      </c>
    </row>
    <row r="66" spans="1:6" x14ac:dyDescent="0.2">
      <c r="A66" s="13"/>
      <c r="B66" s="9"/>
      <c r="C66" s="9"/>
      <c r="D66" s="5" t="s">
        <v>108</v>
      </c>
      <c r="E66" s="9">
        <v>95964829.810000002</v>
      </c>
      <c r="F66" s="9">
        <v>-4680646.6100000003</v>
      </c>
    </row>
    <row r="67" spans="1:6" x14ac:dyDescent="0.2">
      <c r="A67" s="13"/>
      <c r="B67" s="9"/>
      <c r="C67" s="9"/>
      <c r="D67" s="5" t="s">
        <v>109</v>
      </c>
      <c r="E67" s="9">
        <v>25904694.550000001</v>
      </c>
      <c r="F67" s="9">
        <v>14980910.609999999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1143034331.4300001</v>
      </c>
      <c r="F76" s="7">
        <f>F60+F65+F72</f>
        <v>890973918.83000004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1187940196.03</v>
      </c>
      <c r="F78" s="7">
        <f>F56+F76</f>
        <v>1052547498.46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2017-10-30T17:26:00Z</cp:lastPrinted>
  <dcterms:created xsi:type="dcterms:W3CDTF">2017-01-11T17:17:46Z</dcterms:created>
  <dcterms:modified xsi:type="dcterms:W3CDTF">2017-10-30T17:26:20Z</dcterms:modified>
</cp:coreProperties>
</file>