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F1" sheetId="1" r:id="rId1"/>
  </sheets>
  <definedNames>
    <definedName name="_xlnm.Print_Area" localSheetId="0">'F1'!$A$1:$G$83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0" i="1"/>
  <c r="F76" i="1" s="1"/>
  <c r="E60" i="1"/>
  <c r="E76" i="1" s="1"/>
  <c r="C57" i="1"/>
  <c r="B57" i="1"/>
  <c r="C38" i="1"/>
  <c r="B38" i="1"/>
  <c r="B35" i="1"/>
  <c r="E28" i="1"/>
  <c r="C22" i="1"/>
  <c r="B22" i="1"/>
  <c r="C14" i="1"/>
  <c r="B14" i="1"/>
  <c r="F6" i="1"/>
  <c r="F44" i="1" s="1"/>
  <c r="F56" i="1" s="1"/>
  <c r="F78" i="1" s="1"/>
  <c r="E6" i="1"/>
  <c r="E44" i="1" s="1"/>
  <c r="E56" i="1" s="1"/>
  <c r="E78" i="1" s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<sst xmlns="http://schemas.openxmlformats.org/spreadsheetml/2006/main" count="123" uniqueCount="122">
  <si>
    <t>SISTEMA AVANZADO DE BACHILLERATO Y EDUCACION SUPERIOR EN EL ESTADO DE GUANAJUATO
Estado de Situación Financiera Detallado - LDF
al 31 de Marzo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</si>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</sst>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  <xf numFmtId="4" fontId="3" fillId="3" borderId="10" xfId="1" applyNumberFormat="1" applyFont="1" applyFill="1" applyBorder="1" applyAlignment="1"/>
    <xf numFmtId="0" fontId="3" fillId="3" borderId="0" xfId="1" applyFont="1" applyFill="1" applyBorder="1" applyAlignment="1"/>
    <xf numFmtId="0" fontId="3" fillId="3" borderId="10" xfId="1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3" fillId="3" borderId="0" xfId="1" applyFont="1" applyFill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topLeftCell="B77" zoomScale="91" zoomScaleNormal="98" zoomScaleSheetLayoutView="91" workbookViewId="0">
      <selection activeCell="E81" sqref="E81:F81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6" width="16.425781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244419951.81</v>
      </c>
      <c r="C6" s="14">
        <f>SUM(C7:C13)</f>
        <v>269224800.87</v>
      </c>
      <c r="D6" s="9" t="s">
        <v>7</v>
      </c>
      <c r="E6" s="14">
        <f>SUM(E7:E15)</f>
        <v>84721768.430000007</v>
      </c>
      <c r="F6" s="14">
        <f>SUM(F7:F15)</f>
        <v>102482857.55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18776160.620000001</v>
      </c>
      <c r="F7" s="14">
        <v>26255155.649999999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244419951.81</v>
      </c>
      <c r="C8" s="14">
        <v>269224800.87</v>
      </c>
      <c r="D8" s="16" t="s">
        <v>11</v>
      </c>
      <c r="E8" s="14">
        <v>195060.3</v>
      </c>
      <c r="F8" s="14">
        <v>11221158.039999999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/>
      <c r="F9" s="14"/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62762508.009999998</v>
      </c>
      <c r="F13" s="14">
        <v>61478275.380000003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933896.03</v>
      </c>
      <c r="C14" s="14">
        <f>SUM(C15:C21)</f>
        <v>828266.73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398285.89</v>
      </c>
      <c r="C15" s="14">
        <v>398248.12</v>
      </c>
      <c r="D15" s="16" t="s">
        <v>25</v>
      </c>
      <c r="E15" s="14">
        <v>2988039.5</v>
      </c>
      <c r="F15" s="14">
        <v>3528268.48</v>
      </c>
      <c r="G15" s="10"/>
      <c r="H15" s="10"/>
      <c r="I15" s="10"/>
      <c r="J15" s="10"/>
    </row>
    <row r="16" spans="1:10" x14ac:dyDescent="0.2">
      <c r="A16" s="15" t="s">
        <v>26</v>
      </c>
      <c r="B16" s="14">
        <v>0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367610.14</v>
      </c>
      <c r="C17" s="14">
        <v>430018.61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168000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2871012.09</v>
      </c>
      <c r="C22" s="14">
        <f>SUM(C23:C27)</f>
        <v>2594947.4500000002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343040.97</v>
      </c>
      <c r="C23" s="14">
        <v>66976.33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2527971.12</v>
      </c>
      <c r="C26" s="14">
        <v>2527971.12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0</v>
      </c>
      <c r="C35" s="14">
        <v>0</v>
      </c>
      <c r="D35" s="9" t="s">
        <v>65</v>
      </c>
      <c r="E35" s="14">
        <v>0</v>
      </c>
      <c r="F35" s="14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0</v>
      </c>
      <c r="C36" s="14">
        <v>0</v>
      </c>
      <c r="D36" s="16" t="s">
        <v>67</v>
      </c>
      <c r="E36" s="14">
        <v>0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76124.009999999995</v>
      </c>
      <c r="C38" s="14">
        <f>SUM(C39:C42)</f>
        <v>76124.009999999995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76124.009999999995</v>
      </c>
      <c r="C39" s="14">
        <v>76124.009999999995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248300983.94</v>
      </c>
      <c r="C44" s="12">
        <f>C6+C14+C22+C28+C34+C35+C38</f>
        <v>272724139.06</v>
      </c>
      <c r="D44" s="13" t="s">
        <v>81</v>
      </c>
      <c r="E44" s="12">
        <f>E6+E16+E20+E23+E24+E28+E35+E39</f>
        <v>84721768.430000007</v>
      </c>
      <c r="F44" s="12">
        <f>F6+F16+F20+F23+F24+F28+F35+F39</f>
        <v>102487857.55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7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8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8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8" t="s">
        <v>88</v>
      </c>
      <c r="B49" s="14">
        <v>922435053.41999996</v>
      </c>
      <c r="C49" s="14">
        <v>923893871.70000005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8" t="s">
        <v>90</v>
      </c>
      <c r="B50" s="14">
        <v>504832578.57999998</v>
      </c>
      <c r="C50" s="14">
        <v>503607570.80000001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8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8" t="s">
        <v>94</v>
      </c>
      <c r="B52" s="14">
        <v>-539590956.60000002</v>
      </c>
      <c r="C52" s="14">
        <v>-539594218.60000002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8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8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8" t="s">
        <v>99</v>
      </c>
      <c r="B55" s="14">
        <v>0</v>
      </c>
      <c r="C55" s="14">
        <v>0</v>
      </c>
      <c r="D55" s="19"/>
      <c r="E55" s="14"/>
      <c r="F55" s="14"/>
      <c r="G55" s="10"/>
      <c r="H55" s="10"/>
      <c r="I55" s="10"/>
      <c r="J55" s="10"/>
    </row>
    <row r="56" spans="1:10" x14ac:dyDescent="0.2">
      <c r="A56" s="18"/>
      <c r="B56" s="14"/>
      <c r="C56" s="14"/>
      <c r="D56" s="13" t="s">
        <v>100</v>
      </c>
      <c r="E56" s="12">
        <f>E44+E54</f>
        <v>84721768.430000007</v>
      </c>
      <c r="F56" s="12">
        <f>F44+F54</f>
        <v>102487857.55</v>
      </c>
      <c r="G56" s="10"/>
      <c r="H56" s="10"/>
      <c r="I56" s="10"/>
      <c r="J56" s="10"/>
    </row>
    <row r="57" spans="1:10" x14ac:dyDescent="0.2">
      <c r="A57" s="17" t="s">
        <v>101</v>
      </c>
      <c r="B57" s="12">
        <f>SUM(B47:B55)</f>
        <v>888111129.11000001</v>
      </c>
      <c r="C57" s="12">
        <f>SUM(C47:C55)</f>
        <v>888341677.61000001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8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7" t="s">
        <v>103</v>
      </c>
      <c r="B59" s="12">
        <f>B44+B57</f>
        <v>1136412113.05</v>
      </c>
      <c r="C59" s="12">
        <f>C44+C57</f>
        <v>1161065816.6700001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8"/>
      <c r="B60" s="14"/>
      <c r="C60" s="14"/>
      <c r="D60" s="13" t="s">
        <v>104</v>
      </c>
      <c r="E60" s="14">
        <f>SUM(E61:E63)</f>
        <v>1150977523.3900001</v>
      </c>
      <c r="F60" s="14">
        <f>SUM(F61:F63)</f>
        <v>1150977523.3900001</v>
      </c>
      <c r="G60" s="10"/>
      <c r="H60" s="10"/>
      <c r="I60" s="10"/>
      <c r="J60" s="10"/>
    </row>
    <row r="61" spans="1:10" x14ac:dyDescent="0.2">
      <c r="A61" s="18"/>
      <c r="B61" s="14"/>
      <c r="C61" s="14"/>
      <c r="D61" s="9" t="s">
        <v>105</v>
      </c>
      <c r="E61" s="14">
        <v>1150977523.3900001</v>
      </c>
      <c r="F61" s="14">
        <v>1150977523.3900001</v>
      </c>
      <c r="G61" s="10"/>
      <c r="H61" s="10"/>
      <c r="I61" s="10"/>
      <c r="J61" s="10"/>
    </row>
    <row r="62" spans="1:10" x14ac:dyDescent="0.2">
      <c r="A62" s="18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8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8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8"/>
      <c r="B65" s="14"/>
      <c r="C65" s="14"/>
      <c r="D65" s="13" t="s">
        <v>108</v>
      </c>
      <c r="E65" s="14">
        <f>SUM(E66:E70)</f>
        <v>-99287178.770000011</v>
      </c>
      <c r="F65" s="14">
        <f>SUM(F66:F70)</f>
        <v>-92399564.269999981</v>
      </c>
      <c r="G65" s="10"/>
      <c r="H65" s="10"/>
      <c r="I65" s="10"/>
      <c r="J65" s="10"/>
    </row>
    <row r="66" spans="1:10" x14ac:dyDescent="0.2">
      <c r="A66" s="18"/>
      <c r="B66" s="14"/>
      <c r="C66" s="14"/>
      <c r="D66" s="9" t="s">
        <v>109</v>
      </c>
      <c r="E66" s="14">
        <v>59320512.030000001</v>
      </c>
      <c r="F66" s="14">
        <v>27288734.300000001</v>
      </c>
      <c r="G66" s="10"/>
      <c r="H66" s="10"/>
      <c r="I66" s="10"/>
      <c r="J66" s="10"/>
    </row>
    <row r="67" spans="1:10" x14ac:dyDescent="0.2">
      <c r="A67" s="18"/>
      <c r="B67" s="14"/>
      <c r="C67" s="14"/>
      <c r="D67" s="9" t="s">
        <v>110</v>
      </c>
      <c r="E67" s="14">
        <v>-247120379.24000001</v>
      </c>
      <c r="F67" s="14">
        <v>-209659805.28999999</v>
      </c>
      <c r="G67" s="10"/>
      <c r="H67" s="10"/>
      <c r="I67" s="10"/>
      <c r="J67" s="10"/>
    </row>
    <row r="68" spans="1:10" x14ac:dyDescent="0.2">
      <c r="A68" s="18"/>
      <c r="B68" s="14"/>
      <c r="C68" s="14"/>
      <c r="D68" s="9" t="s">
        <v>111</v>
      </c>
      <c r="E68" s="14">
        <v>88512688.439999998</v>
      </c>
      <c r="F68" s="14">
        <v>89971506.719999999</v>
      </c>
      <c r="G68" s="10"/>
      <c r="H68" s="10"/>
      <c r="I68" s="10"/>
      <c r="J68" s="10"/>
    </row>
    <row r="69" spans="1:10" x14ac:dyDescent="0.2">
      <c r="A69" s="18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8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8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8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8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8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8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8"/>
      <c r="B76" s="14"/>
      <c r="C76" s="14"/>
      <c r="D76" s="13" t="s">
        <v>117</v>
      </c>
      <c r="E76" s="12">
        <f>E60+E65+E72</f>
        <v>1051690344.6200001</v>
      </c>
      <c r="F76" s="12">
        <f>F60+F65+F72</f>
        <v>1058577959.1200001</v>
      </c>
      <c r="G76" s="10"/>
      <c r="H76" s="10"/>
      <c r="I76" s="10"/>
      <c r="J76" s="10"/>
    </row>
    <row r="77" spans="1:10" x14ac:dyDescent="0.2">
      <c r="A77" s="18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8"/>
      <c r="B78" s="14"/>
      <c r="C78" s="14"/>
      <c r="D78" s="13" t="s">
        <v>118</v>
      </c>
      <c r="E78" s="12">
        <f>E56+E76</f>
        <v>1136412113.0500002</v>
      </c>
      <c r="F78" s="12">
        <f>F56+F76</f>
        <v>1161065816.6700001</v>
      </c>
      <c r="G78" s="10"/>
      <c r="H78" s="10"/>
      <c r="I78" s="10"/>
      <c r="J78" s="10"/>
    </row>
    <row r="79" spans="1:10" x14ac:dyDescent="0.2">
      <c r="A79" s="20"/>
      <c r="B79" s="21"/>
      <c r="C79" s="21"/>
      <c r="D79" s="22"/>
      <c r="E79" s="21"/>
      <c r="F79" s="21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3"/>
      <c r="F81" s="23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24"/>
      <c r="B85" s="25"/>
      <c r="C85" s="10"/>
      <c r="D85" s="26"/>
      <c r="E85" s="27"/>
      <c r="F85" s="10"/>
      <c r="G85" s="10"/>
      <c r="H85" s="10"/>
      <c r="I85" s="10"/>
      <c r="J85" s="10"/>
    </row>
    <row r="86" spans="1:10" ht="22.5" x14ac:dyDescent="0.2">
      <c r="A86" s="27" t="s">
        <v>120</v>
      </c>
      <c r="B86" s="27"/>
      <c r="C86" s="28"/>
      <c r="D86" s="29" t="s">
        <v>121</v>
      </c>
      <c r="E86" s="29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</sheetData>
  <mergeCells count="2">
    <mergeCell ref="A1:F1"/>
    <mergeCell ref="D86:E86"/>
  </mergeCells>
  <pageMargins left="0.7" right="0.7" top="0.75" bottom="0.75" header="0.3" footer="0.3"/>
  <pageSetup scale="4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2021-04-28T17:08:40Z</dcterms:created>
  <dcterms:modified xsi:type="dcterms:W3CDTF">2021-04-28T17:11:40Z</dcterms:modified>
</cp:coreProperties>
</file>