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2T 2013\"/>
    </mc:Choice>
  </mc:AlternateContent>
  <bookViews>
    <workbookView xWindow="0" yWindow="0" windowWidth="25815" windowHeight="1243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E57" i="1"/>
  <c r="E56" i="1" s="1"/>
  <c r="D57" i="1"/>
  <c r="D56" i="1" s="1"/>
  <c r="D35" i="1" s="1"/>
  <c r="C57" i="1"/>
  <c r="B57" i="1"/>
  <c r="G56" i="1"/>
  <c r="F56" i="1"/>
  <c r="C56" i="1"/>
  <c r="B56" i="1"/>
  <c r="F39" i="1"/>
  <c r="E39" i="1"/>
  <c r="E38" i="1" s="1"/>
  <c r="D39" i="1"/>
  <c r="C39" i="1"/>
  <c r="C38" i="1" s="1"/>
  <c r="B39" i="1"/>
  <c r="F38" i="1"/>
  <c r="D38" i="1"/>
  <c r="B38" i="1"/>
  <c r="G36" i="1"/>
  <c r="G35" i="1" s="1"/>
  <c r="F36" i="1"/>
  <c r="E36" i="1"/>
  <c r="D36" i="1"/>
  <c r="C36" i="1"/>
  <c r="C35" i="1" s="1"/>
  <c r="B36" i="1"/>
  <c r="G8" i="1"/>
  <c r="G7" i="1" s="1"/>
  <c r="F8" i="1"/>
  <c r="F7" i="1" s="1"/>
  <c r="E8" i="1"/>
  <c r="E7" i="1" s="1"/>
  <c r="D8" i="1"/>
  <c r="C8" i="1"/>
  <c r="C7" i="1" s="1"/>
  <c r="B8" i="1"/>
  <c r="B7" i="1" s="1"/>
  <c r="D7" i="1"/>
  <c r="E35" i="1" l="1"/>
  <c r="B35" i="1"/>
  <c r="F35" i="1"/>
</calcChain>
</file>

<file path=xl/sharedStrings.xml><?xml version="1.0" encoding="utf-8"?>
<sst xmlns="http://schemas.openxmlformats.org/spreadsheetml/2006/main" count="64" uniqueCount="59">
  <si>
    <t>ESTADO DE VARIACION EN LA HACIENDA PUBLICA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</si>
  <si>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</si>
  <si>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</si>
  <si>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</si>
  <si>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</si>
  <si>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</si>
  <si>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</si>
  <si>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</si>
  <si>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</si>
  <si>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</si>
  <si>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3110 Aportaciones</t>
  </si>
  <si>
    <t>APORTACIONES</t>
  </si>
  <si>
    <t>BAJA DE ACTIVO FIJO</t>
  </si>
  <si>
    <t>FONDOS DE CONTINGENCIA</t>
  </si>
  <si>
    <t>APOYOS INTERINSTITUCIONALES</t>
  </si>
  <si>
    <t>BIENES MUEBLES E INMUEBLES</t>
  </si>
  <si>
    <t>OBRA PÚBLICA</t>
  </si>
  <si>
    <t>FAFEF OBRA PUBLICA</t>
  </si>
  <si>
    <t>FEDERAL CONVENIO EJER BIENES MUEBLES E INMUEBLES</t>
  </si>
  <si>
    <t>FEDERAL CONVENIO EJER OBRA PUBLICA</t>
  </si>
  <si>
    <t>MUNICIPAL DEL EJERCICIO OBRA PÚBLICA</t>
  </si>
  <si>
    <t>FAFEF OBRA PUBLICA EJERCICIO ANTERIORES</t>
  </si>
  <si>
    <t>APLICACIONES ESTATAL</t>
  </si>
  <si>
    <t>FEDERALES DE EJERCIC</t>
  </si>
  <si>
    <t>FAFEF OBRA PÚBLICA EJERCICIO ANTERIOR</t>
  </si>
  <si>
    <t>B MUB E INMU EJE ANT</t>
  </si>
  <si>
    <t>BIENES MUEBLES FEDERAL</t>
  </si>
  <si>
    <t>CONVENIO BIENES MUEBLES E INMUEBLES EJER ANT</t>
  </si>
  <si>
    <t>CONVENIO OBRA PUBLICA EJER ANT</t>
  </si>
  <si>
    <t>ESTATALES DE EJERCICIOS ANTERIORES BIENES MUEBLES</t>
  </si>
  <si>
    <t>ESTATALES DE EJERCICIOS ANTERIORES OBRA PUBLICA</t>
  </si>
  <si>
    <t>BIENES MUEBLES E INMUEBLES EJER ANTERIOR</t>
  </si>
  <si>
    <t>MUNICIPAL OBRA EJERCICIO ANTERIORES</t>
  </si>
  <si>
    <t>3120 Donaciones de Capital</t>
  </si>
  <si>
    <t>DONACIONES DE BIENES</t>
  </si>
  <si>
    <t>3200 PATRIMONIO GENERADO</t>
  </si>
  <si>
    <t>3210 Resul.del Ejercicio (Ahorro/ Desaho</t>
  </si>
  <si>
    <t>3220 Resul. de Ejercicios Anteriores</t>
  </si>
  <si>
    <t>RESULTADO EJERCICIO 2003</t>
  </si>
  <si>
    <t>RESULTADO EJERCICIO 2004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</si>
  <si>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</si>
  <si>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</si>
  <si>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</si>
  <si>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</si>
  <si>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</si>
  <si>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</si>
  <si>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</si>
  <si>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</si>
  <si>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</si>
  <si>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APLICACIÓN DE REMANENTE PROPIO</t>
  </si>
  <si>
    <t>3240 Reservas</t>
  </si>
  <si>
    <t>3241 Reservas de Patrimonio</t>
  </si>
  <si>
    <t>CAPITALIZACION</t>
  </si>
  <si>
    <t>3250 Rectificaciones Resul. de Ejer.Ant.</t>
  </si>
  <si>
    <t>3252 Cambios por Errores Contables</t>
  </si>
  <si>
    <t>AJUSTES Y CORECCIONES</t>
  </si>
  <si>
    <t>Bajo protesta de decir verdad declaramos que los Estados Financieros y sus notas son razonablemente correctos y son responsabilidad del emisor.</t>
  </si>
  <si>
    <t>SISTEMA AVANZADO DE BACHILLERATO Y EDUCACION SUPERIOR EN EL ESTADO DE GUANAJUATO</t>
  </si>
  <si>
    <t>AL 30 DE JUNIO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</si>
</sst>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#,##0.00;#,##0.00;&quot; &quot;"/>
    <numFmt numFmtId="165" formatCode="#,##0.00;\-#,##0.00;&quot; &quot;"/>
    <numFmt numFmtId="166" formatCode="#,##0;\-#,##0;&quot; &quot;"/>
  </numFmts>
  <fonts count="5" x14ac:knownFonts="1">
    <font>
      <sz val="10"/>
      <name val="Arial"/>
    </font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6" fontId="4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4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/>
    <xf numFmtId="164" fontId="3" fillId="2" borderId="2" xfId="0" applyNumberFormat="1" applyFont="1" applyFill="1" applyBorder="1"/>
    <xf numFmtId="165" fontId="3" fillId="2" borderId="2" xfId="0" applyNumberFormat="1" applyFont="1" applyFill="1" applyBorder="1"/>
    <xf numFmtId="166" fontId="3" fillId="2" borderId="2" xfId="0" applyNumberFormat="1" applyFont="1" applyFill="1" applyBorder="1"/>
    <xf numFmtId="0" fontId="4" fillId="2" borderId="2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165" fontId="3" fillId="2" borderId="2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/>
    <xf numFmtId="164" fontId="3" fillId="2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abSelected="1" view="pageBreakPreview" zoomScale="60" zoomScaleNormal="100" workbookViewId="0">
      <selection activeCell="F53" sqref="F53"/>
    </sheetView>
  </sheetViews>
  <sheetFormatPr baseColWidth="10" defaultRowHeight="12.75" x14ac:dyDescent="0.2"/>
  <cols>
    <col min="1" max="1" width="54.42578125" style="2" bestFit="1" customWidth="1"/>
    <col min="2" max="3" width="16.140625" style="2" bestFit="1" customWidth="1"/>
    <col min="4" max="4" width="15.28515625" style="2" bestFit="1" customWidth="1"/>
    <col min="5" max="5" width="16.42578125" style="2" customWidth="1"/>
    <col min="6" max="6" width="14.85546875" style="2" bestFit="1" customWidth="1"/>
    <col min="7" max="16384" width="11.42578125" style="2"/>
  </cols>
  <sheetData>
    <row r="1" spans="1:7" x14ac:dyDescent="0.2">
      <c r="A1" s="1" t="s">
        <v>57</v>
      </c>
      <c r="B1" s="1"/>
      <c r="C1" s="1"/>
      <c r="D1" s="1"/>
      <c r="E1" s="1"/>
      <c r="F1" s="1"/>
      <c r="G1" s="1"/>
    </row>
    <row r="2" spans="1:7" x14ac:dyDescent="0.2">
      <c r="A2" s="1" t="s">
        <v>0</v>
      </c>
      <c r="B2" s="1"/>
      <c r="C2" s="1"/>
      <c r="D2" s="1"/>
      <c r="E2" s="1"/>
      <c r="F2" s="1"/>
      <c r="G2" s="1"/>
    </row>
    <row r="3" spans="1:7" x14ac:dyDescent="0.2">
      <c r="A3" s="1" t="s">
        <v>58</v>
      </c>
      <c r="B3" s="1"/>
      <c r="C3" s="1"/>
      <c r="D3" s="1"/>
      <c r="E3" s="1"/>
      <c r="F3" s="1"/>
      <c r="G3" s="1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">
      <c r="A6" s="4" t="s">
        <v>8</v>
      </c>
      <c r="B6" s="6"/>
      <c r="C6" s="7"/>
      <c r="D6" s="6"/>
      <c r="E6" s="6"/>
      <c r="F6" s="6"/>
      <c r="G6" s="7"/>
    </row>
    <row r="7" spans="1:7" x14ac:dyDescent="0.2">
      <c r="A7" s="8" t="s">
        <v>9</v>
      </c>
      <c r="B7" s="9">
        <f t="shared" ref="B7:G7" si="0">+B8+B32</f>
        <v>683142442.67000008</v>
      </c>
      <c r="C7" s="9">
        <f t="shared" si="0"/>
        <v>-26142589.18</v>
      </c>
      <c r="D7" s="9">
        <f t="shared" si="0"/>
        <v>34424670.059999995</v>
      </c>
      <c r="E7" s="9">
        <f t="shared" si="0"/>
        <v>691424523.55000019</v>
      </c>
      <c r="F7" s="9">
        <f t="shared" si="0"/>
        <v>8282080.879999999</v>
      </c>
      <c r="G7" s="9">
        <f t="shared" si="0"/>
        <v>0</v>
      </c>
    </row>
    <row r="8" spans="1:7" x14ac:dyDescent="0.2">
      <c r="A8" s="10" t="s">
        <v>10</v>
      </c>
      <c r="B8" s="11">
        <f t="shared" ref="B8:G8" si="1">SUM(B9:B31)</f>
        <v>683142442.67000008</v>
      </c>
      <c r="C8" s="11">
        <f t="shared" si="1"/>
        <v>-26142589.18</v>
      </c>
      <c r="D8" s="11">
        <f t="shared" si="1"/>
        <v>34424670.059999995</v>
      </c>
      <c r="E8" s="11">
        <f t="shared" si="1"/>
        <v>691424523.55000019</v>
      </c>
      <c r="F8" s="11">
        <f t="shared" si="1"/>
        <v>8282080.879999999</v>
      </c>
      <c r="G8" s="11">
        <f t="shared" si="1"/>
        <v>0</v>
      </c>
    </row>
    <row r="9" spans="1:7" x14ac:dyDescent="0.2">
      <c r="A9" s="12" t="s">
        <v>11</v>
      </c>
      <c r="B9" s="13">
        <v>350264456.56</v>
      </c>
      <c r="C9" s="13">
        <v>-314225.14</v>
      </c>
      <c r="D9" s="13">
        <v>1163212.8700000001</v>
      </c>
      <c r="E9" s="13">
        <v>351113444.29000002</v>
      </c>
      <c r="F9" s="13">
        <v>848987.73</v>
      </c>
      <c r="G9" s="13">
        <v>0</v>
      </c>
    </row>
    <row r="10" spans="1:7" x14ac:dyDescent="0.2">
      <c r="A10" s="12" t="s">
        <v>12</v>
      </c>
      <c r="B10" s="14">
        <v>-16763014.789999999</v>
      </c>
      <c r="C10" s="14">
        <v>-2393947.21</v>
      </c>
      <c r="D10" s="14">
        <v>53394.42</v>
      </c>
      <c r="E10" s="14">
        <v>-19103567.579999998</v>
      </c>
      <c r="F10" s="14">
        <v>-2340552.79</v>
      </c>
      <c r="G10" s="14">
        <v>0</v>
      </c>
    </row>
    <row r="11" spans="1:7" x14ac:dyDescent="0.2">
      <c r="A11" s="12" t="s">
        <v>13</v>
      </c>
      <c r="B11" s="14">
        <v>48117168</v>
      </c>
      <c r="C11" s="14">
        <v>0</v>
      </c>
      <c r="D11" s="14">
        <v>0</v>
      </c>
      <c r="E11" s="14">
        <v>48117168</v>
      </c>
      <c r="F11" s="14">
        <v>0</v>
      </c>
      <c r="G11" s="14">
        <v>0</v>
      </c>
    </row>
    <row r="12" spans="1:7" x14ac:dyDescent="0.2">
      <c r="A12" s="12" t="s">
        <v>14</v>
      </c>
      <c r="B12" s="14">
        <v>2886339.19</v>
      </c>
      <c r="C12" s="14">
        <v>0</v>
      </c>
      <c r="D12" s="14">
        <v>0</v>
      </c>
      <c r="E12" s="14">
        <v>2886339.19</v>
      </c>
      <c r="F12" s="14">
        <v>0</v>
      </c>
      <c r="G12" s="14">
        <v>0</v>
      </c>
    </row>
    <row r="13" spans="1:7" x14ac:dyDescent="0.2">
      <c r="A13" s="12" t="s">
        <v>15</v>
      </c>
      <c r="B13" s="14">
        <v>5195433</v>
      </c>
      <c r="C13" s="14">
        <v>-5195433</v>
      </c>
      <c r="D13" s="14">
        <v>0</v>
      </c>
      <c r="E13" s="14">
        <v>0</v>
      </c>
      <c r="F13" s="14">
        <v>-5195433</v>
      </c>
      <c r="G13" s="14">
        <v>0</v>
      </c>
    </row>
    <row r="14" spans="1:7" x14ac:dyDescent="0.2">
      <c r="A14" s="12" t="s">
        <v>16</v>
      </c>
      <c r="B14" s="14">
        <v>4258244.17</v>
      </c>
      <c r="C14" s="14">
        <v>-9683439.5999999996</v>
      </c>
      <c r="D14" s="14">
        <v>7453646.6699999999</v>
      </c>
      <c r="E14" s="14">
        <v>2028451.24</v>
      </c>
      <c r="F14" s="14">
        <v>-2229792.9300000002</v>
      </c>
      <c r="G14" s="14">
        <v>0</v>
      </c>
    </row>
    <row r="15" spans="1:7" x14ac:dyDescent="0.2">
      <c r="A15" s="12" t="s">
        <v>17</v>
      </c>
      <c r="B15" s="14">
        <v>5493.72</v>
      </c>
      <c r="C15" s="14">
        <v>-5493.72</v>
      </c>
      <c r="D15" s="14">
        <v>0</v>
      </c>
      <c r="E15" s="14">
        <v>0</v>
      </c>
      <c r="F15" s="14">
        <v>-5493.72</v>
      </c>
      <c r="G15" s="14">
        <v>0</v>
      </c>
    </row>
    <row r="16" spans="1:7" x14ac:dyDescent="0.2">
      <c r="A16" s="12" t="s">
        <v>18</v>
      </c>
      <c r="B16" s="14">
        <v>450643.29</v>
      </c>
      <c r="C16" s="14">
        <v>-450643.29</v>
      </c>
      <c r="D16" s="14">
        <v>0</v>
      </c>
      <c r="E16" s="14">
        <v>0</v>
      </c>
      <c r="F16" s="14">
        <v>-450643.29</v>
      </c>
      <c r="G16" s="14">
        <v>0</v>
      </c>
    </row>
    <row r="17" spans="1:7" x14ac:dyDescent="0.2">
      <c r="A17" s="12" t="s">
        <v>19</v>
      </c>
      <c r="B17" s="14">
        <v>0</v>
      </c>
      <c r="C17" s="14">
        <v>-2824211.94</v>
      </c>
      <c r="D17" s="14">
        <v>10362442</v>
      </c>
      <c r="E17" s="14">
        <v>7538230.0599999996</v>
      </c>
      <c r="F17" s="14">
        <v>7538230.0599999996</v>
      </c>
      <c r="G17" s="14">
        <v>0</v>
      </c>
    </row>
    <row r="18" spans="1:7" x14ac:dyDescent="0.2">
      <c r="A18" s="12" t="s">
        <v>20</v>
      </c>
      <c r="B18" s="14">
        <v>3031646.5</v>
      </c>
      <c r="C18" s="14">
        <v>-4436512.78</v>
      </c>
      <c r="D18" s="14">
        <v>1639010.66</v>
      </c>
      <c r="E18" s="14">
        <v>234144.38</v>
      </c>
      <c r="F18" s="14">
        <v>-2797502.12</v>
      </c>
      <c r="G18" s="14">
        <v>0</v>
      </c>
    </row>
    <row r="19" spans="1:7" x14ac:dyDescent="0.2">
      <c r="A19" s="12" t="s">
        <v>21</v>
      </c>
      <c r="B19" s="14">
        <v>9261439.1300000008</v>
      </c>
      <c r="C19" s="14">
        <v>-5900.35</v>
      </c>
      <c r="D19" s="14">
        <v>5493.72</v>
      </c>
      <c r="E19" s="14">
        <v>9261032.5</v>
      </c>
      <c r="F19" s="14">
        <v>-406.63</v>
      </c>
      <c r="G19" s="14">
        <v>0</v>
      </c>
    </row>
    <row r="20" spans="1:7" x14ac:dyDescent="0.2">
      <c r="A20" s="12" t="s">
        <v>22</v>
      </c>
      <c r="B20" s="15"/>
      <c r="C20" s="16"/>
      <c r="D20" s="15"/>
      <c r="E20" s="16"/>
      <c r="F20" s="15"/>
      <c r="G20" s="16"/>
    </row>
    <row r="21" spans="1:7" x14ac:dyDescent="0.2">
      <c r="A21" s="12" t="s">
        <v>23</v>
      </c>
      <c r="B21" s="15"/>
      <c r="C21" s="16"/>
      <c r="D21" s="16"/>
      <c r="E21" s="16"/>
      <c r="F21" s="15"/>
      <c r="G21" s="16"/>
    </row>
    <row r="22" spans="1:7" x14ac:dyDescent="0.2">
      <c r="A22" s="12" t="s">
        <v>23</v>
      </c>
      <c r="B22" s="15"/>
      <c r="C22" s="16"/>
      <c r="D22" s="15"/>
      <c r="E22" s="16"/>
      <c r="F22" s="15"/>
      <c r="G22" s="16"/>
    </row>
    <row r="23" spans="1:7" x14ac:dyDescent="0.2">
      <c r="A23" s="12" t="s">
        <v>24</v>
      </c>
      <c r="B23" s="17"/>
      <c r="C23" s="17"/>
      <c r="D23" s="15"/>
      <c r="E23" s="15"/>
      <c r="F23" s="15"/>
      <c r="G23" s="16"/>
    </row>
    <row r="24" spans="1:7" x14ac:dyDescent="0.2">
      <c r="A24" s="12" t="s">
        <v>25</v>
      </c>
      <c r="B24" s="17"/>
      <c r="C24" s="17"/>
      <c r="D24" s="15"/>
      <c r="E24" s="15"/>
      <c r="F24" s="15"/>
      <c r="G24" s="16"/>
    </row>
    <row r="25" spans="1:7" x14ac:dyDescent="0.2">
      <c r="A25" s="12" t="s">
        <v>26</v>
      </c>
      <c r="B25" s="17"/>
      <c r="C25" s="17"/>
      <c r="D25" s="15"/>
      <c r="E25" s="15"/>
      <c r="F25" s="15"/>
      <c r="G25" s="16"/>
    </row>
    <row r="26" spans="1:7" x14ac:dyDescent="0.2">
      <c r="A26" s="12" t="s">
        <v>27</v>
      </c>
      <c r="B26" s="17">
        <v>1993242.5</v>
      </c>
      <c r="C26" s="17">
        <v>0</v>
      </c>
      <c r="D26" s="15">
        <v>450643.29</v>
      </c>
      <c r="E26" s="15">
        <v>2443885.79</v>
      </c>
      <c r="F26" s="15">
        <v>450643.29</v>
      </c>
      <c r="G26" s="16">
        <v>0</v>
      </c>
    </row>
    <row r="27" spans="1:7" x14ac:dyDescent="0.2">
      <c r="A27" s="12" t="s">
        <v>28</v>
      </c>
      <c r="B27" s="17">
        <v>94412767.659999996</v>
      </c>
      <c r="C27" s="17">
        <v>0</v>
      </c>
      <c r="D27" s="15">
        <v>0</v>
      </c>
      <c r="E27" s="15">
        <v>94412767.659999996</v>
      </c>
      <c r="F27" s="15">
        <v>0</v>
      </c>
      <c r="G27" s="16">
        <v>0</v>
      </c>
    </row>
    <row r="28" spans="1:7" x14ac:dyDescent="0.2">
      <c r="A28" s="12" t="s">
        <v>29</v>
      </c>
      <c r="B28" s="15">
        <v>12390599.550000001</v>
      </c>
      <c r="C28" s="16">
        <v>0</v>
      </c>
      <c r="D28" s="15">
        <v>5195433</v>
      </c>
      <c r="E28" s="16">
        <v>17586032.550000001</v>
      </c>
      <c r="F28" s="15">
        <v>5195433</v>
      </c>
      <c r="G28" s="16">
        <v>0</v>
      </c>
    </row>
    <row r="29" spans="1:7" x14ac:dyDescent="0.2">
      <c r="A29" s="12" t="s">
        <v>30</v>
      </c>
      <c r="B29" s="15">
        <v>166168264.84999999</v>
      </c>
      <c r="C29" s="16">
        <v>-92864</v>
      </c>
      <c r="D29" s="15">
        <v>4258244.17</v>
      </c>
      <c r="E29" s="16">
        <v>170333645.02000001</v>
      </c>
      <c r="F29" s="15">
        <v>4165380.17</v>
      </c>
      <c r="G29" s="16">
        <v>0</v>
      </c>
    </row>
    <row r="30" spans="1:7" x14ac:dyDescent="0.2">
      <c r="A30" s="12" t="s">
        <v>31</v>
      </c>
      <c r="B30" s="17"/>
      <c r="C30" s="16"/>
      <c r="D30" s="15"/>
      <c r="E30" s="15"/>
      <c r="F30" s="15"/>
      <c r="G30" s="16"/>
    </row>
    <row r="31" spans="1:7" x14ac:dyDescent="0.2">
      <c r="A31" s="12" t="s">
        <v>32</v>
      </c>
      <c r="B31" s="17">
        <v>1469719.34</v>
      </c>
      <c r="C31" s="17">
        <v>-739918.15</v>
      </c>
      <c r="D31" s="15">
        <v>3843149.26</v>
      </c>
      <c r="E31" s="15">
        <v>4572950.45</v>
      </c>
      <c r="F31" s="15">
        <v>3103231.11</v>
      </c>
      <c r="G31" s="16">
        <v>0</v>
      </c>
    </row>
    <row r="32" spans="1:7" x14ac:dyDescent="0.2">
      <c r="A32" s="10" t="s">
        <v>33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">
      <c r="A33" s="12" t="s">
        <v>34</v>
      </c>
      <c r="B33" s="15">
        <v>0</v>
      </c>
      <c r="C33" s="17"/>
      <c r="D33" s="16"/>
      <c r="E33" s="15"/>
      <c r="F33" s="16"/>
      <c r="G33" s="16"/>
    </row>
    <row r="34" spans="1:7" x14ac:dyDescent="0.2">
      <c r="A34" s="12" t="s">
        <v>34</v>
      </c>
      <c r="B34" s="15">
        <v>0</v>
      </c>
      <c r="C34" s="17"/>
      <c r="D34" s="16"/>
      <c r="E34" s="15"/>
      <c r="F34" s="16"/>
      <c r="G34" s="16"/>
    </row>
    <row r="35" spans="1:7" x14ac:dyDescent="0.2">
      <c r="A35" s="8" t="s">
        <v>35</v>
      </c>
      <c r="B35" s="9">
        <f t="shared" ref="B35:G35" si="2">+B36+B38+B53+B56</f>
        <v>52187046.999999993</v>
      </c>
      <c r="C35" s="9">
        <f t="shared" si="2"/>
        <v>-522031780.80000001</v>
      </c>
      <c r="D35" s="9">
        <f t="shared" si="2"/>
        <v>616284057.88999999</v>
      </c>
      <c r="E35" s="9">
        <f t="shared" si="2"/>
        <v>146439324.09000003</v>
      </c>
      <c r="F35" s="9">
        <f t="shared" si="2"/>
        <v>94252277.090000004</v>
      </c>
      <c r="G35" s="9">
        <f t="shared" si="2"/>
        <v>0</v>
      </c>
    </row>
    <row r="36" spans="1:7" x14ac:dyDescent="0.2">
      <c r="A36" s="10" t="s">
        <v>36</v>
      </c>
      <c r="B36" s="18">
        <f t="shared" ref="B36:G36" si="3">+B37</f>
        <v>1146249.99</v>
      </c>
      <c r="C36" s="18">
        <f t="shared" si="3"/>
        <v>-459372495.32999998</v>
      </c>
      <c r="D36" s="18">
        <f t="shared" si="3"/>
        <v>552801187.26999998</v>
      </c>
      <c r="E36" s="18">
        <f t="shared" si="3"/>
        <v>94574941.930000007</v>
      </c>
      <c r="F36" s="18">
        <f t="shared" si="3"/>
        <v>93428691.939999998</v>
      </c>
      <c r="G36" s="18">
        <f t="shared" si="3"/>
        <v>0</v>
      </c>
    </row>
    <row r="37" spans="1:7" x14ac:dyDescent="0.2">
      <c r="A37" s="12" t="s">
        <v>36</v>
      </c>
      <c r="B37" s="19">
        <v>1146249.99</v>
      </c>
      <c r="C37" s="19">
        <v>-459372495.32999998</v>
      </c>
      <c r="D37" s="19">
        <v>552801187.26999998</v>
      </c>
      <c r="E37" s="19">
        <v>94574941.930000007</v>
      </c>
      <c r="F37" s="19">
        <v>93428691.939999998</v>
      </c>
      <c r="G37" s="19">
        <v>0</v>
      </c>
    </row>
    <row r="38" spans="1:7" x14ac:dyDescent="0.2">
      <c r="A38" s="10" t="s">
        <v>37</v>
      </c>
      <c r="B38" s="20">
        <f>B39</f>
        <v>51040797.00999999</v>
      </c>
      <c r="C38" s="20">
        <f>C39</f>
        <v>-48110224.730000004</v>
      </c>
      <c r="D38" s="20">
        <f>D39</f>
        <v>48933809.879999995</v>
      </c>
      <c r="E38" s="20">
        <f>E39</f>
        <v>51864382.160000011</v>
      </c>
      <c r="F38" s="20">
        <f>F39</f>
        <v>823585.15000000037</v>
      </c>
      <c r="G38" s="18">
        <v>0</v>
      </c>
    </row>
    <row r="39" spans="1:7" x14ac:dyDescent="0.2">
      <c r="A39" s="10" t="s">
        <v>37</v>
      </c>
      <c r="B39" s="21">
        <f>SUM(B42:B52)</f>
        <v>51040797.00999999</v>
      </c>
      <c r="C39" s="21">
        <f>SUM(C42:C52)</f>
        <v>-48110224.730000004</v>
      </c>
      <c r="D39" s="21">
        <f>SUM(D42:D52)</f>
        <v>48933809.879999995</v>
      </c>
      <c r="E39" s="21">
        <f>SUM(E42:E52)</f>
        <v>51864382.160000011</v>
      </c>
      <c r="F39" s="21">
        <f>SUM(F42:F52)</f>
        <v>823585.15000000037</v>
      </c>
      <c r="G39" s="19">
        <v>0</v>
      </c>
    </row>
    <row r="40" spans="1:7" x14ac:dyDescent="0.2">
      <c r="A40" s="12" t="s">
        <v>38</v>
      </c>
      <c r="B40" s="15"/>
      <c r="C40" s="17"/>
      <c r="D40" s="16"/>
      <c r="E40" s="15"/>
      <c r="F40" s="16"/>
      <c r="G40" s="19">
        <v>0</v>
      </c>
    </row>
    <row r="41" spans="1:7" x14ac:dyDescent="0.2">
      <c r="A41" s="12" t="s">
        <v>39</v>
      </c>
      <c r="B41" s="15"/>
      <c r="C41" s="16"/>
      <c r="D41" s="17"/>
      <c r="E41" s="15"/>
      <c r="F41" s="16"/>
      <c r="G41" s="19">
        <v>0</v>
      </c>
    </row>
    <row r="42" spans="1:7" x14ac:dyDescent="0.2">
      <c r="A42" s="12" t="s">
        <v>40</v>
      </c>
      <c r="B42" s="15">
        <v>-14716157.74</v>
      </c>
      <c r="C42" s="16">
        <v>-1050</v>
      </c>
      <c r="D42" s="17">
        <v>0</v>
      </c>
      <c r="E42" s="15">
        <v>-14717207.74</v>
      </c>
      <c r="F42" s="16">
        <v>-1050</v>
      </c>
      <c r="G42" s="19">
        <v>0</v>
      </c>
    </row>
    <row r="43" spans="1:7" x14ac:dyDescent="0.2">
      <c r="A43" s="12" t="s">
        <v>41</v>
      </c>
      <c r="B43" s="15">
        <v>-30353190.07</v>
      </c>
      <c r="C43" s="16">
        <v>0</v>
      </c>
      <c r="D43" s="17">
        <v>0</v>
      </c>
      <c r="E43" s="15">
        <v>-30353190.07</v>
      </c>
      <c r="F43" s="16">
        <v>0</v>
      </c>
      <c r="G43" s="19">
        <v>0</v>
      </c>
    </row>
    <row r="44" spans="1:7" x14ac:dyDescent="0.2">
      <c r="A44" s="12" t="s">
        <v>42</v>
      </c>
      <c r="B44" s="15">
        <v>-16211398.640000001</v>
      </c>
      <c r="C44" s="16">
        <v>0</v>
      </c>
      <c r="D44" s="17">
        <v>0</v>
      </c>
      <c r="E44" s="15">
        <v>-16211398.640000001</v>
      </c>
      <c r="F44" s="16">
        <v>0</v>
      </c>
      <c r="G44" s="19">
        <v>0</v>
      </c>
    </row>
    <row r="45" spans="1:7" x14ac:dyDescent="0.2">
      <c r="A45" s="12" t="s">
        <v>43</v>
      </c>
      <c r="B45" s="15">
        <v>-35252112.609999999</v>
      </c>
      <c r="C45" s="16">
        <v>-300</v>
      </c>
      <c r="D45" s="17">
        <v>0</v>
      </c>
      <c r="E45" s="15">
        <v>-35252412.609999999</v>
      </c>
      <c r="F45" s="16">
        <v>-300</v>
      </c>
      <c r="G45" s="19">
        <v>0</v>
      </c>
    </row>
    <row r="46" spans="1:7" x14ac:dyDescent="0.2">
      <c r="A46" s="12" t="s">
        <v>44</v>
      </c>
      <c r="B46" s="15">
        <v>-52624154</v>
      </c>
      <c r="C46" s="16">
        <v>0</v>
      </c>
      <c r="D46" s="16">
        <v>0</v>
      </c>
      <c r="E46" s="15">
        <v>-52624154</v>
      </c>
      <c r="F46" s="16">
        <v>0</v>
      </c>
      <c r="G46" s="19">
        <v>0</v>
      </c>
    </row>
    <row r="47" spans="1:7" x14ac:dyDescent="0.2">
      <c r="A47" s="12" t="s">
        <v>45</v>
      </c>
      <c r="B47" s="15">
        <v>-1742202.76</v>
      </c>
      <c r="C47" s="16">
        <v>-192904.24</v>
      </c>
      <c r="D47" s="15">
        <v>0</v>
      </c>
      <c r="E47" s="15">
        <v>-1935107</v>
      </c>
      <c r="F47" s="15">
        <v>-192904.24</v>
      </c>
      <c r="G47" s="19">
        <v>0</v>
      </c>
    </row>
    <row r="48" spans="1:7" x14ac:dyDescent="0.2">
      <c r="A48" s="12" t="s">
        <v>46</v>
      </c>
      <c r="B48" s="15">
        <v>-28451179.309999999</v>
      </c>
      <c r="C48" s="16">
        <v>0</v>
      </c>
      <c r="D48" s="15">
        <v>0</v>
      </c>
      <c r="E48" s="15">
        <v>-28451179.309999999</v>
      </c>
      <c r="F48" s="15">
        <v>0</v>
      </c>
      <c r="G48" s="19">
        <v>0</v>
      </c>
    </row>
    <row r="49" spans="1:7" x14ac:dyDescent="0.2">
      <c r="A49" s="12" t="s">
        <v>47</v>
      </c>
      <c r="B49" s="17">
        <v>0</v>
      </c>
      <c r="C49" s="16">
        <v>-7685704.96</v>
      </c>
      <c r="D49" s="15">
        <v>2599299.2599999998</v>
      </c>
      <c r="E49" s="15">
        <v>-5086405.7</v>
      </c>
      <c r="F49" s="15">
        <v>-5086405.7</v>
      </c>
      <c r="G49" s="19">
        <v>0</v>
      </c>
    </row>
    <row r="50" spans="1:7" x14ac:dyDescent="0.2">
      <c r="A50" s="12" t="s">
        <v>48</v>
      </c>
      <c r="B50" s="15">
        <v>88758694.239999995</v>
      </c>
      <c r="C50" s="17">
        <v>-224999.24</v>
      </c>
      <c r="D50" s="15">
        <v>19606285.93</v>
      </c>
      <c r="E50" s="15">
        <v>108139980.93000001</v>
      </c>
      <c r="F50" s="15">
        <v>19381286.690000001</v>
      </c>
      <c r="G50" s="19">
        <v>0</v>
      </c>
    </row>
    <row r="51" spans="1:7" x14ac:dyDescent="0.2">
      <c r="A51" s="12" t="s">
        <v>49</v>
      </c>
      <c r="B51" s="15">
        <v>58328854.909999996</v>
      </c>
      <c r="C51" s="16">
        <v>-13297249.43</v>
      </c>
      <c r="D51" s="16">
        <v>13297249.43</v>
      </c>
      <c r="E51" s="15">
        <v>58328854.909999996</v>
      </c>
      <c r="F51" s="16">
        <v>0</v>
      </c>
      <c r="G51" s="19">
        <v>0</v>
      </c>
    </row>
    <row r="52" spans="1:7" x14ac:dyDescent="0.2">
      <c r="A52" s="12" t="s">
        <v>49</v>
      </c>
      <c r="B52" s="15">
        <v>83303642.989999995</v>
      </c>
      <c r="C52" s="16">
        <v>-26708016.859999999</v>
      </c>
      <c r="D52" s="16">
        <v>13430975.26</v>
      </c>
      <c r="E52" s="15">
        <v>70026601.390000001</v>
      </c>
      <c r="F52" s="16">
        <v>-13277041.6</v>
      </c>
      <c r="G52" s="19">
        <v>0</v>
      </c>
    </row>
    <row r="53" spans="1:7" x14ac:dyDescent="0.2">
      <c r="A53" s="10" t="s">
        <v>50</v>
      </c>
      <c r="B53" s="19"/>
      <c r="C53" s="19"/>
      <c r="D53" s="19"/>
      <c r="E53" s="19"/>
      <c r="F53" s="19"/>
      <c r="G53" s="19"/>
    </row>
    <row r="54" spans="1:7" x14ac:dyDescent="0.2">
      <c r="A54" s="10" t="s">
        <v>51</v>
      </c>
      <c r="B54" s="15"/>
      <c r="C54" s="16"/>
      <c r="D54" s="15"/>
      <c r="E54" s="16"/>
      <c r="F54" s="15"/>
      <c r="G54" s="16"/>
    </row>
    <row r="55" spans="1:7" x14ac:dyDescent="0.2">
      <c r="A55" s="12" t="s">
        <v>52</v>
      </c>
      <c r="B55" s="15"/>
      <c r="C55" s="16"/>
      <c r="D55" s="15"/>
      <c r="E55" s="16"/>
      <c r="F55" s="15"/>
      <c r="G55" s="16"/>
    </row>
    <row r="56" spans="1:7" x14ac:dyDescent="0.2">
      <c r="A56" s="10" t="s">
        <v>53</v>
      </c>
      <c r="B56" s="22">
        <f t="shared" ref="B56:G57" si="4">B57</f>
        <v>0</v>
      </c>
      <c r="C56" s="23">
        <f t="shared" si="4"/>
        <v>-14549060.74</v>
      </c>
      <c r="D56" s="23">
        <f t="shared" si="4"/>
        <v>14549060.74</v>
      </c>
      <c r="E56" s="23">
        <f t="shared" si="4"/>
        <v>0</v>
      </c>
      <c r="F56" s="23">
        <f t="shared" si="4"/>
        <v>0</v>
      </c>
      <c r="G56" s="22">
        <f t="shared" si="4"/>
        <v>0</v>
      </c>
    </row>
    <row r="57" spans="1:7" x14ac:dyDescent="0.2">
      <c r="A57" s="12" t="s">
        <v>54</v>
      </c>
      <c r="B57" s="16">
        <f t="shared" si="4"/>
        <v>0</v>
      </c>
      <c r="C57" s="16">
        <f t="shared" si="4"/>
        <v>-14549060.74</v>
      </c>
      <c r="D57" s="16">
        <f t="shared" si="4"/>
        <v>14549060.74</v>
      </c>
      <c r="E57" s="16">
        <f t="shared" si="4"/>
        <v>0</v>
      </c>
      <c r="F57" s="16">
        <f t="shared" si="4"/>
        <v>0</v>
      </c>
      <c r="G57" s="16">
        <f t="shared" si="4"/>
        <v>0</v>
      </c>
    </row>
    <row r="58" spans="1:7" x14ac:dyDescent="0.2">
      <c r="A58" s="24" t="s">
        <v>55</v>
      </c>
      <c r="B58" s="25">
        <v>0</v>
      </c>
      <c r="C58" s="25">
        <v>-14549060.74</v>
      </c>
      <c r="D58" s="26">
        <v>14549060.74</v>
      </c>
      <c r="E58" s="25">
        <v>0</v>
      </c>
      <c r="F58" s="25">
        <v>0</v>
      </c>
      <c r="G58" s="25">
        <v>0</v>
      </c>
    </row>
    <row r="60" spans="1:7" x14ac:dyDescent="0.2">
      <c r="A60" s="2" t="s">
        <v>56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2017-07-13T01:41:13Z</dcterms:created>
  <dcterms:modified xsi:type="dcterms:W3CDTF">2017-07-13T01:47:38Z</dcterms:modified>
</cp:coreProperties>
</file>