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13_ncr:1_{A264A79B-1304-450A-BCEF-5486B0A3778D}" xr6:coauthVersionLast="36" xr6:coauthVersionMax="36" xr10:uidLastSave="{00000000-0000-0000-0000-000000000000}"/>
  <bookViews>
    <workbookView xWindow="0" yWindow="0" windowWidth="28800" windowHeight="12225" xr2:uid="{144D7C8C-3212-4BF8-BABC-9123CED28A68}"/>
  </bookViews>
  <sheets>
    <sheet name="EFE" sheetId="1" r:id="rId1"/>
  </sheets>
  <definedNames>
    <definedName name="_xlnm.Print_Area" localSheetId="0">EFE!$A$1:$E$74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4" i="1" s="1"/>
  <c r="C54" i="1"/>
  <c r="D49" i="1"/>
  <c r="D48" i="1" s="1"/>
  <c r="D59" i="1" s="1"/>
  <c r="C49" i="1"/>
  <c r="C48" i="1" s="1"/>
  <c r="D41" i="1"/>
  <c r="C41" i="1"/>
  <c r="D36" i="1"/>
  <c r="C36" i="1"/>
  <c r="D16" i="1"/>
  <c r="C16" i="1"/>
  <c r="D4" i="1"/>
  <c r="C4" i="1"/>
  <c r="C59" i="1" l="1"/>
  <c r="C33" i="1"/>
  <c r="C45" i="1"/>
  <c r="E46" i="1" s="1"/>
  <c r="D33" i="1"/>
  <c r="D45" i="1"/>
  <c r="D61" i="1" l="1"/>
  <c r="C61" i="1"/>
  <c r="C65" i="1" s="1"/>
</calcChain>
</file>

<file path=xl/sharedStrings.xml><?xml version="1.0" encoding="utf-8"?>
<sst xmlns="http://schemas.openxmlformats.org/spreadsheetml/2006/main" count="83" uniqueCount="56">
  <si>
    <t>SISTEMA AVANZADO DE BACHILLERATO Y EDUCACION SUPERIOR EN EL ESTADO DE GTO.
Estado de Flujos de Efectivo
Del 1 de Enero al 30 de Septiembre de 2022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</si>
  <si>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</si>
  <si>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</si>
  <si>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</si>
  <si>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</si>
  <si>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</si>
  <si>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</si>
  <si>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</si>
  <si>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</si>
  <si>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</si>
  <si>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</si>
  <si>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</si>
  <si>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</si>
  <si>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</si>
  <si>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</si>
  <si>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</si>
  <si>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</si>
  <si>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</si>
  <si>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</si>
  <si>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</si>
  <si>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</si>
  <si>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</si>
  <si>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</si>
  <si>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</si>
  <si>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</si>
  <si>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</si>
  <si>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</si>
  <si>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</si>
  <si>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</si>
  <si>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</si>
  <si>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</si>
  <si>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XX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</si>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</sst>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35">
    <xf numFmtId="0" fontId="0" fillId="0" borderId="0" xfId="0"/>
    <xf numFmtId="0" fontId="3" fillId="2" borderId="0" xfId="2" applyFont="1" applyFill="1" applyBorder="1" applyProtection="1"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top" wrapText="1" indent="1"/>
    </xf>
    <xf numFmtId="0" fontId="3" fillId="2" borderId="4" xfId="2" applyFont="1" applyFill="1" applyBorder="1" applyAlignment="1" applyProtection="1">
      <alignment horizontal="center" vertical="top" wrapText="1"/>
      <protection locked="0"/>
    </xf>
    <xf numFmtId="0" fontId="4" fillId="2" borderId="4" xfId="2" applyFont="1" applyFill="1" applyBorder="1" applyAlignment="1">
      <alignment horizontal="left" vertical="top" wrapText="1" indent="2"/>
    </xf>
    <xf numFmtId="3" fontId="4" fillId="2" borderId="4" xfId="2" applyNumberFormat="1" applyFont="1" applyFill="1" applyBorder="1" applyAlignment="1" applyProtection="1">
      <alignment vertical="top" wrapText="1"/>
      <protection locked="0"/>
    </xf>
    <xf numFmtId="3" fontId="5" fillId="2" borderId="0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left" vertical="top" wrapText="1" indent="3"/>
    </xf>
    <xf numFmtId="3" fontId="3" fillId="2" borderId="4" xfId="2" applyNumberFormat="1" applyFont="1" applyFill="1" applyBorder="1" applyAlignment="1" applyProtection="1">
      <alignment vertical="top" wrapText="1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top" wrapText="1" indent="3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Alignment="1" applyProtection="1">
      <alignment horizontal="center" vertical="center"/>
      <protection locked="0"/>
    </xf>
    <xf numFmtId="3" fontId="8" fillId="2" borderId="0" xfId="2" applyNumberFormat="1" applyFont="1" applyFill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left" vertical="top" wrapText="1"/>
    </xf>
    <xf numFmtId="3" fontId="3" fillId="2" borderId="4" xfId="2" applyNumberFormat="1" applyFont="1" applyFill="1" applyBorder="1" applyAlignment="1" applyProtection="1">
      <alignment horizontal="center" vertical="top" wrapText="1"/>
      <protection locked="0"/>
    </xf>
    <xf numFmtId="3" fontId="4" fillId="0" borderId="4" xfId="2" applyNumberFormat="1" applyFont="1" applyFill="1" applyBorder="1" applyAlignment="1" applyProtection="1">
      <alignment vertical="top" wrapText="1"/>
      <protection locked="0"/>
    </xf>
    <xf numFmtId="4" fontId="10" fillId="2" borderId="0" xfId="2" applyNumberFormat="1" applyFont="1" applyFill="1" applyBorder="1" applyAlignment="1" applyProtection="1">
      <alignment horizontal="center" vertical="center"/>
      <protection locked="0"/>
    </xf>
    <xf numFmtId="4" fontId="3" fillId="2" borderId="0" xfId="2" applyNumberFormat="1" applyFont="1" applyFill="1" applyBorder="1" applyProtection="1">
      <protection locked="0"/>
    </xf>
    <xf numFmtId="0" fontId="4" fillId="2" borderId="4" xfId="2" applyFont="1" applyFill="1" applyBorder="1" applyAlignment="1">
      <alignment vertical="top" wrapText="1"/>
    </xf>
    <xf numFmtId="164" fontId="3" fillId="2" borderId="0" xfId="1" applyFont="1" applyFill="1" applyBorder="1" applyProtection="1">
      <protection locked="0"/>
    </xf>
    <xf numFmtId="3" fontId="9" fillId="2" borderId="0" xfId="2" applyNumberFormat="1" applyFont="1" applyFill="1" applyBorder="1" applyAlignment="1" applyProtection="1">
      <alignment horizontal="center" vertical="center"/>
      <protection locked="0"/>
    </xf>
    <xf numFmtId="49" fontId="9" fillId="2" borderId="0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vertical="top" wrapText="1"/>
    </xf>
    <xf numFmtId="3" fontId="3" fillId="2" borderId="4" xfId="2" applyNumberFormat="1" applyFont="1" applyFill="1" applyBorder="1" applyAlignment="1">
      <alignment horizontal="center" vertical="top" wrapText="1"/>
    </xf>
    <xf numFmtId="3" fontId="3" fillId="2" borderId="4" xfId="2" applyNumberFormat="1" applyFont="1" applyFill="1" applyBorder="1" applyAlignment="1">
      <alignment horizontal="center" vertical="top"/>
    </xf>
    <xf numFmtId="0" fontId="2" fillId="2" borderId="0" xfId="2" applyFill="1" applyAlignment="1" applyProtection="1">
      <alignment horizontal="left" vertical="top" wrapText="1" indent="1"/>
      <protection locked="0"/>
    </xf>
    <xf numFmtId="0" fontId="10" fillId="2" borderId="0" xfId="3" applyFill="1" applyAlignment="1">
      <alignment horizontal="left" wrapText="1" indent="1"/>
    </xf>
    <xf numFmtId="0" fontId="3" fillId="0" borderId="0" xfId="2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 2" xfId="2" xr:uid="{524A1710-41A5-4EE2-A322-47DA15B61079}"/>
    <cellStyle name="Normal 2 31" xfId="3" xr:uid="{AE93006F-85CA-446E-99F1-D75313292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EAF6-8E7B-49F7-A0BA-440BC04BEE9D}">
  <sheetPr>
    <tabColor rgb="FFFFC000"/>
    <pageSetUpPr fitToPage="1"/>
  </sheetPr>
  <dimension ref="A1:AW125"/>
  <sheetViews>
    <sheetView tabSelected="1" view="pageBreakPreview" topLeftCell="A40" zoomScale="98" zoomScaleNormal="130" zoomScaleSheetLayoutView="98" workbookViewId="0">
      <selection activeCell="C70" sqref="C70:C71"/>
    </sheetView>
  </sheetViews>
  <sheetFormatPr baseColWidth="10" defaultColWidth="10.28515625" defaultRowHeight="11.25" x14ac:dyDescent="0.2"/>
  <cols>
    <col min="1" max="1" width="10.28515625" style="34"/>
    <col min="2" max="2" width="77.85546875" style="34" customWidth="1"/>
    <col min="3" max="4" width="22.140625" style="34" customWidth="1"/>
    <col min="5" max="5" width="12.140625" style="1" bestFit="1" customWidth="1"/>
    <col min="6" max="6" width="13.7109375" style="1" bestFit="1" customWidth="1"/>
    <col min="7" max="7" width="15.7109375" style="1" bestFit="1" customWidth="1"/>
    <col min="8" max="49" width="10.28515625" style="1"/>
    <col min="50" max="16384" width="10.28515625" style="34"/>
  </cols>
  <sheetData>
    <row r="1" spans="1:7" ht="45" customHeight="1" x14ac:dyDescent="0.2">
      <c r="A1" s="1"/>
      <c r="B1" s="2" t="s">
        <v>0</v>
      </c>
      <c r="C1" s="3"/>
      <c r="D1" s="4"/>
    </row>
    <row r="2" spans="1:7" ht="15" customHeight="1" x14ac:dyDescent="0.2">
      <c r="A2" s="1"/>
      <c r="B2" s="5" t="s">
        <v>1</v>
      </c>
      <c r="C2" s="6">
        <v>2022</v>
      </c>
      <c r="D2" s="6">
        <v>2021</v>
      </c>
    </row>
    <row r="3" spans="1:7" s="1" customFormat="1" ht="11.25" customHeight="1" x14ac:dyDescent="0.2">
      <c r="B3" s="7" t="s">
        <v>2</v>
      </c>
      <c r="C3" s="8"/>
      <c r="D3" s="8"/>
    </row>
    <row r="4" spans="1:7" s="1" customFormat="1" ht="11.25" customHeight="1" x14ac:dyDescent="0.2">
      <c r="B4" s="9" t="s">
        <v>3</v>
      </c>
      <c r="C4" s="10">
        <f>SUM(C5:C14)</f>
        <v>712627246.03999996</v>
      </c>
      <c r="D4" s="10">
        <f>SUM(D5:D14)</f>
        <v>1085480697.8099999</v>
      </c>
      <c r="E4" s="11"/>
    </row>
    <row r="5" spans="1:7" s="1" customFormat="1" ht="11.25" customHeight="1" x14ac:dyDescent="0.2">
      <c r="B5" s="12" t="s">
        <v>4</v>
      </c>
      <c r="C5" s="13">
        <v>0</v>
      </c>
      <c r="D5" s="13">
        <v>0</v>
      </c>
      <c r="E5" s="14"/>
    </row>
    <row r="6" spans="1:7" s="1" customFormat="1" ht="11.25" customHeight="1" x14ac:dyDescent="0.2">
      <c r="B6" s="12" t="s">
        <v>5</v>
      </c>
      <c r="C6" s="13">
        <v>0</v>
      </c>
      <c r="D6" s="13">
        <v>0</v>
      </c>
      <c r="E6" s="14"/>
    </row>
    <row r="7" spans="1:7" s="1" customFormat="1" ht="11.25" customHeight="1" x14ac:dyDescent="0.2">
      <c r="B7" s="12" t="s">
        <v>6</v>
      </c>
      <c r="C7" s="13">
        <v>0</v>
      </c>
      <c r="D7" s="13">
        <v>0</v>
      </c>
      <c r="E7" s="14"/>
    </row>
    <row r="8" spans="1:7" s="1" customFormat="1" ht="11.25" customHeight="1" x14ac:dyDescent="0.2">
      <c r="B8" s="12" t="s">
        <v>7</v>
      </c>
      <c r="C8" s="13">
        <v>0</v>
      </c>
      <c r="D8" s="13">
        <v>0</v>
      </c>
      <c r="E8" s="14"/>
    </row>
    <row r="9" spans="1:7" s="1" customFormat="1" ht="11.25" customHeight="1" x14ac:dyDescent="0.2">
      <c r="B9" s="12" t="s">
        <v>8</v>
      </c>
      <c r="C9" s="13">
        <v>0</v>
      </c>
      <c r="D9" s="13">
        <v>0</v>
      </c>
      <c r="E9" s="14"/>
    </row>
    <row r="10" spans="1:7" s="1" customFormat="1" ht="11.25" customHeight="1" x14ac:dyDescent="0.2">
      <c r="B10" s="12" t="s">
        <v>9</v>
      </c>
      <c r="C10" s="13">
        <v>0</v>
      </c>
      <c r="D10" s="13">
        <v>0</v>
      </c>
      <c r="E10" s="14"/>
    </row>
    <row r="11" spans="1:7" s="1" customFormat="1" ht="11.25" customHeight="1" x14ac:dyDescent="0.2">
      <c r="B11" s="15" t="s">
        <v>10</v>
      </c>
      <c r="C11" s="16">
        <v>87490251.060000002</v>
      </c>
      <c r="D11" s="16">
        <v>163854339.47999999</v>
      </c>
      <c r="E11" s="17"/>
    </row>
    <row r="12" spans="1:7" s="1" customFormat="1" ht="22.5" x14ac:dyDescent="0.2">
      <c r="B12" s="12" t="s">
        <v>11</v>
      </c>
      <c r="C12" s="13">
        <v>8993616.4800000004</v>
      </c>
      <c r="D12" s="13">
        <v>12295899.439999999</v>
      </c>
      <c r="E12" s="14"/>
    </row>
    <row r="13" spans="1:7" s="1" customFormat="1" ht="11.25" customHeight="1" x14ac:dyDescent="0.2">
      <c r="B13" s="12" t="s">
        <v>12</v>
      </c>
      <c r="C13" s="13">
        <v>606571959.44000006</v>
      </c>
      <c r="D13" s="13">
        <v>901249939.40999997</v>
      </c>
      <c r="E13" s="18"/>
    </row>
    <row r="14" spans="1:7" s="1" customFormat="1" ht="11.25" customHeight="1" x14ac:dyDescent="0.2">
      <c r="B14" s="12" t="s">
        <v>13</v>
      </c>
      <c r="C14" s="13">
        <v>9571419.0600000005</v>
      </c>
      <c r="D14" s="13">
        <v>8080519.4800000004</v>
      </c>
      <c r="E14" s="19"/>
    </row>
    <row r="15" spans="1:7" s="1" customFormat="1" ht="11.25" customHeight="1" x14ac:dyDescent="0.2">
      <c r="B15" s="20"/>
      <c r="C15" s="21"/>
      <c r="D15" s="21"/>
      <c r="E15" s="19"/>
    </row>
    <row r="16" spans="1:7" s="1" customFormat="1" ht="11.25" customHeight="1" x14ac:dyDescent="0.2">
      <c r="B16" s="9" t="s">
        <v>14</v>
      </c>
      <c r="C16" s="22">
        <f>SUM(C17:C32)</f>
        <v>603695743.92999995</v>
      </c>
      <c r="D16" s="10">
        <f>SUM(D17:D32)</f>
        <v>905944868.84000003</v>
      </c>
      <c r="E16" s="23"/>
      <c r="F16" s="24"/>
      <c r="G16" s="24"/>
    </row>
    <row r="17" spans="2:5" s="1" customFormat="1" ht="11.25" customHeight="1" x14ac:dyDescent="0.2">
      <c r="B17" s="12" t="s">
        <v>15</v>
      </c>
      <c r="C17" s="13">
        <v>530187042.75999999</v>
      </c>
      <c r="D17" s="13">
        <v>791451342.25999999</v>
      </c>
      <c r="E17" s="14">
        <v>1000</v>
      </c>
    </row>
    <row r="18" spans="2:5" s="1" customFormat="1" ht="11.25" customHeight="1" x14ac:dyDescent="0.2">
      <c r="B18" s="12" t="s">
        <v>16</v>
      </c>
      <c r="C18" s="13">
        <v>6357038.8099999996</v>
      </c>
      <c r="D18" s="13">
        <v>10912363.83</v>
      </c>
      <c r="E18" s="14">
        <v>2000</v>
      </c>
    </row>
    <row r="19" spans="2:5" s="1" customFormat="1" ht="11.25" customHeight="1" x14ac:dyDescent="0.2">
      <c r="B19" s="12" t="s">
        <v>17</v>
      </c>
      <c r="C19" s="13">
        <v>66811682</v>
      </c>
      <c r="D19" s="13">
        <v>101984725.65000001</v>
      </c>
      <c r="E19" s="14">
        <v>3000</v>
      </c>
    </row>
    <row r="20" spans="2:5" s="1" customFormat="1" ht="11.25" customHeight="1" x14ac:dyDescent="0.2">
      <c r="B20" s="12" t="s">
        <v>18</v>
      </c>
      <c r="C20" s="13">
        <v>0</v>
      </c>
      <c r="D20" s="13">
        <v>0</v>
      </c>
      <c r="E20" s="14">
        <v>4100</v>
      </c>
    </row>
    <row r="21" spans="2:5" s="1" customFormat="1" ht="11.25" customHeight="1" x14ac:dyDescent="0.2">
      <c r="B21" s="12" t="s">
        <v>19</v>
      </c>
      <c r="C21" s="13">
        <v>0</v>
      </c>
      <c r="D21" s="13">
        <v>0</v>
      </c>
      <c r="E21" s="14">
        <v>4200</v>
      </c>
    </row>
    <row r="22" spans="2:5" s="1" customFormat="1" ht="11.25" customHeight="1" x14ac:dyDescent="0.2">
      <c r="B22" s="12" t="s">
        <v>20</v>
      </c>
      <c r="C22" s="13">
        <v>0</v>
      </c>
      <c r="D22" s="13">
        <v>0</v>
      </c>
      <c r="E22" s="14">
        <v>4300</v>
      </c>
    </row>
    <row r="23" spans="2:5" s="1" customFormat="1" ht="11.25" customHeight="1" x14ac:dyDescent="0.2">
      <c r="B23" s="12" t="s">
        <v>21</v>
      </c>
      <c r="C23" s="13">
        <v>339980.36</v>
      </c>
      <c r="D23" s="13">
        <v>1596437.1</v>
      </c>
      <c r="E23" s="14">
        <v>4400</v>
      </c>
    </row>
    <row r="24" spans="2:5" s="1" customFormat="1" ht="11.25" customHeight="1" x14ac:dyDescent="0.2">
      <c r="B24" s="12" t="s">
        <v>22</v>
      </c>
      <c r="C24" s="13">
        <v>0</v>
      </c>
      <c r="D24" s="13">
        <v>0</v>
      </c>
      <c r="E24" s="14">
        <v>4500</v>
      </c>
    </row>
    <row r="25" spans="2:5" s="1" customFormat="1" ht="11.25" customHeight="1" x14ac:dyDescent="0.2">
      <c r="B25" s="12" t="s">
        <v>23</v>
      </c>
      <c r="C25" s="13">
        <v>0</v>
      </c>
      <c r="D25" s="13">
        <v>0</v>
      </c>
      <c r="E25" s="14">
        <v>4600</v>
      </c>
    </row>
    <row r="26" spans="2:5" s="1" customFormat="1" ht="11.25" customHeight="1" x14ac:dyDescent="0.2">
      <c r="B26" s="12" t="s">
        <v>24</v>
      </c>
      <c r="C26" s="13">
        <v>0</v>
      </c>
      <c r="D26" s="13">
        <v>0</v>
      </c>
      <c r="E26" s="14">
        <v>4700</v>
      </c>
    </row>
    <row r="27" spans="2:5" s="1" customFormat="1" ht="11.25" customHeight="1" x14ac:dyDescent="0.2">
      <c r="B27" s="12" t="s">
        <v>25</v>
      </c>
      <c r="C27" s="13">
        <v>0</v>
      </c>
      <c r="D27" s="13">
        <v>0</v>
      </c>
      <c r="E27" s="14">
        <v>4800</v>
      </c>
    </row>
    <row r="28" spans="2:5" s="1" customFormat="1" ht="11.25" customHeight="1" x14ac:dyDescent="0.2">
      <c r="B28" s="12" t="s">
        <v>26</v>
      </c>
      <c r="C28" s="13">
        <v>0</v>
      </c>
      <c r="D28" s="13">
        <v>0</v>
      </c>
      <c r="E28" s="14">
        <v>4900</v>
      </c>
    </row>
    <row r="29" spans="2:5" s="1" customFormat="1" ht="11.25" customHeight="1" x14ac:dyDescent="0.2">
      <c r="B29" s="12" t="s">
        <v>27</v>
      </c>
      <c r="C29" s="13">
        <v>0</v>
      </c>
      <c r="D29" s="13">
        <v>0</v>
      </c>
      <c r="E29" s="14">
        <v>8100</v>
      </c>
    </row>
    <row r="30" spans="2:5" s="1" customFormat="1" ht="11.25" customHeight="1" x14ac:dyDescent="0.2">
      <c r="B30" s="12" t="s">
        <v>28</v>
      </c>
      <c r="C30" s="13">
        <v>0</v>
      </c>
      <c r="D30" s="13">
        <v>0</v>
      </c>
      <c r="E30" s="14">
        <v>8300</v>
      </c>
    </row>
    <row r="31" spans="2:5" s="1" customFormat="1" ht="11.25" customHeight="1" x14ac:dyDescent="0.2">
      <c r="B31" s="12" t="s">
        <v>29</v>
      </c>
      <c r="C31" s="13">
        <v>0</v>
      </c>
      <c r="D31" s="13">
        <v>0</v>
      </c>
      <c r="E31" s="14">
        <v>8500</v>
      </c>
    </row>
    <row r="32" spans="2:5" s="1" customFormat="1" ht="11.25" customHeight="1" x14ac:dyDescent="0.2">
      <c r="B32" s="12" t="s">
        <v>30</v>
      </c>
      <c r="C32" s="13">
        <v>0</v>
      </c>
      <c r="D32" s="13">
        <v>0</v>
      </c>
      <c r="E32" s="19" t="s">
        <v>31</v>
      </c>
    </row>
    <row r="33" spans="2:6" s="1" customFormat="1" ht="11.25" customHeight="1" x14ac:dyDescent="0.2">
      <c r="B33" s="7" t="s">
        <v>32</v>
      </c>
      <c r="C33" s="10">
        <f>C4-C16</f>
        <v>108931502.11000001</v>
      </c>
      <c r="D33" s="10">
        <f>D4-D16</f>
        <v>179535828.96999991</v>
      </c>
      <c r="E33" s="23"/>
    </row>
    <row r="34" spans="2:6" s="1" customFormat="1" ht="11.25" customHeight="1" x14ac:dyDescent="0.2">
      <c r="B34" s="25"/>
      <c r="C34" s="21"/>
      <c r="D34" s="21"/>
      <c r="E34" s="19" t="s">
        <v>31</v>
      </c>
    </row>
    <row r="35" spans="2:6" s="1" customFormat="1" ht="11.25" customHeight="1" x14ac:dyDescent="0.2">
      <c r="B35" s="7" t="s">
        <v>33</v>
      </c>
      <c r="C35" s="21"/>
      <c r="D35" s="21"/>
      <c r="E35" s="19" t="s">
        <v>31</v>
      </c>
    </row>
    <row r="36" spans="2:6" s="1" customFormat="1" ht="11.25" customHeight="1" x14ac:dyDescent="0.2">
      <c r="B36" s="9" t="s">
        <v>3</v>
      </c>
      <c r="C36" s="10">
        <f>SUM(C37:C39)</f>
        <v>0</v>
      </c>
      <c r="D36" s="10">
        <f>SUM(D37:D39)</f>
        <v>0</v>
      </c>
      <c r="E36" s="19" t="s">
        <v>31</v>
      </c>
    </row>
    <row r="37" spans="2:6" s="1" customFormat="1" ht="11.25" customHeight="1" x14ac:dyDescent="0.2">
      <c r="B37" s="12" t="s">
        <v>34</v>
      </c>
      <c r="C37" s="13">
        <v>0</v>
      </c>
      <c r="D37" s="13">
        <v>0</v>
      </c>
      <c r="E37" s="19">
        <v>620001</v>
      </c>
    </row>
    <row r="38" spans="2:6" s="1" customFormat="1" ht="11.25" customHeight="1" x14ac:dyDescent="0.2">
      <c r="B38" s="12" t="s">
        <v>35</v>
      </c>
      <c r="C38" s="13">
        <v>0</v>
      </c>
      <c r="D38" s="13">
        <v>0</v>
      </c>
      <c r="E38" s="19">
        <v>621001</v>
      </c>
    </row>
    <row r="39" spans="2:6" s="1" customFormat="1" ht="11.25" customHeight="1" x14ac:dyDescent="0.2">
      <c r="B39" s="12" t="s">
        <v>36</v>
      </c>
      <c r="C39" s="13">
        <v>0</v>
      </c>
      <c r="D39" s="13">
        <v>0</v>
      </c>
      <c r="E39" s="19" t="s">
        <v>31</v>
      </c>
    </row>
    <row r="40" spans="2:6" s="1" customFormat="1" ht="11.25" customHeight="1" x14ac:dyDescent="0.2">
      <c r="B40" s="20"/>
      <c r="C40" s="21"/>
      <c r="D40" s="21"/>
      <c r="E40" s="19" t="s">
        <v>31</v>
      </c>
    </row>
    <row r="41" spans="2:6" s="1" customFormat="1" ht="11.25" customHeight="1" x14ac:dyDescent="0.2">
      <c r="B41" s="9" t="s">
        <v>14</v>
      </c>
      <c r="C41" s="22">
        <f>SUM(C42:C44)</f>
        <v>9101930.2799999993</v>
      </c>
      <c r="D41" s="10">
        <f>SUM(D42:D44)</f>
        <v>10812745.34</v>
      </c>
      <c r="E41" s="19" t="s">
        <v>31</v>
      </c>
      <c r="F41" s="26"/>
    </row>
    <row r="42" spans="2:6" s="1" customFormat="1" ht="11.25" customHeight="1" x14ac:dyDescent="0.2">
      <c r="B42" s="12" t="s">
        <v>34</v>
      </c>
      <c r="C42" s="13">
        <v>0</v>
      </c>
      <c r="D42" s="13">
        <v>0</v>
      </c>
      <c r="E42" s="19">
        <v>6000</v>
      </c>
      <c r="F42" s="26"/>
    </row>
    <row r="43" spans="2:6" s="1" customFormat="1" ht="11.25" customHeight="1" x14ac:dyDescent="0.2">
      <c r="B43" s="12" t="s">
        <v>35</v>
      </c>
      <c r="C43" s="13">
        <v>9101930.2799999993</v>
      </c>
      <c r="D43" s="13">
        <v>10812745.34</v>
      </c>
      <c r="E43" s="19">
        <v>5000</v>
      </c>
      <c r="F43" s="26"/>
    </row>
    <row r="44" spans="2:6" s="1" customFormat="1" ht="11.25" customHeight="1" x14ac:dyDescent="0.2">
      <c r="B44" s="12" t="s">
        <v>37</v>
      </c>
      <c r="C44" s="13">
        <v>0</v>
      </c>
      <c r="D44" s="13">
        <v>0</v>
      </c>
      <c r="E44" s="19">
        <v>7000</v>
      </c>
      <c r="F44" s="26"/>
    </row>
    <row r="45" spans="2:6" s="1" customFormat="1" ht="11.25" customHeight="1" x14ac:dyDescent="0.2">
      <c r="B45" s="7" t="s">
        <v>38</v>
      </c>
      <c r="C45" s="10">
        <f>C36-C41</f>
        <v>-9101930.2799999993</v>
      </c>
      <c r="D45" s="10">
        <f>D36-D41</f>
        <v>-10812745.34</v>
      </c>
      <c r="E45" s="11"/>
      <c r="F45" s="26"/>
    </row>
    <row r="46" spans="2:6" s="1" customFormat="1" ht="11.25" customHeight="1" x14ac:dyDescent="0.2">
      <c r="B46" s="25"/>
      <c r="C46" s="21"/>
      <c r="D46" s="21"/>
      <c r="E46" s="27">
        <f>+C45-C23</f>
        <v>-9441910.6399999987</v>
      </c>
      <c r="F46" s="26"/>
    </row>
    <row r="47" spans="2:6" s="1" customFormat="1" ht="11.25" customHeight="1" x14ac:dyDescent="0.2">
      <c r="B47" s="7" t="s">
        <v>39</v>
      </c>
      <c r="C47" s="21"/>
      <c r="D47" s="21"/>
      <c r="E47" s="19" t="s">
        <v>31</v>
      </c>
      <c r="F47" s="26"/>
    </row>
    <row r="48" spans="2:6" s="1" customFormat="1" ht="11.25" customHeight="1" x14ac:dyDescent="0.2">
      <c r="B48" s="9" t="s">
        <v>3</v>
      </c>
      <c r="C48" s="10">
        <f>SUM(C49+C52)</f>
        <v>0</v>
      </c>
      <c r="D48" s="10">
        <f>SUM(D49+D52)</f>
        <v>0</v>
      </c>
      <c r="E48" s="19" t="s">
        <v>31</v>
      </c>
      <c r="F48" s="26"/>
    </row>
    <row r="49" spans="2:6" s="1" customFormat="1" ht="11.25" customHeight="1" x14ac:dyDescent="0.2">
      <c r="B49" s="12" t="s">
        <v>40</v>
      </c>
      <c r="C49" s="13">
        <f>C50+C51</f>
        <v>0</v>
      </c>
      <c r="D49" s="13">
        <f>D50+D51</f>
        <v>0</v>
      </c>
      <c r="E49" s="19" t="s">
        <v>31</v>
      </c>
      <c r="F49" s="26"/>
    </row>
    <row r="50" spans="2:6" s="1" customFormat="1" ht="11.25" customHeight="1" x14ac:dyDescent="0.2">
      <c r="B50" s="12" t="s">
        <v>41</v>
      </c>
      <c r="C50" s="13">
        <v>0</v>
      </c>
      <c r="D50" s="13">
        <v>0</v>
      </c>
      <c r="E50" s="28" t="s">
        <v>42</v>
      </c>
      <c r="F50" s="26"/>
    </row>
    <row r="51" spans="2:6" s="1" customFormat="1" ht="11.25" customHeight="1" x14ac:dyDescent="0.2">
      <c r="B51" s="12" t="s">
        <v>43</v>
      </c>
      <c r="C51" s="13">
        <v>0</v>
      </c>
      <c r="D51" s="13">
        <v>0</v>
      </c>
      <c r="E51" s="28" t="s">
        <v>44</v>
      </c>
      <c r="F51" s="26"/>
    </row>
    <row r="52" spans="2:6" s="1" customFormat="1" ht="11.25" customHeight="1" x14ac:dyDescent="0.2">
      <c r="B52" s="12" t="s">
        <v>45</v>
      </c>
      <c r="C52" s="13">
        <v>0</v>
      </c>
      <c r="D52" s="13">
        <v>0</v>
      </c>
      <c r="E52" s="28" t="s">
        <v>46</v>
      </c>
      <c r="F52" s="26"/>
    </row>
    <row r="53" spans="2:6" s="1" customFormat="1" ht="11.25" customHeight="1" x14ac:dyDescent="0.2">
      <c r="B53" s="20"/>
      <c r="C53" s="21"/>
      <c r="D53" s="21"/>
      <c r="E53" s="19" t="s">
        <v>31</v>
      </c>
      <c r="F53" s="26"/>
    </row>
    <row r="54" spans="2:6" s="1" customFormat="1" ht="11.25" customHeight="1" x14ac:dyDescent="0.2">
      <c r="B54" s="9" t="s">
        <v>14</v>
      </c>
      <c r="C54" s="10">
        <f>SUM(C55+C58)</f>
        <v>127881091.43000001</v>
      </c>
      <c r="D54" s="10">
        <f>SUM(D55+D58)</f>
        <v>103171585.33</v>
      </c>
      <c r="E54" s="19" t="s">
        <v>31</v>
      </c>
      <c r="F54" s="26"/>
    </row>
    <row r="55" spans="2:6" s="1" customFormat="1" ht="11.25" customHeight="1" x14ac:dyDescent="0.2">
      <c r="B55" s="12" t="s">
        <v>47</v>
      </c>
      <c r="C55" s="13">
        <v>0</v>
      </c>
      <c r="D55" s="13">
        <f>SUM(D56+D57)</f>
        <v>0</v>
      </c>
      <c r="E55" s="19" t="s">
        <v>31</v>
      </c>
      <c r="F55" s="26"/>
    </row>
    <row r="56" spans="2:6" s="1" customFormat="1" ht="11.25" customHeight="1" x14ac:dyDescent="0.2">
      <c r="B56" s="12" t="s">
        <v>41</v>
      </c>
      <c r="C56" s="13">
        <v>0</v>
      </c>
      <c r="D56" s="13">
        <v>0</v>
      </c>
      <c r="E56" s="19" t="s">
        <v>48</v>
      </c>
      <c r="F56" s="26"/>
    </row>
    <row r="57" spans="2:6" s="1" customFormat="1" ht="11.25" customHeight="1" x14ac:dyDescent="0.2">
      <c r="B57" s="12" t="s">
        <v>43</v>
      </c>
      <c r="C57" s="13">
        <v>0</v>
      </c>
      <c r="D57" s="13">
        <v>0</v>
      </c>
      <c r="E57" s="19" t="s">
        <v>49</v>
      </c>
      <c r="F57" s="26"/>
    </row>
    <row r="58" spans="2:6" s="1" customFormat="1" ht="11.25" customHeight="1" x14ac:dyDescent="0.2">
      <c r="B58" s="15" t="s">
        <v>50</v>
      </c>
      <c r="C58" s="16">
        <v>127881091.43000001</v>
      </c>
      <c r="D58" s="16">
        <v>103171585.33</v>
      </c>
      <c r="E58" s="23"/>
      <c r="F58" s="26"/>
    </row>
    <row r="59" spans="2:6" s="1" customFormat="1" ht="11.25" customHeight="1" x14ac:dyDescent="0.2">
      <c r="B59" s="7" t="s">
        <v>51</v>
      </c>
      <c r="C59" s="10">
        <f>C48-C54</f>
        <v>-127881091.43000001</v>
      </c>
      <c r="D59" s="10">
        <f>D48-D54</f>
        <v>-103171585.33</v>
      </c>
      <c r="E59" s="19" t="s">
        <v>31</v>
      </c>
      <c r="F59" s="26"/>
    </row>
    <row r="60" spans="2:6" s="1" customFormat="1" ht="11.25" customHeight="1" x14ac:dyDescent="0.2">
      <c r="B60" s="25"/>
      <c r="C60" s="21"/>
      <c r="D60" s="21"/>
      <c r="E60" s="19" t="s">
        <v>31</v>
      </c>
      <c r="F60" s="26"/>
    </row>
    <row r="61" spans="2:6" s="1" customFormat="1" ht="11.25" customHeight="1" x14ac:dyDescent="0.2">
      <c r="B61" s="7" t="s">
        <v>52</v>
      </c>
      <c r="C61" s="10">
        <f>C59+C45+C33</f>
        <v>-28051519.599999994</v>
      </c>
      <c r="D61" s="10">
        <f>D59+D45+D33</f>
        <v>65551498.299999908</v>
      </c>
      <c r="E61" s="19" t="s">
        <v>31</v>
      </c>
      <c r="F61" s="26"/>
    </row>
    <row r="62" spans="2:6" s="1" customFormat="1" ht="11.25" customHeight="1" x14ac:dyDescent="0.2">
      <c r="B62" s="25"/>
      <c r="C62" s="21"/>
      <c r="D62" s="21"/>
      <c r="E62" s="19" t="s">
        <v>31</v>
      </c>
      <c r="F62" s="26"/>
    </row>
    <row r="63" spans="2:6" s="1" customFormat="1" ht="11.25" customHeight="1" x14ac:dyDescent="0.2">
      <c r="B63" s="7" t="s">
        <v>53</v>
      </c>
      <c r="C63" s="10">
        <v>334776299.17000002</v>
      </c>
      <c r="D63" s="10">
        <v>269224800.87</v>
      </c>
      <c r="E63" s="19" t="s">
        <v>31</v>
      </c>
      <c r="F63" s="26"/>
    </row>
    <row r="64" spans="2:6" s="1" customFormat="1" ht="11.25" customHeight="1" x14ac:dyDescent="0.2">
      <c r="B64" s="25"/>
      <c r="C64" s="21"/>
      <c r="D64" s="21"/>
      <c r="E64" s="19" t="s">
        <v>31</v>
      </c>
      <c r="F64" s="26"/>
    </row>
    <row r="65" spans="2:7" s="1" customFormat="1" ht="11.25" customHeight="1" x14ac:dyDescent="0.2">
      <c r="B65" s="7" t="s">
        <v>54</v>
      </c>
      <c r="C65" s="10">
        <f>+C61+C63</f>
        <v>306724779.57000005</v>
      </c>
      <c r="D65" s="10">
        <v>334776299.17000002</v>
      </c>
      <c r="E65" s="19" t="s">
        <v>31</v>
      </c>
      <c r="F65" s="26"/>
      <c r="G65" s="26"/>
    </row>
    <row r="66" spans="2:7" s="1" customFormat="1" ht="11.25" customHeight="1" x14ac:dyDescent="0.2">
      <c r="B66" s="29"/>
      <c r="C66" s="30"/>
      <c r="D66" s="31"/>
    </row>
    <row r="67" spans="2:7" s="1" customFormat="1" x14ac:dyDescent="0.2"/>
    <row r="68" spans="2:7" s="1" customFormat="1" ht="27.75" customHeight="1" x14ac:dyDescent="0.2">
      <c r="B68" s="32" t="s">
        <v>55</v>
      </c>
      <c r="C68" s="33"/>
      <c r="D68" s="33"/>
    </row>
    <row r="69" spans="2:7" s="1" customFormat="1" x14ac:dyDescent="0.2"/>
    <row r="70" spans="2:7" s="1" customFormat="1" x14ac:dyDescent="0.2"/>
    <row r="71" spans="2:7" s="1" customFormat="1" x14ac:dyDescent="0.2"/>
    <row r="72" spans="2:7" s="1" customFormat="1" x14ac:dyDescent="0.2"/>
    <row r="73" spans="2:7" s="1" customFormat="1" x14ac:dyDescent="0.2"/>
    <row r="74" spans="2:7" s="1" customFormat="1" x14ac:dyDescent="0.2"/>
    <row r="75" spans="2:7" s="1" customFormat="1" x14ac:dyDescent="0.2"/>
    <row r="76" spans="2:7" s="1" customFormat="1" x14ac:dyDescent="0.2"/>
    <row r="77" spans="2:7" s="1" customFormat="1" x14ac:dyDescent="0.2"/>
    <row r="78" spans="2:7" s="1" customFormat="1" x14ac:dyDescent="0.2"/>
    <row r="79" spans="2:7" s="1" customFormat="1" x14ac:dyDescent="0.2"/>
    <row r="80" spans="2:7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</sheetData>
  <mergeCells count="2">
    <mergeCell ref="B1:D1"/>
    <mergeCell ref="B68:D68"/>
  </mergeCells>
  <pageMargins left="1.299212598425197" right="0.70866141732283472" top="0.35433070866141736" bottom="0.15748031496062992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2022-10-20T20:48:44Z</dcterms:created>
  <dcterms:modified xsi:type="dcterms:W3CDTF">2022-10-20T20:50:01Z</dcterms:modified>
</cp:coreProperties>
</file>