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27636868-52B3-488E-920E-6D277B77D31C}" xr6:coauthVersionLast="36" xr6:coauthVersionMax="36" xr10:uidLastSave="{00000000-0000-0000-0000-000000000000}"/>
  <bookViews>
    <workbookView xWindow="0" yWindow="0" windowWidth="20490" windowHeight="6945" xr2:uid="{F78C2413-DF10-4FDF-B30C-5E15D83D0905}"/>
  </bookViews>
  <sheets>
    <sheet name="EFE" sheetId="1" r:id="rId1"/>
  </sheets>
  <externalReferences>
    <externalReference r:id="rId2"/>
  </externalReferences>
  <definedNames>
    <definedName name="_xlnm.Print_Area" localSheetId="0">EFE!$A$1:$E$80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D48" i="1"/>
  <c r="D59" i="1" s="1"/>
  <c r="C48" i="1"/>
  <c r="C59" i="1" s="1"/>
  <c r="C61" i="1" s="1"/>
  <c r="C65" i="1" s="1"/>
  <c r="D41" i="1"/>
  <c r="C41" i="1"/>
  <c r="D36" i="1"/>
  <c r="D45" i="1" s="1"/>
  <c r="C36" i="1"/>
  <c r="C45" i="1" s="1"/>
  <c r="D33" i="1"/>
  <c r="D16" i="1"/>
  <c r="C16" i="1"/>
  <c r="E11" i="1"/>
  <c r="D4" i="1"/>
  <c r="C4" i="1"/>
  <c r="C33" i="1" s="1"/>
  <c r="D61" i="1" l="1"/>
  <c r="D65" i="1" s="1"/>
</calcChain>
</file>

<file path=xl/sharedStrings.xml><?xml version="1.0" encoding="utf-8"?>
<sst xmlns="http://schemas.openxmlformats.org/spreadsheetml/2006/main" count="93" uniqueCount="62">
  <si>
    <t>SISTEMA AVANZADO DE BACHILLERATO Y EDUCACION SUPERIOR EN EL ESTADO DE GTO.
Estado de Flujos de Efectivo
Del 1 de Enero al 30 de Junio de 2022
(Cifras en Pesos)</t>
  </si>
  <si>
    <t>Concepto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</si>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</sst>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45">
    <xf numFmtId="0" fontId="0" fillId="0" borderId="0" xfId="0"/>
    <xf numFmtId="0" fontId="3" fillId="2" borderId="0" xfId="2" applyFont="1" applyFill="1" applyBorder="1" applyProtection="1">
      <protection locked="0"/>
    </xf>
    <xf numFmtId="0" fontId="4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top" wrapText="1" indent="1"/>
    </xf>
    <xf numFmtId="0" fontId="3" fillId="2" borderId="4" xfId="2" applyFont="1" applyFill="1" applyBorder="1" applyAlignment="1" applyProtection="1">
      <alignment horizontal="center" vertical="top" wrapText="1"/>
      <protection locked="0"/>
    </xf>
    <xf numFmtId="0" fontId="4" fillId="2" borderId="4" xfId="2" applyFont="1" applyFill="1" applyBorder="1" applyAlignment="1">
      <alignment horizontal="left" vertical="top" wrapText="1" indent="2"/>
    </xf>
    <xf numFmtId="3" fontId="4" fillId="2" borderId="4" xfId="2" applyNumberFormat="1" applyFont="1" applyFill="1" applyBorder="1" applyAlignment="1" applyProtection="1">
      <alignment vertical="top" wrapText="1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left" vertical="top" wrapText="1" indent="3"/>
    </xf>
    <xf numFmtId="3" fontId="3" fillId="2" borderId="4" xfId="2" applyNumberFormat="1" applyFont="1" applyFill="1" applyBorder="1" applyAlignment="1" applyProtection="1">
      <alignment vertical="top" wrapText="1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top" wrapText="1" indent="3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4" fontId="6" fillId="0" borderId="0" xfId="2" applyNumberFormat="1" applyFont="1" applyFill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left" vertical="top" wrapText="1"/>
    </xf>
    <xf numFmtId="3" fontId="3" fillId="2" borderId="4" xfId="2" applyNumberFormat="1" applyFont="1" applyFill="1" applyBorder="1" applyAlignment="1" applyProtection="1">
      <alignment horizontal="center" vertical="top" wrapText="1"/>
      <protection locked="0"/>
    </xf>
    <xf numFmtId="3" fontId="4" fillId="0" borderId="4" xfId="2" applyNumberFormat="1" applyFont="1" applyFill="1" applyBorder="1" applyAlignment="1" applyProtection="1">
      <alignment vertical="top" wrapText="1"/>
      <protection locked="0"/>
    </xf>
    <xf numFmtId="4" fontId="7" fillId="2" borderId="0" xfId="2" applyNumberFormat="1" applyFont="1" applyFill="1" applyBorder="1" applyAlignment="1" applyProtection="1">
      <alignment horizontal="center" vertical="center"/>
      <protection locked="0"/>
    </xf>
    <xf numFmtId="4" fontId="3" fillId="2" borderId="0" xfId="2" applyNumberFormat="1" applyFont="1" applyFill="1" applyBorder="1" applyProtection="1">
      <protection locked="0"/>
    </xf>
    <xf numFmtId="164" fontId="7" fillId="2" borderId="0" xfId="1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>
      <alignment vertical="top" wrapText="1"/>
    </xf>
    <xf numFmtId="164" fontId="3" fillId="2" borderId="0" xfId="1" applyFont="1" applyFill="1" applyBorder="1" applyProtection="1">
      <protection locked="0"/>
    </xf>
    <xf numFmtId="49" fontId="5" fillId="2" borderId="0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vertical="top" wrapText="1"/>
    </xf>
    <xf numFmtId="3" fontId="3" fillId="2" borderId="4" xfId="2" applyNumberFormat="1" applyFont="1" applyFill="1" applyBorder="1" applyAlignment="1">
      <alignment horizontal="center" vertical="top" wrapText="1"/>
    </xf>
    <xf numFmtId="3" fontId="3" fillId="2" borderId="4" xfId="2" applyNumberFormat="1" applyFont="1" applyFill="1" applyBorder="1" applyAlignment="1">
      <alignment horizontal="center" vertical="top"/>
    </xf>
    <xf numFmtId="0" fontId="2" fillId="2" borderId="0" xfId="0" applyFont="1" applyFill="1" applyBorder="1"/>
    <xf numFmtId="164" fontId="2" fillId="2" borderId="0" xfId="1" applyFont="1" applyFill="1" applyBorder="1"/>
    <xf numFmtId="0" fontId="8" fillId="2" borderId="0" xfId="0" applyFont="1" applyFill="1" applyBorder="1"/>
    <xf numFmtId="164" fontId="2" fillId="2" borderId="0" xfId="1" applyFont="1" applyFill="1" applyBorder="1" applyAlignment="1" applyProtection="1">
      <protection locked="0"/>
    </xf>
    <xf numFmtId="0" fontId="8" fillId="2" borderId="0" xfId="0" applyFont="1" applyFill="1" applyBorder="1" applyAlignment="1"/>
    <xf numFmtId="0" fontId="3" fillId="0" borderId="0" xfId="2" applyFont="1" applyFill="1" applyBorder="1" applyProtection="1"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2" fillId="2" borderId="0" xfId="2" applyFill="1" applyAlignment="1" applyProtection="1">
      <alignment horizontal="left" vertical="top" wrapText="1" indent="1"/>
      <protection locked="0"/>
    </xf>
    <xf numFmtId="0" fontId="7" fillId="2" borderId="0" xfId="3" applyFill="1" applyAlignment="1">
      <alignment horizontal="left" wrapText="1" indent="1"/>
    </xf>
    <xf numFmtId="0" fontId="9" fillId="2" borderId="0" xfId="0" applyFont="1" applyFill="1" applyBorder="1"/>
    <xf numFmtId="164" fontId="9" fillId="2" borderId="0" xfId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protection locked="0"/>
    </xf>
    <xf numFmtId="0" fontId="5" fillId="2" borderId="0" xfId="2" applyFont="1" applyFill="1" applyBorder="1" applyProtection="1"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164" fontId="9" fillId="2" borderId="0" xfId="1" applyFont="1" applyFill="1" applyBorder="1" applyAlignment="1" applyProtection="1">
      <protection locked="0"/>
    </xf>
    <xf numFmtId="0" fontId="9" fillId="2" borderId="0" xfId="0" applyFont="1" applyFill="1" applyBorder="1" applyAlignment="1"/>
  </cellXfs>
  <cellStyles count="4">
    <cellStyle name="Millares" xfId="1" builtinId="3"/>
    <cellStyle name="Normal" xfId="0" builtinId="0"/>
    <cellStyle name="Normal 2 2" xfId="2" xr:uid="{532EF35A-9A22-4D1F-9A07-C69984FB7E39}"/>
    <cellStyle name="Normal 2 31" xfId="3" xr:uid="{D5CBCF27-C250-4E27-88F3-364197C0E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2/ESTADOS%20FINANCIEROS/SEGUNDO%20TRIMESTRE/ARCHIVOS%20ENTREGADOS%20A%20BERTHA/Estados%20Fros%20y%20Pptales%20%202do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EFE "/>
      <sheetName val="PT_ESF_ECSF"/>
      <sheetName val="CSF"/>
      <sheetName val="EAA"/>
      <sheetName val="ADP"/>
      <sheetName val="NOTAS1"/>
      <sheetName val="PC"/>
      <sheetName val="NOTAS"/>
      <sheetName val="IPF (2)"/>
      <sheetName val="R  (2)"/>
      <sheetName val="CFF R (2)"/>
      <sheetName val="CA  (2)"/>
      <sheetName val="COG   (2)"/>
      <sheetName val="CE  (2)"/>
      <sheetName val="CFG  (2)"/>
      <sheetName val="EN   (2)"/>
      <sheetName val="ID   (2)"/>
      <sheetName val="FF  (2)"/>
      <sheetName val="IPF   (2)"/>
      <sheetName val="GCP   (2)"/>
      <sheetName val="PPI   (2)"/>
      <sheetName val="IR   (2)"/>
      <sheetName val="ING"/>
      <sheetName val="EGR"/>
      <sheetName val="ANX MPAS   (2)"/>
      <sheetName val="ANX DGF  (2)"/>
      <sheetName val="ANX EB"/>
      <sheetName val="ANX RCBPE"/>
      <sheetName val="HMuebles_Contable"/>
      <sheetName val="Inmuebles_Contable"/>
      <sheetName val="ANX RMB"/>
      <sheetName val="ANX RBI"/>
      <sheetName val="ANX OTL"/>
    </sheetNames>
    <sheetDataSet>
      <sheetData sheetId="0" refreshError="1"/>
      <sheetData sheetId="1" refreshError="1"/>
      <sheetData sheetId="2" refreshError="1">
        <row r="11">
          <cell r="C11">
            <v>17125574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1887-8388-4CC7-9188-1A5128136D6F}">
  <sheetPr>
    <tabColor rgb="FFFFC000"/>
  </sheetPr>
  <dimension ref="A1:AW131"/>
  <sheetViews>
    <sheetView tabSelected="1" view="pageBreakPreview" topLeftCell="A47" zoomScale="89" zoomScaleNormal="95" zoomScaleSheetLayoutView="89" workbookViewId="0">
      <selection activeCell="B60" sqref="B60"/>
    </sheetView>
  </sheetViews>
  <sheetFormatPr baseColWidth="10" defaultColWidth="10.28515625" defaultRowHeight="11.25" x14ac:dyDescent="0.2"/>
  <cols>
    <col min="1" max="1" width="10.28515625" style="32"/>
    <col min="2" max="2" width="77.85546875" style="32" customWidth="1"/>
    <col min="3" max="4" width="22.140625" style="32" customWidth="1"/>
    <col min="5" max="5" width="15.85546875" style="1" bestFit="1" customWidth="1"/>
    <col min="6" max="6" width="13.7109375" style="1" bestFit="1" customWidth="1"/>
    <col min="7" max="7" width="15.7109375" style="1" bestFit="1" customWidth="1"/>
    <col min="8" max="49" width="10.28515625" style="1"/>
    <col min="50" max="16384" width="10.28515625" style="32"/>
  </cols>
  <sheetData>
    <row r="1" spans="1:7" ht="45" customHeight="1" x14ac:dyDescent="0.2">
      <c r="A1" s="1"/>
      <c r="B1" s="33" t="s">
        <v>0</v>
      </c>
      <c r="C1" s="34"/>
      <c r="D1" s="35"/>
    </row>
    <row r="2" spans="1:7" ht="15" customHeight="1" x14ac:dyDescent="0.2">
      <c r="A2" s="1"/>
      <c r="B2" s="2" t="s">
        <v>1</v>
      </c>
      <c r="C2" s="3">
        <v>2022</v>
      </c>
      <c r="D2" s="3">
        <v>2021</v>
      </c>
    </row>
    <row r="3" spans="1:7" s="1" customFormat="1" ht="11.25" customHeight="1" x14ac:dyDescent="0.2">
      <c r="B3" s="4" t="s">
        <v>2</v>
      </c>
      <c r="C3" s="5"/>
      <c r="D3" s="5"/>
    </row>
    <row r="4" spans="1:7" s="1" customFormat="1" ht="11.25" customHeight="1" x14ac:dyDescent="0.2">
      <c r="B4" s="6" t="s">
        <v>3</v>
      </c>
      <c r="C4" s="7">
        <f>SUM(C5:C14)</f>
        <v>440385796.22000003</v>
      </c>
      <c r="D4" s="7">
        <f>SUM(D5:D14)</f>
        <v>1077400178.3299999</v>
      </c>
      <c r="E4" s="8" t="s">
        <v>4</v>
      </c>
    </row>
    <row r="5" spans="1:7" s="1" customFormat="1" ht="11.25" customHeight="1" x14ac:dyDescent="0.2">
      <c r="B5" s="9" t="s">
        <v>5</v>
      </c>
      <c r="C5" s="10">
        <v>0</v>
      </c>
      <c r="D5" s="10">
        <v>0</v>
      </c>
      <c r="E5" s="11">
        <v>100000</v>
      </c>
    </row>
    <row r="6" spans="1:7" s="1" customFormat="1" ht="11.25" customHeight="1" x14ac:dyDescent="0.2">
      <c r="B6" s="9" t="s">
        <v>6</v>
      </c>
      <c r="C6" s="10">
        <v>0</v>
      </c>
      <c r="D6" s="10">
        <v>0</v>
      </c>
      <c r="E6" s="11">
        <v>200000</v>
      </c>
    </row>
    <row r="7" spans="1:7" s="1" customFormat="1" ht="11.25" customHeight="1" x14ac:dyDescent="0.2">
      <c r="B7" s="9" t="s">
        <v>7</v>
      </c>
      <c r="C7" s="10">
        <v>0</v>
      </c>
      <c r="D7" s="10">
        <v>0</v>
      </c>
      <c r="E7" s="11">
        <v>300000</v>
      </c>
    </row>
    <row r="8" spans="1:7" s="1" customFormat="1" ht="11.25" customHeight="1" x14ac:dyDescent="0.2">
      <c r="B8" s="9" t="s">
        <v>8</v>
      </c>
      <c r="C8" s="10">
        <v>0</v>
      </c>
      <c r="D8" s="10">
        <v>0</v>
      </c>
      <c r="E8" s="11">
        <v>400000</v>
      </c>
    </row>
    <row r="9" spans="1:7" s="1" customFormat="1" ht="11.25" customHeight="1" x14ac:dyDescent="0.2">
      <c r="B9" s="9" t="s">
        <v>9</v>
      </c>
      <c r="C9" s="10">
        <v>0</v>
      </c>
      <c r="D9" s="10">
        <v>0</v>
      </c>
      <c r="E9" s="11">
        <v>500000</v>
      </c>
    </row>
    <row r="10" spans="1:7" s="1" customFormat="1" ht="11.25" customHeight="1" x14ac:dyDescent="0.2">
      <c r="B10" s="9" t="s">
        <v>10</v>
      </c>
      <c r="C10" s="10">
        <v>0</v>
      </c>
      <c r="D10" s="10">
        <v>0</v>
      </c>
      <c r="E10" s="11">
        <v>600000</v>
      </c>
    </row>
    <row r="11" spans="1:7" s="1" customFormat="1" ht="11.25" customHeight="1" x14ac:dyDescent="0.2">
      <c r="B11" s="12" t="s">
        <v>11</v>
      </c>
      <c r="C11" s="13">
        <v>32427151</v>
      </c>
      <c r="D11" s="13">
        <v>155773820</v>
      </c>
      <c r="E11" s="14">
        <f>+C11-[1]ACT!C11</f>
        <v>15301577</v>
      </c>
    </row>
    <row r="12" spans="1:7" s="1" customFormat="1" ht="22.5" x14ac:dyDescent="0.2">
      <c r="B12" s="9" t="s">
        <v>12</v>
      </c>
      <c r="C12" s="10">
        <v>5815767.8499999996</v>
      </c>
      <c r="D12" s="10">
        <v>12295899.439999999</v>
      </c>
      <c r="E12" s="11">
        <v>800000</v>
      </c>
    </row>
    <row r="13" spans="1:7" s="1" customFormat="1" ht="11.25" customHeight="1" x14ac:dyDescent="0.2">
      <c r="B13" s="9" t="s">
        <v>13</v>
      </c>
      <c r="C13" s="10">
        <v>396225535.31</v>
      </c>
      <c r="D13" s="10">
        <v>901249939.40999997</v>
      </c>
      <c r="E13" s="11">
        <v>900000</v>
      </c>
    </row>
    <row r="14" spans="1:7" s="1" customFormat="1" ht="11.25" customHeight="1" x14ac:dyDescent="0.2">
      <c r="B14" s="9" t="s">
        <v>14</v>
      </c>
      <c r="C14" s="10">
        <v>5917342.0599999996</v>
      </c>
      <c r="D14" s="10">
        <v>8080519.4800000004</v>
      </c>
      <c r="E14" s="8" t="s">
        <v>15</v>
      </c>
    </row>
    <row r="15" spans="1:7" s="1" customFormat="1" ht="11.25" customHeight="1" x14ac:dyDescent="0.2">
      <c r="B15" s="15"/>
      <c r="C15" s="16"/>
      <c r="D15" s="16"/>
      <c r="E15" s="8" t="s">
        <v>4</v>
      </c>
    </row>
    <row r="16" spans="1:7" s="1" customFormat="1" ht="11.25" customHeight="1" x14ac:dyDescent="0.2">
      <c r="B16" s="6" t="s">
        <v>16</v>
      </c>
      <c r="C16" s="17">
        <f>SUM(C17:C32)</f>
        <v>382562491.62</v>
      </c>
      <c r="D16" s="7">
        <f>SUM(D17:D32)</f>
        <v>930549164.81000006</v>
      </c>
      <c r="E16" s="18"/>
      <c r="F16" s="19"/>
      <c r="G16" s="19"/>
    </row>
    <row r="17" spans="2:5" s="1" customFormat="1" ht="11.25" customHeight="1" x14ac:dyDescent="0.2">
      <c r="B17" s="9" t="s">
        <v>17</v>
      </c>
      <c r="C17" s="10">
        <v>349728808.31</v>
      </c>
      <c r="D17" s="10">
        <v>800806406.21000004</v>
      </c>
      <c r="E17" s="11">
        <v>1000</v>
      </c>
    </row>
    <row r="18" spans="2:5" s="1" customFormat="1" ht="11.25" customHeight="1" x14ac:dyDescent="0.2">
      <c r="B18" s="9" t="s">
        <v>18</v>
      </c>
      <c r="C18" s="10">
        <v>2855961.54</v>
      </c>
      <c r="D18" s="10">
        <v>12661234.32</v>
      </c>
      <c r="E18" s="11">
        <v>2000</v>
      </c>
    </row>
    <row r="19" spans="2:5" s="1" customFormat="1" ht="11.25" customHeight="1" x14ac:dyDescent="0.2">
      <c r="B19" s="9" t="s">
        <v>19</v>
      </c>
      <c r="C19" s="10">
        <v>29881804.18</v>
      </c>
      <c r="D19" s="10">
        <v>115485087.18000001</v>
      </c>
      <c r="E19" s="11">
        <v>3000</v>
      </c>
    </row>
    <row r="20" spans="2:5" s="1" customFormat="1" ht="11.25" customHeight="1" x14ac:dyDescent="0.2">
      <c r="B20" s="9" t="s">
        <v>20</v>
      </c>
      <c r="C20" s="10">
        <v>0</v>
      </c>
      <c r="D20" s="10">
        <v>0</v>
      </c>
      <c r="E20" s="11">
        <v>4100</v>
      </c>
    </row>
    <row r="21" spans="2:5" s="1" customFormat="1" ht="11.25" customHeight="1" x14ac:dyDescent="0.2">
      <c r="B21" s="9" t="s">
        <v>21</v>
      </c>
      <c r="C21" s="10">
        <v>0</v>
      </c>
      <c r="D21" s="10">
        <v>0</v>
      </c>
      <c r="E21" s="11">
        <v>4200</v>
      </c>
    </row>
    <row r="22" spans="2:5" s="1" customFormat="1" ht="11.25" customHeight="1" x14ac:dyDescent="0.2">
      <c r="B22" s="9" t="s">
        <v>22</v>
      </c>
      <c r="C22" s="10">
        <v>0</v>
      </c>
      <c r="D22" s="10">
        <v>0</v>
      </c>
      <c r="E22" s="11">
        <v>4300</v>
      </c>
    </row>
    <row r="23" spans="2:5" s="1" customFormat="1" ht="11.25" customHeight="1" x14ac:dyDescent="0.2">
      <c r="B23" s="9" t="s">
        <v>23</v>
      </c>
      <c r="C23" s="10">
        <v>95917.59</v>
      </c>
      <c r="D23" s="10">
        <v>1596437.1</v>
      </c>
      <c r="E23" s="11">
        <v>4400</v>
      </c>
    </row>
    <row r="24" spans="2:5" s="1" customFormat="1" ht="11.25" customHeight="1" x14ac:dyDescent="0.2">
      <c r="B24" s="9" t="s">
        <v>24</v>
      </c>
      <c r="C24" s="10">
        <v>0</v>
      </c>
      <c r="D24" s="10">
        <v>0</v>
      </c>
      <c r="E24" s="11">
        <v>4500</v>
      </c>
    </row>
    <row r="25" spans="2:5" s="1" customFormat="1" ht="11.25" customHeight="1" x14ac:dyDescent="0.2">
      <c r="B25" s="9" t="s">
        <v>25</v>
      </c>
      <c r="C25" s="10">
        <v>0</v>
      </c>
      <c r="D25" s="10">
        <v>0</v>
      </c>
      <c r="E25" s="11">
        <v>4600</v>
      </c>
    </row>
    <row r="26" spans="2:5" s="1" customFormat="1" ht="11.25" customHeight="1" x14ac:dyDescent="0.2">
      <c r="B26" s="9" t="s">
        <v>26</v>
      </c>
      <c r="C26" s="10">
        <v>0</v>
      </c>
      <c r="D26" s="10">
        <v>0</v>
      </c>
      <c r="E26" s="11">
        <v>4700</v>
      </c>
    </row>
    <row r="27" spans="2:5" s="1" customFormat="1" ht="11.25" customHeight="1" x14ac:dyDescent="0.2">
      <c r="B27" s="9" t="s">
        <v>27</v>
      </c>
      <c r="C27" s="10">
        <v>0</v>
      </c>
      <c r="D27" s="10">
        <v>0</v>
      </c>
      <c r="E27" s="11">
        <v>4800</v>
      </c>
    </row>
    <row r="28" spans="2:5" s="1" customFormat="1" ht="11.25" customHeight="1" x14ac:dyDescent="0.2">
      <c r="B28" s="9" t="s">
        <v>28</v>
      </c>
      <c r="C28" s="10">
        <v>0</v>
      </c>
      <c r="D28" s="10">
        <v>0</v>
      </c>
      <c r="E28" s="11">
        <v>4900</v>
      </c>
    </row>
    <row r="29" spans="2:5" s="1" customFormat="1" ht="11.25" customHeight="1" x14ac:dyDescent="0.2">
      <c r="B29" s="9" t="s">
        <v>29</v>
      </c>
      <c r="C29" s="10">
        <v>0</v>
      </c>
      <c r="D29" s="10">
        <v>0</v>
      </c>
      <c r="E29" s="11">
        <v>8100</v>
      </c>
    </row>
    <row r="30" spans="2:5" s="1" customFormat="1" ht="11.25" customHeight="1" x14ac:dyDescent="0.2">
      <c r="B30" s="9" t="s">
        <v>30</v>
      </c>
      <c r="C30" s="10">
        <v>0</v>
      </c>
      <c r="D30" s="10">
        <v>0</v>
      </c>
      <c r="E30" s="11">
        <v>8300</v>
      </c>
    </row>
    <row r="31" spans="2:5" s="1" customFormat="1" ht="11.25" customHeight="1" x14ac:dyDescent="0.2">
      <c r="B31" s="9" t="s">
        <v>31</v>
      </c>
      <c r="C31" s="10">
        <v>0</v>
      </c>
      <c r="D31" s="10">
        <v>0</v>
      </c>
      <c r="E31" s="11">
        <v>8500</v>
      </c>
    </row>
    <row r="32" spans="2:5" s="1" customFormat="1" ht="11.25" customHeight="1" x14ac:dyDescent="0.2">
      <c r="B32" s="9" t="s">
        <v>32</v>
      </c>
      <c r="C32" s="10">
        <v>0</v>
      </c>
      <c r="D32" s="10">
        <v>0</v>
      </c>
      <c r="E32" s="8" t="s">
        <v>4</v>
      </c>
    </row>
    <row r="33" spans="2:6" s="1" customFormat="1" ht="11.25" customHeight="1" x14ac:dyDescent="0.2">
      <c r="B33" s="4" t="s">
        <v>33</v>
      </c>
      <c r="C33" s="7">
        <f>C4-C16</f>
        <v>57823304.600000024</v>
      </c>
      <c r="D33" s="7">
        <f>D4-D16</f>
        <v>146851013.51999986</v>
      </c>
      <c r="E33" s="20"/>
    </row>
    <row r="34" spans="2:6" s="1" customFormat="1" ht="11.25" customHeight="1" x14ac:dyDescent="0.2">
      <c r="B34" s="21"/>
      <c r="C34" s="16"/>
      <c r="D34" s="16"/>
      <c r="E34" s="8" t="s">
        <v>4</v>
      </c>
    </row>
    <row r="35" spans="2:6" s="1" customFormat="1" ht="11.25" customHeight="1" x14ac:dyDescent="0.2">
      <c r="B35" s="4" t="s">
        <v>34</v>
      </c>
      <c r="C35" s="16"/>
      <c r="D35" s="16"/>
      <c r="E35" s="8" t="s">
        <v>4</v>
      </c>
    </row>
    <row r="36" spans="2:6" s="1" customFormat="1" ht="11.25" customHeight="1" x14ac:dyDescent="0.2">
      <c r="B36" s="6" t="s">
        <v>3</v>
      </c>
      <c r="C36" s="7">
        <f>SUM(C37:C39)</f>
        <v>17929219.77</v>
      </c>
      <c r="D36" s="7">
        <f>SUM(D37:D39)</f>
        <v>35553794.370000005</v>
      </c>
      <c r="E36" s="8" t="s">
        <v>4</v>
      </c>
    </row>
    <row r="37" spans="2:6" s="1" customFormat="1" ht="11.25" customHeight="1" x14ac:dyDescent="0.2">
      <c r="B37" s="9" t="s">
        <v>35</v>
      </c>
      <c r="C37" s="10">
        <v>0</v>
      </c>
      <c r="D37" s="10">
        <v>1398106.52</v>
      </c>
      <c r="E37" s="8">
        <v>620001</v>
      </c>
    </row>
    <row r="38" spans="2:6" s="1" customFormat="1" ht="11.25" customHeight="1" x14ac:dyDescent="0.2">
      <c r="B38" s="9" t="s">
        <v>36</v>
      </c>
      <c r="C38" s="10">
        <v>0</v>
      </c>
      <c r="D38" s="10">
        <v>0</v>
      </c>
      <c r="E38" s="8">
        <v>621001</v>
      </c>
    </row>
    <row r="39" spans="2:6" s="1" customFormat="1" ht="11.25" customHeight="1" x14ac:dyDescent="0.2">
      <c r="B39" s="9" t="s">
        <v>37</v>
      </c>
      <c r="C39" s="10">
        <v>17929219.77</v>
      </c>
      <c r="D39" s="10">
        <v>34155687.850000001</v>
      </c>
      <c r="E39" s="8" t="s">
        <v>4</v>
      </c>
    </row>
    <row r="40" spans="2:6" s="1" customFormat="1" ht="11.25" customHeight="1" x14ac:dyDescent="0.2">
      <c r="B40" s="15"/>
      <c r="C40" s="16"/>
      <c r="D40" s="16"/>
      <c r="E40" s="8" t="s">
        <v>4</v>
      </c>
    </row>
    <row r="41" spans="2:6" s="1" customFormat="1" ht="11.25" customHeight="1" x14ac:dyDescent="0.2">
      <c r="B41" s="6" t="s">
        <v>16</v>
      </c>
      <c r="C41" s="17">
        <f>SUM(C42:C44)</f>
        <v>16475005.25</v>
      </c>
      <c r="D41" s="7">
        <f>SUM(D42:D44)</f>
        <v>8831089.1799999997</v>
      </c>
      <c r="E41" s="8" t="s">
        <v>4</v>
      </c>
      <c r="F41" s="22"/>
    </row>
    <row r="42" spans="2:6" s="1" customFormat="1" ht="11.25" customHeight="1" x14ac:dyDescent="0.2">
      <c r="B42" s="9" t="s">
        <v>35</v>
      </c>
      <c r="C42" s="10">
        <v>10105900.779999999</v>
      </c>
      <c r="D42" s="10">
        <v>0</v>
      </c>
      <c r="E42" s="8">
        <v>6000</v>
      </c>
      <c r="F42" s="22"/>
    </row>
    <row r="43" spans="2:6" s="1" customFormat="1" ht="11.25" customHeight="1" x14ac:dyDescent="0.2">
      <c r="B43" s="9" t="s">
        <v>36</v>
      </c>
      <c r="C43" s="10">
        <v>6369104.4699999997</v>
      </c>
      <c r="D43" s="10">
        <v>8831089.1799999997</v>
      </c>
      <c r="E43" s="8">
        <v>5000</v>
      </c>
      <c r="F43" s="22"/>
    </row>
    <row r="44" spans="2:6" s="1" customFormat="1" ht="11.25" customHeight="1" x14ac:dyDescent="0.2">
      <c r="B44" s="9" t="s">
        <v>38</v>
      </c>
      <c r="C44" s="10">
        <v>0</v>
      </c>
      <c r="D44" s="10">
        <v>0</v>
      </c>
      <c r="E44" s="8">
        <v>7000</v>
      </c>
      <c r="F44" s="22"/>
    </row>
    <row r="45" spans="2:6" s="1" customFormat="1" ht="11.25" customHeight="1" x14ac:dyDescent="0.2">
      <c r="B45" s="4" t="s">
        <v>39</v>
      </c>
      <c r="C45" s="7">
        <f>C36-C41</f>
        <v>1454214.5199999996</v>
      </c>
      <c r="D45" s="7">
        <f>D36-D41</f>
        <v>26722705.190000005</v>
      </c>
      <c r="E45" s="8" t="s">
        <v>4</v>
      </c>
      <c r="F45" s="22"/>
    </row>
    <row r="46" spans="2:6" s="1" customFormat="1" ht="11.25" customHeight="1" x14ac:dyDescent="0.2">
      <c r="B46" s="21"/>
      <c r="C46" s="16"/>
      <c r="D46" s="16"/>
      <c r="E46" s="8" t="s">
        <v>4</v>
      </c>
      <c r="F46" s="22"/>
    </row>
    <row r="47" spans="2:6" s="1" customFormat="1" ht="11.25" customHeight="1" x14ac:dyDescent="0.2">
      <c r="B47" s="4" t="s">
        <v>40</v>
      </c>
      <c r="C47" s="16"/>
      <c r="D47" s="16"/>
      <c r="E47" s="8" t="s">
        <v>4</v>
      </c>
      <c r="F47" s="22"/>
    </row>
    <row r="48" spans="2:6" s="1" customFormat="1" ht="11.25" customHeight="1" x14ac:dyDescent="0.2">
      <c r="B48" s="6" t="s">
        <v>3</v>
      </c>
      <c r="C48" s="7">
        <f>SUM(C49+C52)</f>
        <v>-56594051.780000001</v>
      </c>
      <c r="D48" s="7">
        <f>SUM(D49+D52)</f>
        <v>-95354791.700000003</v>
      </c>
      <c r="E48" s="8" t="s">
        <v>4</v>
      </c>
      <c r="F48" s="22"/>
    </row>
    <row r="49" spans="2:6" s="1" customFormat="1" ht="11.25" customHeight="1" x14ac:dyDescent="0.2">
      <c r="B49" s="9" t="s">
        <v>41</v>
      </c>
      <c r="C49" s="10">
        <v>0</v>
      </c>
      <c r="D49" s="10">
        <v>0</v>
      </c>
      <c r="E49" s="8" t="s">
        <v>4</v>
      </c>
      <c r="F49" s="22"/>
    </row>
    <row r="50" spans="2:6" s="1" customFormat="1" ht="11.25" customHeight="1" x14ac:dyDescent="0.2">
      <c r="B50" s="9" t="s">
        <v>42</v>
      </c>
      <c r="C50" s="10">
        <v>0</v>
      </c>
      <c r="D50" s="10">
        <v>0</v>
      </c>
      <c r="E50" s="23" t="s">
        <v>43</v>
      </c>
      <c r="F50" s="22"/>
    </row>
    <row r="51" spans="2:6" s="1" customFormat="1" ht="11.25" customHeight="1" x14ac:dyDescent="0.2">
      <c r="B51" s="9" t="s">
        <v>44</v>
      </c>
      <c r="C51" s="10">
        <v>0</v>
      </c>
      <c r="D51" s="10">
        <v>0</v>
      </c>
      <c r="E51" s="23" t="s">
        <v>45</v>
      </c>
      <c r="F51" s="22"/>
    </row>
    <row r="52" spans="2:6" s="1" customFormat="1" ht="11.25" customHeight="1" x14ac:dyDescent="0.2">
      <c r="B52" s="9" t="s">
        <v>46</v>
      </c>
      <c r="C52" s="10">
        <v>-56594051.780000001</v>
      </c>
      <c r="D52" s="10">
        <v>-95354791.700000003</v>
      </c>
      <c r="E52" s="23" t="s">
        <v>47</v>
      </c>
      <c r="F52" s="22"/>
    </row>
    <row r="53" spans="2:6" s="1" customFormat="1" ht="11.25" customHeight="1" x14ac:dyDescent="0.2">
      <c r="B53" s="15"/>
      <c r="C53" s="16"/>
      <c r="D53" s="16"/>
      <c r="E53" s="8" t="s">
        <v>4</v>
      </c>
      <c r="F53" s="22"/>
    </row>
    <row r="54" spans="2:6" s="1" customFormat="1" ht="11.25" customHeight="1" x14ac:dyDescent="0.2">
      <c r="B54" s="6" t="s">
        <v>16</v>
      </c>
      <c r="C54" s="7">
        <f>SUM(C55+C58)</f>
        <v>15016549.51</v>
      </c>
      <c r="D54" s="7">
        <f>SUM(D55+D58)</f>
        <v>12667428.710000001</v>
      </c>
      <c r="E54" s="8" t="s">
        <v>4</v>
      </c>
      <c r="F54" s="22"/>
    </row>
    <row r="55" spans="2:6" s="1" customFormat="1" ht="11.25" customHeight="1" x14ac:dyDescent="0.2">
      <c r="B55" s="9" t="s">
        <v>48</v>
      </c>
      <c r="C55" s="10">
        <v>0</v>
      </c>
      <c r="D55" s="10">
        <v>0</v>
      </c>
      <c r="E55" s="8" t="s">
        <v>4</v>
      </c>
      <c r="F55" s="22"/>
    </row>
    <row r="56" spans="2:6" s="1" customFormat="1" ht="11.25" customHeight="1" x14ac:dyDescent="0.2">
      <c r="B56" s="9" t="s">
        <v>42</v>
      </c>
      <c r="C56" s="10">
        <v>0</v>
      </c>
      <c r="D56" s="10">
        <v>0</v>
      </c>
      <c r="E56" s="8" t="s">
        <v>49</v>
      </c>
      <c r="F56" s="22"/>
    </row>
    <row r="57" spans="2:6" s="1" customFormat="1" ht="11.25" customHeight="1" x14ac:dyDescent="0.2">
      <c r="B57" s="9" t="s">
        <v>44</v>
      </c>
      <c r="C57" s="10">
        <v>0</v>
      </c>
      <c r="D57" s="10">
        <v>0</v>
      </c>
      <c r="E57" s="8" t="s">
        <v>50</v>
      </c>
      <c r="F57" s="22"/>
    </row>
    <row r="58" spans="2:6" s="1" customFormat="1" ht="11.25" customHeight="1" x14ac:dyDescent="0.2">
      <c r="B58" s="12" t="s">
        <v>51</v>
      </c>
      <c r="C58" s="13">
        <v>15016549.51</v>
      </c>
      <c r="D58" s="13">
        <v>12667428.710000001</v>
      </c>
      <c r="E58" s="18"/>
      <c r="F58" s="22"/>
    </row>
    <row r="59" spans="2:6" s="1" customFormat="1" ht="11.25" customHeight="1" x14ac:dyDescent="0.2">
      <c r="B59" s="4" t="s">
        <v>52</v>
      </c>
      <c r="C59" s="7">
        <f>C48-C54</f>
        <v>-71610601.290000007</v>
      </c>
      <c r="D59" s="7">
        <f>D48-D54</f>
        <v>-108022220.41</v>
      </c>
      <c r="E59" s="8" t="s">
        <v>4</v>
      </c>
      <c r="F59" s="22"/>
    </row>
    <row r="60" spans="2:6" s="1" customFormat="1" ht="11.25" customHeight="1" x14ac:dyDescent="0.2">
      <c r="B60" s="21"/>
      <c r="C60" s="16"/>
      <c r="D60" s="16"/>
      <c r="E60" s="8" t="s">
        <v>4</v>
      </c>
      <c r="F60" s="22"/>
    </row>
    <row r="61" spans="2:6" s="1" customFormat="1" ht="11.25" customHeight="1" x14ac:dyDescent="0.2">
      <c r="B61" s="4" t="s">
        <v>53</v>
      </c>
      <c r="C61" s="7">
        <f>C59+C45+C33</f>
        <v>-12333082.169999987</v>
      </c>
      <c r="D61" s="7">
        <f>D59+D45+D33</f>
        <v>65551498.299999863</v>
      </c>
      <c r="E61" s="8" t="s">
        <v>4</v>
      </c>
      <c r="F61" s="22"/>
    </row>
    <row r="62" spans="2:6" s="1" customFormat="1" ht="11.25" customHeight="1" x14ac:dyDescent="0.2">
      <c r="B62" s="21"/>
      <c r="C62" s="16"/>
      <c r="D62" s="16"/>
      <c r="E62" s="8" t="s">
        <v>4</v>
      </c>
      <c r="F62" s="22"/>
    </row>
    <row r="63" spans="2:6" s="1" customFormat="1" ht="11.25" customHeight="1" x14ac:dyDescent="0.2">
      <c r="B63" s="4" t="s">
        <v>54</v>
      </c>
      <c r="C63" s="7">
        <v>334776299.17000002</v>
      </c>
      <c r="D63" s="7">
        <v>269224800.87</v>
      </c>
      <c r="E63" s="8" t="s">
        <v>4</v>
      </c>
      <c r="F63" s="22"/>
    </row>
    <row r="64" spans="2:6" s="1" customFormat="1" ht="11.25" customHeight="1" x14ac:dyDescent="0.2">
      <c r="B64" s="21"/>
      <c r="C64" s="16"/>
      <c r="D64" s="16"/>
      <c r="E64" s="8" t="s">
        <v>4</v>
      </c>
      <c r="F64" s="22"/>
    </row>
    <row r="65" spans="2:7" s="1" customFormat="1" ht="11.25" customHeight="1" x14ac:dyDescent="0.2">
      <c r="B65" s="4" t="s">
        <v>55</v>
      </c>
      <c r="C65" s="7">
        <f>+C61+C63</f>
        <v>322443217</v>
      </c>
      <c r="D65" s="7">
        <f>+D61+D63</f>
        <v>334776299.16999984</v>
      </c>
      <c r="E65" s="8" t="s">
        <v>4</v>
      </c>
      <c r="F65" s="22"/>
      <c r="G65" s="22"/>
    </row>
    <row r="66" spans="2:7" s="1" customFormat="1" ht="11.25" customHeight="1" x14ac:dyDescent="0.2">
      <c r="B66" s="24"/>
      <c r="C66" s="25"/>
      <c r="D66" s="26"/>
    </row>
    <row r="67" spans="2:7" s="1" customFormat="1" x14ac:dyDescent="0.2"/>
    <row r="68" spans="2:7" s="1" customFormat="1" ht="27.75" customHeight="1" x14ac:dyDescent="0.2">
      <c r="B68" s="36" t="s">
        <v>56</v>
      </c>
      <c r="C68" s="37"/>
      <c r="D68" s="37"/>
    </row>
    <row r="69" spans="2:7" s="1" customFormat="1" x14ac:dyDescent="0.2"/>
    <row r="70" spans="2:7" s="1" customFormat="1" x14ac:dyDescent="0.2"/>
    <row r="71" spans="2:7" s="1" customFormat="1" ht="12.75" x14ac:dyDescent="0.2">
      <c r="B71" s="27"/>
      <c r="C71" s="28"/>
      <c r="D71" s="28"/>
      <c r="E71" s="29"/>
    </row>
    <row r="72" spans="2:7" s="1" customFormat="1" ht="12.75" x14ac:dyDescent="0.2">
      <c r="B72" s="38" t="s">
        <v>57</v>
      </c>
      <c r="C72" s="39"/>
      <c r="D72" s="43"/>
      <c r="E72" s="30"/>
    </row>
    <row r="73" spans="2:7" s="1" customFormat="1" ht="12.75" x14ac:dyDescent="0.2">
      <c r="B73" s="40" t="s">
        <v>58</v>
      </c>
      <c r="C73" s="44" t="s">
        <v>59</v>
      </c>
      <c r="D73" s="41"/>
      <c r="E73" s="31"/>
    </row>
    <row r="74" spans="2:7" s="1" customFormat="1" ht="12.75" x14ac:dyDescent="0.2">
      <c r="B74" s="42" t="s">
        <v>60</v>
      </c>
      <c r="C74" s="44" t="s">
        <v>61</v>
      </c>
      <c r="D74" s="41"/>
      <c r="E74" s="31"/>
    </row>
    <row r="75" spans="2:7" s="1" customFormat="1" x14ac:dyDescent="0.2">
      <c r="B75" s="41"/>
      <c r="C75" s="41"/>
      <c r="D75" s="41"/>
    </row>
    <row r="76" spans="2:7" s="1" customFormat="1" x14ac:dyDescent="0.2"/>
    <row r="77" spans="2:7" s="1" customFormat="1" x14ac:dyDescent="0.2"/>
    <row r="78" spans="2:7" s="1" customFormat="1" x14ac:dyDescent="0.2"/>
    <row r="79" spans="2:7" s="1" customFormat="1" x14ac:dyDescent="0.2"/>
    <row r="80" spans="2:7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</sheetData>
  <mergeCells count="2">
    <mergeCell ref="B1:D1"/>
    <mergeCell ref="B68:D6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2022-07-28T20:32:49Z</cp:lastPrinted>
  <dcterms:created xsi:type="dcterms:W3CDTF">2022-07-28T20:29:38Z</dcterms:created>
  <dcterms:modified xsi:type="dcterms:W3CDTF">2022-07-28T23:46:33Z</dcterms:modified>
</cp:coreProperties>
</file>