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FE" sheetId="1" r:id="rId1"/>
  </sheets>
  <definedNames>
    <definedName name="_xlnm.Print_Area" localSheetId="0">EFE!$A$1:$G$66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E51" i="1"/>
  <c r="E47" i="1" s="1"/>
  <c r="E57" i="1" s="1"/>
  <c r="E59" i="1" s="1"/>
  <c r="E62" i="1" s="1"/>
  <c r="F47" i="1"/>
  <c r="F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F59" i="1" l="1"/>
</calcChain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<sst xmlns="http://schemas.openxmlformats.org/spreadsheetml/2006/main" count="58" uniqueCount="50">
  <si>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30 DE JUNIO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</si>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</sst>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0" fontId="3" fillId="4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horizontal="center" vertical="top" wrapText="1"/>
      <protection locked="0"/>
    </xf>
    <xf numFmtId="4" fontId="3" fillId="4" borderId="5" xfId="2" applyNumberFormat="1" applyFont="1" applyFill="1" applyBorder="1" applyAlignment="1" applyProtection="1">
      <alignment horizontal="center" vertical="top" wrapText="1"/>
      <protection locked="0"/>
    </xf>
    <xf numFmtId="0" fontId="3" fillId="4" borderId="0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 inden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/>
    </xf>
    <xf numFmtId="4" fontId="4" fillId="4" borderId="0" xfId="2" applyNumberFormat="1" applyFont="1" applyFill="1" applyBorder="1" applyAlignment="1" applyProtection="1">
      <alignment vertical="top" wrapText="1"/>
      <protection locked="0"/>
    </xf>
    <xf numFmtId="4" fontId="4" fillId="4" borderId="5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horizontal="left" vertical="top" wrapText="1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5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vertical="top" wrapText="1"/>
    </xf>
    <xf numFmtId="0" fontId="3" fillId="4" borderId="4" xfId="2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 indent="1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4" fillId="2" borderId="6" xfId="2" applyFont="1" applyFill="1" applyBorder="1" applyProtection="1">
      <protection locked="0"/>
    </xf>
    <xf numFmtId="0" fontId="4" fillId="2" borderId="7" xfId="2" applyFont="1" applyFill="1" applyBorder="1" applyProtection="1">
      <protection locked="0"/>
    </xf>
    <xf numFmtId="0" fontId="4" fillId="2" borderId="7" xfId="2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4" fillId="2" borderId="8" xfId="2" applyNumberFormat="1" applyFont="1" applyFill="1" applyBorder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vertical="top" wrapText="1"/>
      <protection locked="0"/>
    </xf>
    <xf numFmtId="164" fontId="6" fillId="2" borderId="0" xfId="1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1" fillId="2" borderId="0" xfId="0" applyFont="1" applyFill="1"/>
    <xf numFmtId="0" fontId="0" fillId="0" borderId="0" xfId="0" applyFill="1"/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2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3"/>
  <sheetViews>
    <sheetView tabSelected="1" view="pageBreakPreview" zoomScale="91" zoomScaleNormal="84" zoomScaleSheetLayoutView="91" workbookViewId="0"/>
  </sheetViews>
  <sheetFormatPr baseColWidth="10" defaultRowHeight="15" x14ac:dyDescent="0.25"/>
  <cols>
    <col min="1" max="1" width="12.57031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51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2021</v>
      </c>
      <c r="F2" s="9">
        <v>2020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469342109.80000007</v>
      </c>
      <c r="F5" s="21">
        <f>SUM(F6:F15)</f>
        <v>1028475941.34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65241621</v>
      </c>
      <c r="F12" s="24">
        <v>88333629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5192726.91</v>
      </c>
      <c r="F13" s="24">
        <v>16430946.26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395448568.04000002</v>
      </c>
      <c r="F14" s="24">
        <v>917968866.59000003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3459193.85</v>
      </c>
      <c r="F15" s="24">
        <v>5742499.4900000002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389742062.94000006</v>
      </c>
      <c r="F16" s="21">
        <f>SUM(F17:F32)</f>
        <v>919525971.56999993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358019424.37</v>
      </c>
      <c r="F17" s="24">
        <v>795478977.61000001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3927406.67</v>
      </c>
      <c r="F18" s="24">
        <v>29094886.800000001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27727513.920000002</v>
      </c>
      <c r="F19" s="24">
        <v>93820785.290000007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67717.98</v>
      </c>
      <c r="F23" s="24">
        <v>1131321.8700000001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79600046.860000014</v>
      </c>
      <c r="F33" s="21">
        <f>+F5-F16</f>
        <v>108949969.7700001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45139113.960000001</v>
      </c>
      <c r="F36" s="21">
        <f>SUM(F37:F39)</f>
        <v>-41128848.810000002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1336338.6499999999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1">
        <v>43802775.310000002</v>
      </c>
      <c r="F39" s="24">
        <v>-41128848.810000002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1525058.72</v>
      </c>
      <c r="F40" s="21">
        <f>SUM(F41:F43)</f>
        <v>67800448.689999998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0</v>
      </c>
      <c r="F41" s="24">
        <v>39162165.990000002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1525058.72</v>
      </c>
      <c r="F42" s="24">
        <v>28638282.699999999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43614055.240000002</v>
      </c>
      <c r="F44" s="21">
        <f>+F36-F40</f>
        <v>-108929297.5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-101886508.95999999</v>
      </c>
      <c r="F47" s="21">
        <f>SUM(F48:F51)</f>
        <v>39536800.289999999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31">
        <f>-101886508.96</f>
        <v>-101886508.95999999</v>
      </c>
      <c r="F51" s="24">
        <v>39536800.289999999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2793779.21</v>
      </c>
      <c r="F52" s="21">
        <f>SUM(F53:F56)</f>
        <v>166108.59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2793779.21</v>
      </c>
      <c r="F56" s="33">
        <v>166108.59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-104680288.16999999</v>
      </c>
      <c r="F57" s="21">
        <f>+F47-F52</f>
        <v>39370691.699999996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18533813.93000003</v>
      </c>
      <c r="F59" s="21">
        <f>F57+F44+F33</f>
        <v>39391363.970000088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34"/>
      <c r="F60" s="3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4">
        <v>269224800.87</v>
      </c>
      <c r="F61" s="35">
        <v>229833436.90000001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4">
        <f>+E59+E61</f>
        <v>287758614.80000001</v>
      </c>
      <c r="F62" s="35">
        <v>269224800.87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7"/>
      <c r="C63" s="38"/>
      <c r="D63" s="39"/>
      <c r="E63" s="40"/>
      <c r="F63" s="41"/>
      <c r="G63" s="1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47" customFormat="1" x14ac:dyDescent="0.25">
      <c r="A64" s="1"/>
      <c r="B64" s="42"/>
      <c r="C64" s="42"/>
      <c r="D64" s="43"/>
      <c r="E64" s="44"/>
      <c r="F64" s="45"/>
      <c r="G64" s="46"/>
      <c r="H64" s="1"/>
    </row>
    <row r="65" spans="1:26" x14ac:dyDescent="0.25">
      <c r="A65" s="1"/>
      <c r="B65" s="48" t="s">
        <v>49</v>
      </c>
      <c r="C65" s="49"/>
      <c r="D65" s="49"/>
      <c r="E65" s="49"/>
      <c r="F65" s="50"/>
      <c r="G65" s="51"/>
      <c r="H65" s="52"/>
      <c r="I65" s="52"/>
      <c r="J65" s="5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4"/>
      <c r="D66" s="55"/>
      <c r="E66" s="56"/>
      <c r="F66" s="57"/>
      <c r="G66" s="57"/>
      <c r="H66" s="54"/>
      <c r="I66" s="54"/>
      <c r="J66" s="5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2021-07-29T02:26:02Z</dcterms:created>
  <dcterms:modified xsi:type="dcterms:W3CDTF">2021-07-29T02:27:58Z</dcterms:modified>
</cp:coreProperties>
</file>