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8\"/>
    </mc:Choice>
  </mc:AlternateContent>
  <bookViews>
    <workbookView xWindow="0" yWindow="0" windowWidth="28800" windowHeight="11700"/>
  </bookViews>
  <sheets>
    <sheet name="EFE" sheetId="1" r:id="rId1"/>
  </sheets>
  <definedNames>
    <definedName name="_xlnm.Print_Area" localSheetId="0">EFE!$A$1:$E$65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D53" i="1"/>
  <c r="E48" i="1"/>
  <c r="E47" i="1" s="1"/>
  <c r="E58" i="1" s="1"/>
  <c r="D48" i="1"/>
  <c r="D47" i="1" s="1"/>
  <c r="D58" i="1" s="1"/>
  <c r="E41" i="1"/>
  <c r="D41" i="1"/>
  <c r="E37" i="1"/>
  <c r="E36" i="1" s="1"/>
  <c r="E45" i="1" s="1"/>
  <c r="D37" i="1"/>
  <c r="D36" i="1" s="1"/>
  <c r="D45" i="1" s="1"/>
  <c r="E17" i="1"/>
  <c r="D17" i="1"/>
  <c r="E5" i="1"/>
  <c r="E4" i="1" s="1"/>
  <c r="E34" i="1" s="1"/>
  <c r="D5" i="1"/>
  <c r="D4" i="1" s="1"/>
  <c r="D34" i="1" s="1"/>
  <c r="E60" i="1" l="1"/>
  <c r="E63" i="1" s="1"/>
  <c r="D60" i="1"/>
</calcChain>
</file>

<file path=xl/sharedStrings.xml><?xml version="1.0" encoding="utf-8"?>
<sst xmlns="http://schemas.openxmlformats.org/spreadsheetml/2006/main" count="58" uniqueCount="50">
  <si>
    <t>SISTEMA AVANZADO DE BACHILLERATO Y EDUCACIÓN SUPERIOR EN EL ESTADO DE GUANAJUATO
Estado de Flujos de Efectivo
AL 30 DE JUNIO DE 2018 y 2017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</si>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</sst>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Protection="1">
      <protection locked="0"/>
    </xf>
    <xf numFmtId="0" fontId="3" fillId="3" borderId="0" xfId="1" applyFont="1" applyFill="1" applyBorder="1" applyProtection="1">
      <protection locked="0"/>
    </xf>
    <xf numFmtId="0" fontId="2" fillId="3" borderId="0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left" vertical="top"/>
    </xf>
    <xf numFmtId="0" fontId="2" fillId="3" borderId="0" xfId="1" applyFont="1" applyFill="1" applyBorder="1" applyAlignment="1">
      <alignment horizontal="left" vertical="top" wrapText="1"/>
    </xf>
    <xf numFmtId="4" fontId="2" fillId="3" borderId="0" xfId="1" applyNumberFormat="1" applyFont="1" applyFill="1" applyBorder="1" applyAlignment="1" applyProtection="1">
      <alignment horizontal="center" vertical="top" wrapText="1"/>
      <protection locked="0"/>
    </xf>
    <xf numFmtId="4" fontId="2" fillId="3" borderId="8" xfId="1" applyNumberFormat="1" applyFont="1" applyFill="1" applyBorder="1" applyAlignment="1" applyProtection="1">
      <alignment horizontal="center" vertical="top" wrapText="1"/>
      <protection locked="0"/>
    </xf>
    <xf numFmtId="0" fontId="2" fillId="3" borderId="0" xfId="1" applyFont="1" applyFill="1" applyBorder="1" applyAlignment="1">
      <alignment horizontal="left" vertical="top"/>
    </xf>
    <xf numFmtId="0" fontId="2" fillId="3" borderId="0" xfId="1" applyFont="1" applyFill="1" applyBorder="1" applyAlignment="1">
      <alignment horizontal="left" vertical="top" wrapText="1" indent="1"/>
    </xf>
    <xf numFmtId="4" fontId="2" fillId="3" borderId="0" xfId="1" applyNumberFormat="1" applyFont="1" applyFill="1" applyBorder="1" applyAlignment="1" applyProtection="1">
      <alignment vertical="top" wrapText="1"/>
      <protection locked="0"/>
    </xf>
    <xf numFmtId="4" fontId="2" fillId="3" borderId="8" xfId="1" applyNumberFormat="1" applyFont="1" applyFill="1" applyBorder="1" applyAlignment="1" applyProtection="1">
      <alignment vertical="top" wrapText="1"/>
      <protection locked="0"/>
    </xf>
    <xf numFmtId="0" fontId="3" fillId="3" borderId="0" xfId="1" applyFont="1" applyFill="1" applyBorder="1" applyAlignment="1">
      <alignment horizontal="left" vertical="top" wrapText="1"/>
    </xf>
    <xf numFmtId="4" fontId="3" fillId="3" borderId="0" xfId="1" applyNumberFormat="1" applyFont="1" applyFill="1" applyBorder="1" applyAlignment="1" applyProtection="1">
      <alignment vertical="top" wrapText="1"/>
      <protection locked="0"/>
    </xf>
    <xf numFmtId="4" fontId="3" fillId="3" borderId="8" xfId="1" applyNumberFormat="1" applyFont="1" applyFill="1" applyBorder="1" applyAlignment="1" applyProtection="1">
      <alignment vertical="top" wrapText="1"/>
      <protection locked="0"/>
    </xf>
    <xf numFmtId="0" fontId="4" fillId="3" borderId="7" xfId="1" applyFont="1" applyFill="1" applyBorder="1" applyAlignment="1">
      <alignment vertical="top"/>
    </xf>
    <xf numFmtId="0" fontId="2" fillId="3" borderId="0" xfId="1" applyFont="1" applyFill="1" applyBorder="1" applyAlignment="1">
      <alignment vertical="top" wrapText="1"/>
    </xf>
    <xf numFmtId="0" fontId="2" fillId="3" borderId="7" xfId="1" applyFont="1" applyFill="1" applyBorder="1" applyAlignment="1">
      <alignment vertical="top"/>
    </xf>
    <xf numFmtId="0" fontId="3" fillId="3" borderId="0" xfId="1" applyFont="1" applyFill="1" applyBorder="1" applyAlignment="1">
      <alignment horizontal="left" vertical="top" wrapText="1" indent="1"/>
    </xf>
    <xf numFmtId="0" fontId="3" fillId="3" borderId="9" xfId="1" applyFont="1" applyFill="1" applyBorder="1" applyProtection="1">
      <protection locked="0"/>
    </xf>
    <xf numFmtId="0" fontId="3" fillId="3" borderId="10" xfId="1" applyFont="1" applyFill="1" applyBorder="1" applyProtection="1">
      <protection locked="0"/>
    </xf>
    <xf numFmtId="0" fontId="3" fillId="3" borderId="10" xfId="1" applyFont="1" applyFill="1" applyBorder="1" applyAlignment="1">
      <alignment vertical="top" wrapText="1"/>
    </xf>
    <xf numFmtId="4" fontId="3" fillId="3" borderId="11" xfId="1" applyNumberFormat="1" applyFont="1" applyFill="1" applyBorder="1" applyAlignment="1">
      <alignment vertical="top"/>
    </xf>
    <xf numFmtId="0" fontId="3" fillId="3" borderId="0" xfId="1" applyFont="1" applyFill="1" applyProtection="1">
      <protection locked="0"/>
    </xf>
    <xf numFmtId="0" fontId="3" fillId="3" borderId="0" xfId="1" applyFont="1" applyFill="1" applyAlignment="1" applyProtection="1">
      <alignment vertical="top" wrapText="1"/>
      <protection locked="0"/>
    </xf>
    <xf numFmtId="4" fontId="3" fillId="3" borderId="0" xfId="1" applyNumberFormat="1" applyFont="1" applyFill="1" applyAlignment="1" applyProtection="1">
      <alignment vertical="top"/>
      <protection locked="0"/>
    </xf>
    <xf numFmtId="0" fontId="0" fillId="4" borderId="0" xfId="0" applyFill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tabSelected="1" zoomScaleNormal="100" zoomScaleSheetLayoutView="91" workbookViewId="0">
      <selection sqref="A1:E1"/>
    </sheetView>
  </sheetViews>
  <sheetFormatPr baseColWidth="10" defaultRowHeight="15" x14ac:dyDescent="0.25"/>
  <cols>
    <col min="1" max="1" width="4.42578125" style="35" customWidth="1"/>
    <col min="2" max="2" width="5.85546875" style="35" customWidth="1"/>
    <col min="3" max="3" width="64.140625" style="35" customWidth="1"/>
    <col min="4" max="4" width="18" style="35" customWidth="1"/>
    <col min="5" max="5" width="25.7109375" style="35" customWidth="1"/>
    <col min="6" max="16384" width="11.42578125" style="35"/>
  </cols>
  <sheetData>
    <row r="1" spans="1:25" customFormat="1" ht="80.25" customHeight="1" x14ac:dyDescent="0.25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customFormat="1" x14ac:dyDescent="0.25">
      <c r="A2" s="5" t="s">
        <v>1</v>
      </c>
      <c r="B2" s="6"/>
      <c r="C2" s="6"/>
      <c r="D2" s="7">
        <v>2018</v>
      </c>
      <c r="E2" s="8">
        <v>2017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customFormat="1" x14ac:dyDescent="0.25">
      <c r="A3" s="9"/>
      <c r="B3" s="10"/>
      <c r="C3" s="11"/>
      <c r="D3" s="11"/>
      <c r="E3" s="1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customFormat="1" x14ac:dyDescent="0.25">
      <c r="A4" s="13" t="s">
        <v>2</v>
      </c>
      <c r="B4" s="10"/>
      <c r="C4" s="14"/>
      <c r="D4" s="15">
        <f>D5-D17</f>
        <v>134941993.85000002</v>
      </c>
      <c r="E4" s="16">
        <f>E5-E17</f>
        <v>24244787.600000143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customFormat="1" x14ac:dyDescent="0.25">
      <c r="A5" s="9"/>
      <c r="B5" s="17" t="s">
        <v>3</v>
      </c>
      <c r="C5" s="18"/>
      <c r="D5" s="19">
        <f>SUM(D6:D16)</f>
        <v>500881639.06999999</v>
      </c>
      <c r="E5" s="20">
        <f>SUM(E6:E16)</f>
        <v>860623020.26999998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customFormat="1" x14ac:dyDescent="0.25">
      <c r="A6" s="9"/>
      <c r="B6" s="10"/>
      <c r="C6" s="21" t="s">
        <v>4</v>
      </c>
      <c r="D6" s="22"/>
      <c r="E6" s="2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customFormat="1" x14ac:dyDescent="0.25">
      <c r="A7" s="9"/>
      <c r="B7" s="10"/>
      <c r="C7" s="21" t="s">
        <v>5</v>
      </c>
      <c r="D7" s="22"/>
      <c r="E7" s="2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customFormat="1" x14ac:dyDescent="0.25">
      <c r="A8" s="9"/>
      <c r="B8" s="10"/>
      <c r="C8" s="21" t="s">
        <v>6</v>
      </c>
      <c r="D8" s="22"/>
      <c r="E8" s="2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customFormat="1" x14ac:dyDescent="0.25">
      <c r="A9" s="9"/>
      <c r="B9" s="10"/>
      <c r="C9" s="21" t="s">
        <v>7</v>
      </c>
      <c r="D9" s="22"/>
      <c r="E9" s="2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customFormat="1" x14ac:dyDescent="0.25">
      <c r="A10" s="9"/>
      <c r="B10" s="10"/>
      <c r="C10" s="21" t="s">
        <v>8</v>
      </c>
      <c r="D10" s="22">
        <v>40199951.189999998</v>
      </c>
      <c r="E10" s="23">
        <v>72341529.469999999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customFormat="1" x14ac:dyDescent="0.25">
      <c r="A11" s="9"/>
      <c r="B11" s="10"/>
      <c r="C11" s="21" t="s">
        <v>9</v>
      </c>
      <c r="D11" s="22">
        <v>779470.86</v>
      </c>
      <c r="E11" s="23">
        <v>3452227.37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customFormat="1" x14ac:dyDescent="0.25">
      <c r="A12" s="9"/>
      <c r="B12" s="10"/>
      <c r="C12" s="21" t="s">
        <v>10</v>
      </c>
      <c r="D12" s="22"/>
      <c r="E12" s="23">
        <v>10421.99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customFormat="1" ht="22.5" x14ac:dyDescent="0.25">
      <c r="A13" s="9"/>
      <c r="B13" s="10"/>
      <c r="C13" s="21" t="s">
        <v>11</v>
      </c>
      <c r="D13" s="22"/>
      <c r="E13" s="2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customFormat="1" x14ac:dyDescent="0.25">
      <c r="A14" s="9"/>
      <c r="B14" s="10"/>
      <c r="C14" s="21" t="s">
        <v>12</v>
      </c>
      <c r="D14" s="22">
        <v>8243724.79</v>
      </c>
      <c r="E14" s="23">
        <v>15959430.09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customFormat="1" x14ac:dyDescent="0.25">
      <c r="A15" s="9"/>
      <c r="B15" s="10"/>
      <c r="C15" s="21" t="s">
        <v>13</v>
      </c>
      <c r="D15" s="22">
        <v>447311236.44</v>
      </c>
      <c r="E15" s="23">
        <v>762692211.13999999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customFormat="1" x14ac:dyDescent="0.25">
      <c r="A16" s="9"/>
      <c r="B16" s="10"/>
      <c r="C16" s="21" t="s">
        <v>14</v>
      </c>
      <c r="D16" s="22">
        <v>4347255.79</v>
      </c>
      <c r="E16" s="23">
        <v>6167200.21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customFormat="1" x14ac:dyDescent="0.25">
      <c r="A17" s="9"/>
      <c r="B17" s="17" t="s">
        <v>15</v>
      </c>
      <c r="C17" s="18"/>
      <c r="D17" s="19">
        <f>SUM(D18:D33)</f>
        <v>365939645.21999997</v>
      </c>
      <c r="E17" s="20">
        <f>SUM(E18:E33)</f>
        <v>836378232.66999984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customFormat="1" x14ac:dyDescent="0.25">
      <c r="A18" s="9"/>
      <c r="B18" s="10"/>
      <c r="C18" s="21" t="s">
        <v>16</v>
      </c>
      <c r="D18" s="22">
        <v>325271294.35000002</v>
      </c>
      <c r="E18" s="23">
        <v>689722334.92999995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customFormat="1" x14ac:dyDescent="0.25">
      <c r="A19" s="9"/>
      <c r="B19" s="10"/>
      <c r="C19" s="21" t="s">
        <v>17</v>
      </c>
      <c r="D19" s="22">
        <v>3493951.84</v>
      </c>
      <c r="E19" s="23">
        <v>47832706.799999997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customFormat="1" x14ac:dyDescent="0.25">
      <c r="A20" s="9"/>
      <c r="B20" s="10"/>
      <c r="C20" s="21" t="s">
        <v>18</v>
      </c>
      <c r="D20" s="22">
        <v>33489245.57</v>
      </c>
      <c r="E20" s="23">
        <v>96624807.879999995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customFormat="1" x14ac:dyDescent="0.25">
      <c r="A21" s="9"/>
      <c r="B21" s="10"/>
      <c r="C21" s="21" t="s">
        <v>19</v>
      </c>
      <c r="D21" s="22"/>
      <c r="E21" s="2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customFormat="1" x14ac:dyDescent="0.25">
      <c r="A22" s="9"/>
      <c r="B22" s="10"/>
      <c r="C22" s="21" t="s">
        <v>20</v>
      </c>
      <c r="D22" s="22"/>
      <c r="E22" s="2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customFormat="1" x14ac:dyDescent="0.25">
      <c r="A23" s="9"/>
      <c r="B23" s="10"/>
      <c r="C23" s="21" t="s">
        <v>21</v>
      </c>
      <c r="D23" s="22"/>
      <c r="E23" s="2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customFormat="1" x14ac:dyDescent="0.25">
      <c r="A24" s="9"/>
      <c r="B24" s="10"/>
      <c r="C24" s="21" t="s">
        <v>22</v>
      </c>
      <c r="D24" s="22">
        <v>3685153.46</v>
      </c>
      <c r="E24" s="23">
        <v>2198383.06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customFormat="1" x14ac:dyDescent="0.25">
      <c r="A25" s="9"/>
      <c r="B25" s="10"/>
      <c r="C25" s="21" t="s">
        <v>23</v>
      </c>
      <c r="D25" s="22"/>
      <c r="E25" s="2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customFormat="1" x14ac:dyDescent="0.25">
      <c r="A26" s="9"/>
      <c r="B26" s="10"/>
      <c r="C26" s="21" t="s">
        <v>24</v>
      </c>
      <c r="D26" s="22"/>
      <c r="E26" s="2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customFormat="1" x14ac:dyDescent="0.25">
      <c r="A27" s="9"/>
      <c r="B27" s="10"/>
      <c r="C27" s="21" t="s">
        <v>25</v>
      </c>
      <c r="D27" s="22"/>
      <c r="E27" s="2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customFormat="1" x14ac:dyDescent="0.25">
      <c r="A28" s="9"/>
      <c r="B28" s="10"/>
      <c r="C28" s="21" t="s">
        <v>26</v>
      </c>
      <c r="D28" s="22"/>
      <c r="E28" s="2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customFormat="1" x14ac:dyDescent="0.25">
      <c r="A29" s="9"/>
      <c r="B29" s="10"/>
      <c r="C29" s="21" t="s">
        <v>27</v>
      </c>
      <c r="D29" s="22"/>
      <c r="E29" s="2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customFormat="1" x14ac:dyDescent="0.25">
      <c r="A30" s="9"/>
      <c r="B30" s="10"/>
      <c r="C30" s="21" t="s">
        <v>28</v>
      </c>
      <c r="D30" s="22"/>
      <c r="E30" s="2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customFormat="1" x14ac:dyDescent="0.25">
      <c r="A31" s="9"/>
      <c r="B31" s="10"/>
      <c r="C31" s="21" t="s">
        <v>29</v>
      </c>
      <c r="D31" s="22"/>
      <c r="E31" s="2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customFormat="1" x14ac:dyDescent="0.25">
      <c r="A32" s="9"/>
      <c r="B32" s="10"/>
      <c r="C32" s="21" t="s">
        <v>30</v>
      </c>
      <c r="D32" s="22"/>
      <c r="E32" s="2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customFormat="1" x14ac:dyDescent="0.25">
      <c r="A33" s="9"/>
      <c r="B33" s="10"/>
      <c r="C33" s="21" t="s">
        <v>31</v>
      </c>
      <c r="D33" s="22"/>
      <c r="E33" s="2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customFormat="1" x14ac:dyDescent="0.25">
      <c r="A34" s="24" t="s">
        <v>32</v>
      </c>
      <c r="B34" s="10"/>
      <c r="C34" s="25"/>
      <c r="D34" s="19">
        <f>D4</f>
        <v>134941993.85000002</v>
      </c>
      <c r="E34" s="20">
        <f>E4</f>
        <v>24244787.600000143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customFormat="1" x14ac:dyDescent="0.25">
      <c r="A35" s="26"/>
      <c r="B35" s="10"/>
      <c r="C35" s="25"/>
      <c r="D35" s="19"/>
      <c r="E35" s="20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customFormat="1" x14ac:dyDescent="0.25">
      <c r="A36" s="13" t="s">
        <v>33</v>
      </c>
      <c r="B36" s="10"/>
      <c r="C36" s="14"/>
      <c r="D36" s="22">
        <f>D37-D41</f>
        <v>12153453.159999996</v>
      </c>
      <c r="E36" s="23">
        <f>E37-E41</f>
        <v>-3486071.9700000286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customFormat="1" x14ac:dyDescent="0.25">
      <c r="A37" s="9"/>
      <c r="B37" s="17" t="s">
        <v>3</v>
      </c>
      <c r="C37" s="18"/>
      <c r="D37" s="19">
        <f>SUM(D38:D40)</f>
        <v>57393043.689999998</v>
      </c>
      <c r="E37" s="20">
        <f>SUM(E38:E40)</f>
        <v>180443969.69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customFormat="1" x14ac:dyDescent="0.25">
      <c r="A38" s="9"/>
      <c r="B38" s="10"/>
      <c r="C38" s="21" t="s">
        <v>34</v>
      </c>
      <c r="D38" s="22">
        <v>21765231.530000001</v>
      </c>
      <c r="E38" s="23">
        <v>13714753.99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customFormat="1" x14ac:dyDescent="0.25">
      <c r="A39" s="9"/>
      <c r="B39" s="10"/>
      <c r="C39" s="21" t="s">
        <v>35</v>
      </c>
      <c r="D39" s="22">
        <v>27673332.609999999</v>
      </c>
      <c r="E39" s="23">
        <v>61531198.609999999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customFormat="1" x14ac:dyDescent="0.25">
      <c r="A40" s="9"/>
      <c r="B40" s="10"/>
      <c r="C40" s="21" t="s">
        <v>36</v>
      </c>
      <c r="D40" s="22">
        <v>7954479.5499999998</v>
      </c>
      <c r="E40" s="23">
        <v>105198017.09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customFormat="1" x14ac:dyDescent="0.25">
      <c r="A41" s="9"/>
      <c r="B41" s="17" t="s">
        <v>15</v>
      </c>
      <c r="C41" s="18"/>
      <c r="D41" s="19">
        <f>SUM(D42:D44)</f>
        <v>45239590.530000001</v>
      </c>
      <c r="E41" s="20">
        <f>SUM(E42:E44)</f>
        <v>183930041.66000003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customFormat="1" x14ac:dyDescent="0.25">
      <c r="A42" s="9"/>
      <c r="B42" s="10"/>
      <c r="C42" s="21" t="s">
        <v>34</v>
      </c>
      <c r="D42" s="22">
        <v>18984214.739999998</v>
      </c>
      <c r="E42" s="23">
        <v>113655973.04000001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customFormat="1" x14ac:dyDescent="0.25">
      <c r="A43" s="9"/>
      <c r="B43" s="10"/>
      <c r="C43" s="21" t="s">
        <v>35</v>
      </c>
      <c r="D43" s="22">
        <v>26255375.789999999</v>
      </c>
      <c r="E43" s="23">
        <v>70274068.620000005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customFormat="1" x14ac:dyDescent="0.25">
      <c r="A44" s="9"/>
      <c r="B44" s="10"/>
      <c r="C44" s="21" t="s">
        <v>37</v>
      </c>
      <c r="D44" s="22"/>
      <c r="E44" s="2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customFormat="1" x14ac:dyDescent="0.25">
      <c r="A45" s="24" t="s">
        <v>38</v>
      </c>
      <c r="B45" s="10"/>
      <c r="C45" s="25"/>
      <c r="D45" s="19">
        <f>D36</f>
        <v>12153453.159999996</v>
      </c>
      <c r="E45" s="20">
        <f>E36</f>
        <v>-3486071.9700000286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customFormat="1" x14ac:dyDescent="0.25">
      <c r="A46" s="26"/>
      <c r="B46" s="10"/>
      <c r="C46" s="25"/>
      <c r="D46" s="19"/>
      <c r="E46" s="20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customFormat="1" x14ac:dyDescent="0.25">
      <c r="A47" s="13" t="s">
        <v>39</v>
      </c>
      <c r="B47" s="10"/>
      <c r="C47" s="14"/>
      <c r="D47" s="22">
        <f>D48-D53</f>
        <v>-159200126.31999999</v>
      </c>
      <c r="E47" s="23">
        <f>E48-E53</f>
        <v>15552330.550000001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customFormat="1" x14ac:dyDescent="0.25">
      <c r="A48" s="9"/>
      <c r="B48" s="17" t="s">
        <v>3</v>
      </c>
      <c r="C48" s="18"/>
      <c r="D48" s="19">
        <f>SUM(D49:D52)</f>
        <v>0</v>
      </c>
      <c r="E48" s="20">
        <f>SUM(E49:E52)</f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customFormat="1" x14ac:dyDescent="0.25">
      <c r="A49" s="9"/>
      <c r="B49" s="10"/>
      <c r="C49" s="21" t="s">
        <v>40</v>
      </c>
      <c r="D49" s="22"/>
      <c r="E49" s="2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customFormat="1" x14ac:dyDescent="0.25">
      <c r="A50" s="9"/>
      <c r="B50" s="10"/>
      <c r="C50" s="27" t="s">
        <v>41</v>
      </c>
      <c r="D50" s="22"/>
      <c r="E50" s="2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customFormat="1" x14ac:dyDescent="0.25">
      <c r="A51" s="9"/>
      <c r="B51" s="10"/>
      <c r="C51" s="27" t="s">
        <v>42</v>
      </c>
      <c r="D51" s="22"/>
      <c r="E51" s="2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customFormat="1" x14ac:dyDescent="0.25">
      <c r="A52" s="9"/>
      <c r="B52" s="10"/>
      <c r="C52" s="21" t="s">
        <v>43</v>
      </c>
      <c r="D52" s="22"/>
      <c r="E52" s="2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customFormat="1" x14ac:dyDescent="0.25">
      <c r="A53" s="9"/>
      <c r="B53" s="17" t="s">
        <v>15</v>
      </c>
      <c r="C53" s="18"/>
      <c r="D53" s="19">
        <f>SUM(D54:D57)</f>
        <v>159200126.31999999</v>
      </c>
      <c r="E53" s="20">
        <f>SUM(E54:E57)</f>
        <v>-15552330.550000001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customFormat="1" x14ac:dyDescent="0.25">
      <c r="A54" s="9"/>
      <c r="B54" s="10"/>
      <c r="C54" s="21" t="s">
        <v>44</v>
      </c>
      <c r="D54" s="22"/>
      <c r="E54" s="2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customFormat="1" x14ac:dyDescent="0.25">
      <c r="A55" s="9"/>
      <c r="B55" s="10"/>
      <c r="C55" s="27" t="s">
        <v>41</v>
      </c>
      <c r="D55" s="22"/>
      <c r="E55" s="2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customFormat="1" x14ac:dyDescent="0.25">
      <c r="A56" s="9"/>
      <c r="B56" s="10"/>
      <c r="C56" s="27" t="s">
        <v>42</v>
      </c>
      <c r="D56" s="22"/>
      <c r="E56" s="2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customFormat="1" x14ac:dyDescent="0.25">
      <c r="A57" s="9"/>
      <c r="B57" s="10"/>
      <c r="C57" s="21" t="s">
        <v>45</v>
      </c>
      <c r="D57" s="22">
        <v>159200126.31999999</v>
      </c>
      <c r="E57" s="23">
        <v>-15552330.550000001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customFormat="1" x14ac:dyDescent="0.25">
      <c r="A58" s="24" t="s">
        <v>46</v>
      </c>
      <c r="B58" s="10"/>
      <c r="C58" s="25"/>
      <c r="D58" s="19">
        <f>D47</f>
        <v>-159200126.31999999</v>
      </c>
      <c r="E58" s="20">
        <f>E47</f>
        <v>15552330.550000001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customFormat="1" x14ac:dyDescent="0.25">
      <c r="A59" s="26"/>
      <c r="B59" s="10"/>
      <c r="C59" s="25"/>
      <c r="D59" s="19"/>
      <c r="E59" s="20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customFormat="1" x14ac:dyDescent="0.25">
      <c r="A60" s="24" t="s">
        <v>47</v>
      </c>
      <c r="B60" s="10"/>
      <c r="C60" s="25"/>
      <c r="D60" s="19">
        <f>D58+D45+D34</f>
        <v>-12104679.309999973</v>
      </c>
      <c r="E60" s="20">
        <f>E58+E45+E34</f>
        <v>36311046.180000111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customFormat="1" x14ac:dyDescent="0.25">
      <c r="A61" s="26"/>
      <c r="B61" s="10"/>
      <c r="C61" s="25"/>
      <c r="D61" s="19"/>
      <c r="E61" s="20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customFormat="1" x14ac:dyDescent="0.25">
      <c r="A62" s="24" t="s">
        <v>48</v>
      </c>
      <c r="B62" s="10"/>
      <c r="C62" s="25"/>
      <c r="D62" s="19">
        <v>250342684.78</v>
      </c>
      <c r="E62" s="20">
        <v>214031638.59999999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customFormat="1" x14ac:dyDescent="0.25">
      <c r="A63" s="24" t="s">
        <v>49</v>
      </c>
      <c r="B63" s="10"/>
      <c r="C63" s="25"/>
      <c r="D63" s="19">
        <v>238238005.47</v>
      </c>
      <c r="E63" s="20">
        <f>E60+E62</f>
        <v>250342684.78000009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customFormat="1" x14ac:dyDescent="0.25">
      <c r="A64" s="28"/>
      <c r="B64" s="29"/>
      <c r="C64" s="30"/>
      <c r="D64" s="30"/>
      <c r="E64" s="3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customFormat="1" x14ac:dyDescent="0.25">
      <c r="A65" s="32"/>
      <c r="B65" s="32"/>
      <c r="C65" s="33"/>
      <c r="D65" s="33"/>
      <c r="E65" s="3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customForma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customForma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customForma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customForma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customForma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customForma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customForma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customForma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customForma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customForma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customForma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customForma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customForma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customForma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customForma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</sheetData>
  <mergeCells count="2">
    <mergeCell ref="A1:E1"/>
    <mergeCell ref="A2:C2"/>
  </mergeCells>
  <pageMargins left="0.7" right="0.7" top="0.75" bottom="0.75" header="0.3" footer="0.3"/>
  <pageSetup scale="58" orientation="portrait" r:id="rId1"/>
  <colBreaks count="1" manualBreakCount="1">
    <brk id="9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2018-07-18T15:42:09Z</dcterms:created>
  <dcterms:modified xsi:type="dcterms:W3CDTF">2018-07-18T15:44:15Z</dcterms:modified>
</cp:coreProperties>
</file>