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FE" sheetId="1" r:id="rId1"/>
  </sheets>
  <definedNames>
    <definedName name="_xlnm.Print_Area" localSheetId="0">EFE!$A$1:$G$66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F52" i="1"/>
  <c r="F57" i="1" s="1"/>
  <c r="E52" i="1"/>
  <c r="E57" i="1" s="1"/>
  <c r="F47" i="1"/>
  <c r="E47" i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F59" i="1"/>
  <c r="F62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<sst xmlns="http://schemas.openxmlformats.org/spreadsheetml/2006/main" count="63" uniqueCount="55">
  <si>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31 DE MARZO DE 2020 y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</si>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</sst>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5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5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4" fillId="4" borderId="4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 indent="1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3" fillId="4" borderId="6" xfId="2" applyFont="1" applyFill="1" applyBorder="1" applyProtection="1">
      <protection locked="0"/>
    </xf>
    <xf numFmtId="0" fontId="3" fillId="4" borderId="7" xfId="2" applyFont="1" applyFill="1" applyBorder="1" applyProtection="1">
      <protection locked="0"/>
    </xf>
    <xf numFmtId="0" fontId="3" fillId="4" borderId="7" xfId="2" applyFont="1" applyFill="1" applyBorder="1" applyAlignment="1">
      <alignment vertical="top" wrapText="1"/>
    </xf>
    <xf numFmtId="4" fontId="5" fillId="4" borderId="7" xfId="2" applyNumberFormat="1" applyFont="1" applyFill="1" applyBorder="1" applyAlignment="1">
      <alignment vertical="top" wrapText="1"/>
    </xf>
    <xf numFmtId="4" fontId="3" fillId="4" borderId="8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3" fontId="5" fillId="2" borderId="0" xfId="2" applyNumberFormat="1" applyFont="1" applyFill="1" applyAlignment="1" applyProtection="1">
      <alignment vertical="top" wrapText="1"/>
      <protection locked="0"/>
    </xf>
    <xf numFmtId="4" fontId="6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/>
    <xf numFmtId="164" fontId="1" fillId="4" borderId="0" xfId="1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vertical="center"/>
    </xf>
    <xf numFmtId="164" fontId="1" fillId="4" borderId="0" xfId="1" applyFont="1" applyFill="1" applyBorder="1" applyAlignment="1" applyProtection="1">
      <alignment horizontal="center"/>
      <protection locked="0"/>
    </xf>
    <xf numFmtId="164" fontId="1" fillId="4" borderId="7" xfId="1" applyFont="1" applyFill="1" applyBorder="1" applyAlignment="1" applyProtection="1">
      <protection locked="0"/>
    </xf>
    <xf numFmtId="164" fontId="1" fillId="2" borderId="0" xfId="1" applyFont="1" applyFill="1" applyBorder="1" applyAlignment="1" applyProtection="1">
      <protection locked="0"/>
    </xf>
    <xf numFmtId="0" fontId="9" fillId="4" borderId="0" xfId="0" applyFont="1" applyFill="1" applyBorder="1" applyAlignment="1">
      <alignment horizontal="right" vertical="top"/>
    </xf>
    <xf numFmtId="0" fontId="7" fillId="4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view="pageBreakPreview" topLeftCell="A49" zoomScale="91" zoomScaleNormal="100" zoomScaleSheetLayoutView="91" workbookViewId="0">
      <selection activeCell="F72" sqref="F72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42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2020</v>
      </c>
      <c r="F2" s="9">
        <v>2019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315167509.31</v>
      </c>
      <c r="F5" s="21">
        <f>SUM(F6:F15)</f>
        <v>1016297291.3200001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44510888</v>
      </c>
      <c r="F12" s="24">
        <v>83931417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0</v>
      </c>
      <c r="F13" s="24">
        <v>11665833.34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268972388.19999999</v>
      </c>
      <c r="F14" s="24">
        <v>911081504.08000004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1684233.11</v>
      </c>
      <c r="F15" s="24">
        <v>9618536.9000000004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192450435.00999999</v>
      </c>
      <c r="F16" s="21">
        <f>SUM(F17:F32)</f>
        <v>938372215.73000002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171246029.87</v>
      </c>
      <c r="F17" s="24">
        <v>764017414.25999999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4852336.72</v>
      </c>
      <c r="F18" s="24">
        <v>49369436.549999997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16327288.42</v>
      </c>
      <c r="F19" s="24">
        <v>118039845.83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24780</v>
      </c>
      <c r="F23" s="24">
        <v>6945519.0899999999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122717074.30000001</v>
      </c>
      <c r="F33" s="21">
        <f>+F5-F16</f>
        <v>77925075.590000033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8764843.9000000004</v>
      </c>
      <c r="F36" s="21">
        <f>SUM(F37:F39)</f>
        <v>39770864.229999997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0">
        <v>8764843.9000000004</v>
      </c>
      <c r="F39" s="24">
        <v>39770864.229999997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13119288.859999999</v>
      </c>
      <c r="F40" s="21">
        <f>SUM(F41:F43)</f>
        <v>86799289.870000005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4788966.17</v>
      </c>
      <c r="F41" s="24">
        <v>61662059.899999999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8330322.6900000004</v>
      </c>
      <c r="F42" s="24">
        <v>25137229.969999999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-4354444.959999999</v>
      </c>
      <c r="F44" s="21">
        <f>+F36-F40</f>
        <v>-47028425.640000008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-60075249.600000001</v>
      </c>
      <c r="F47" s="21">
        <f>SUM(F48:F51)</f>
        <v>24454902.140000001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1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1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23">
        <v>-60075249.600000001</v>
      </c>
      <c r="F51" s="24">
        <v>24454902.140000001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80200827.269999996</v>
      </c>
      <c r="F52" s="21">
        <f>SUM(F53:F56)</f>
        <v>97499663.340000004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1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1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f>80278307.27-77480</f>
        <v>80200827.269999996</v>
      </c>
      <c r="F56" s="24">
        <f>97494663.34+5000</f>
        <v>97499663.340000004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-140276076.87</v>
      </c>
      <c r="F57" s="21">
        <f>+F47-F52</f>
        <v>-73044761.200000003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-21913447.530000001</v>
      </c>
      <c r="F59" s="21">
        <f>F57+F44+F33</f>
        <v>-42148111.24999997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2">
        <v>229833436.90000001</v>
      </c>
      <c r="F61" s="33">
        <v>271981548.14999998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2">
        <f>E59+E61</f>
        <v>207919989.37</v>
      </c>
      <c r="F62" s="33">
        <f>F59+F61</f>
        <v>229833436.90000001</v>
      </c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5"/>
      <c r="C63" s="36"/>
      <c r="D63" s="37"/>
      <c r="E63" s="38"/>
      <c r="F63" s="3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40"/>
      <c r="C64" s="40"/>
      <c r="D64" s="41"/>
      <c r="E64" s="42"/>
      <c r="F64" s="4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44" t="s">
        <v>49</v>
      </c>
      <c r="C65" s="45"/>
      <c r="D65" s="45"/>
      <c r="E65" s="45"/>
      <c r="F65" s="46"/>
      <c r="G65" s="47"/>
      <c r="H65" s="48"/>
      <c r="I65" s="48"/>
      <c r="J65" s="4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0"/>
      <c r="D66" s="50"/>
      <c r="E66" s="50"/>
      <c r="F66" s="51"/>
      <c r="G66" s="51"/>
      <c r="H66" s="50"/>
      <c r="I66" s="50"/>
      <c r="J66" s="50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0"/>
      <c r="C67" s="52"/>
      <c r="D67" s="53"/>
      <c r="E67" s="53"/>
      <c r="F67" s="54"/>
      <c r="G67" s="55"/>
      <c r="H67" s="52"/>
      <c r="I67" s="53"/>
      <c r="J67" s="5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0"/>
      <c r="C68" s="52" t="s">
        <v>50</v>
      </c>
      <c r="D68" s="56"/>
      <c r="E68" s="57"/>
      <c r="F68" s="58"/>
      <c r="G68" s="51"/>
      <c r="H68" s="50"/>
      <c r="I68" s="50"/>
      <c r="J68" s="5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9"/>
      <c r="C69" s="49"/>
      <c r="D69" s="60" t="s">
        <v>51</v>
      </c>
      <c r="E69" s="61" t="s">
        <v>52</v>
      </c>
      <c r="F69" s="46"/>
      <c r="G69" s="55"/>
      <c r="H69" s="52"/>
      <c r="I69" s="53"/>
      <c r="J69" s="4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2"/>
      <c r="C70" s="49"/>
      <c r="D70" s="63" t="s">
        <v>53</v>
      </c>
      <c r="E70" s="64" t="s">
        <v>54</v>
      </c>
      <c r="F70" s="46"/>
      <c r="G70" s="51"/>
      <c r="H70" s="50"/>
      <c r="I70" s="50"/>
      <c r="J70" s="4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65"/>
      <c r="G71" s="55"/>
      <c r="H71" s="52"/>
      <c r="I71" s="5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2020-04-28T21:50:51Z</cp:lastPrinted>
  <dcterms:created xsi:type="dcterms:W3CDTF">2020-04-28T21:49:44Z</dcterms:created>
  <dcterms:modified xsi:type="dcterms:W3CDTF">2020-04-28T21:51:06Z</dcterms:modified>
</cp:coreProperties>
</file>