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  <c r="H6" i="1"/>
  <c r="A3" i="1"/>
  <c r="O43" i="1" l="1"/>
  <c r="O48" i="1" s="1"/>
  <c r="P43" i="1"/>
  <c r="P48" i="1" s="1"/>
</calcChain>
</file>

<file path=xl/sharedStrings.xml><?xml version="1.0" encoding="utf-8"?>
<sst xmlns="http://schemas.openxmlformats.org/spreadsheetml/2006/main" count="65" uniqueCount="56">
  <si>
    <t>ESTADOS DE FLUJOS DE EFECTIVO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</si>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</sst>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Marzo del 2017 y 2016</v>
          </cell>
        </row>
        <row r="6">
          <cell r="D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115" zoomScaleNormal="115" zoomScaleSheetLayoutView="85" workbookViewId="0"/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tr">
        <f>+[1]EVHP!A3</f>
        <v>Al 31 de Marzo del 2017 y 2016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33" customHeight="1" x14ac:dyDescent="0.2">
      <c r="A6" s="11"/>
      <c r="B6" s="12"/>
      <c r="C6" s="12"/>
      <c r="D6" s="12"/>
      <c r="E6" s="13"/>
      <c r="F6" s="13"/>
      <c r="G6" s="14" t="s">
        <v>2</v>
      </c>
      <c r="H6" s="15" t="str">
        <f>+[1]EVHP!D6</f>
        <v>SISTEMA AVANZADO DE BACHILLERATO Y EDUCACION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3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3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4</v>
      </c>
      <c r="C12" s="33"/>
      <c r="D12" s="33"/>
      <c r="E12" s="33"/>
      <c r="F12" s="33"/>
      <c r="G12" s="28"/>
      <c r="H12" s="28"/>
      <c r="I12" s="31"/>
      <c r="J12" s="33" t="s">
        <v>5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6</v>
      </c>
      <c r="D14" s="33"/>
      <c r="E14" s="33"/>
      <c r="F14" s="33"/>
      <c r="G14" s="35">
        <f>SUM(G15:G25)</f>
        <v>214748102.59999999</v>
      </c>
      <c r="H14" s="35">
        <f>SUM(H15:H25)</f>
        <v>819718140.49000001</v>
      </c>
      <c r="I14" s="31"/>
      <c r="J14" s="31"/>
      <c r="K14" s="33" t="s">
        <v>6</v>
      </c>
      <c r="L14" s="33"/>
      <c r="M14" s="33"/>
      <c r="N14" s="33"/>
      <c r="O14" s="35">
        <f>SUM(O15:O17)</f>
        <v>70151507.079999998</v>
      </c>
      <c r="P14" s="35">
        <f>SUM(P15:P17)</f>
        <v>55712889.43</v>
      </c>
      <c r="Q14" s="29"/>
    </row>
    <row r="15" spans="1:17" ht="15" customHeight="1" x14ac:dyDescent="0.2">
      <c r="A15" s="30"/>
      <c r="B15" s="31"/>
      <c r="C15" s="32"/>
      <c r="D15" s="36" t="s">
        <v>7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8</v>
      </c>
      <c r="M15" s="38"/>
      <c r="N15" s="38"/>
      <c r="O15" s="37">
        <v>13748676.75</v>
      </c>
      <c r="P15" s="37">
        <v>8337291.3499999996</v>
      </c>
      <c r="Q15" s="29"/>
    </row>
    <row r="16" spans="1:17" ht="15" customHeight="1" x14ac:dyDescent="0.2">
      <c r="A16" s="30"/>
      <c r="B16" s="31"/>
      <c r="C16" s="32"/>
      <c r="D16" s="36" t="s">
        <v>9</v>
      </c>
      <c r="E16" s="36"/>
      <c r="F16" s="36"/>
      <c r="G16" s="37"/>
      <c r="H16" s="37"/>
      <c r="I16" s="31"/>
      <c r="J16" s="31"/>
      <c r="K16" s="4"/>
      <c r="L16" s="38" t="s">
        <v>10</v>
      </c>
      <c r="M16" s="38"/>
      <c r="N16" s="38"/>
      <c r="O16" s="37">
        <v>2507718.31</v>
      </c>
      <c r="P16" s="37">
        <v>19214871</v>
      </c>
      <c r="Q16" s="29"/>
    </row>
    <row r="17" spans="1:17" ht="15" customHeight="1" x14ac:dyDescent="0.2">
      <c r="A17" s="30"/>
      <c r="B17" s="31"/>
      <c r="C17" s="39"/>
      <c r="D17" s="36" t="s">
        <v>11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12</v>
      </c>
      <c r="M17" s="38"/>
      <c r="N17" s="38"/>
      <c r="O17" s="37">
        <v>53895112.020000003</v>
      </c>
      <c r="P17" s="37">
        <v>28160727.079999998</v>
      </c>
      <c r="Q17" s="29"/>
    </row>
    <row r="18" spans="1:17" ht="15" customHeight="1" x14ac:dyDescent="0.2">
      <c r="A18" s="30"/>
      <c r="B18" s="31"/>
      <c r="C18" s="39"/>
      <c r="D18" s="36" t="s">
        <v>13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14</v>
      </c>
      <c r="E19" s="36"/>
      <c r="F19" s="36"/>
      <c r="G19" s="37">
        <v>32488954</v>
      </c>
      <c r="H19" s="37">
        <v>69605526.409999996</v>
      </c>
      <c r="I19" s="31"/>
      <c r="J19" s="31"/>
      <c r="K19" s="40" t="s">
        <v>15</v>
      </c>
      <c r="L19" s="40"/>
      <c r="M19" s="40"/>
      <c r="N19" s="40"/>
      <c r="O19" s="35">
        <f>SUM(O20:O22)</f>
        <v>57311070.329999998</v>
      </c>
      <c r="P19" s="35">
        <f>SUM(P20:P22)</f>
        <v>78372570.269999996</v>
      </c>
      <c r="Q19" s="29"/>
    </row>
    <row r="20" spans="1:17" ht="15" customHeight="1" x14ac:dyDescent="0.2">
      <c r="A20" s="30"/>
      <c r="B20" s="31"/>
      <c r="C20" s="39"/>
      <c r="D20" s="36" t="s">
        <v>16</v>
      </c>
      <c r="E20" s="36"/>
      <c r="F20" s="36"/>
      <c r="G20" s="37">
        <v>307585.84999999998</v>
      </c>
      <c r="H20" s="37">
        <v>6345211.1799999997</v>
      </c>
      <c r="I20" s="31"/>
      <c r="J20" s="31"/>
      <c r="K20" s="28"/>
      <c r="L20" s="39" t="s">
        <v>8</v>
      </c>
      <c r="M20" s="39"/>
      <c r="N20" s="39"/>
      <c r="O20" s="37">
        <v>55247733.549999997</v>
      </c>
      <c r="P20" s="37">
        <v>31679579.27</v>
      </c>
      <c r="Q20" s="29"/>
    </row>
    <row r="21" spans="1:17" ht="15" customHeight="1" x14ac:dyDescent="0.2">
      <c r="A21" s="30"/>
      <c r="B21" s="31"/>
      <c r="C21" s="39"/>
      <c r="D21" s="36"/>
      <c r="E21" s="36"/>
      <c r="F21" s="36"/>
      <c r="G21" s="37">
        <v>0</v>
      </c>
      <c r="H21" s="37">
        <v>24907.8</v>
      </c>
      <c r="I21" s="31"/>
      <c r="J21" s="31"/>
      <c r="K21" s="28"/>
      <c r="L21" s="38" t="s">
        <v>10</v>
      </c>
      <c r="M21" s="38"/>
      <c r="N21" s="38"/>
      <c r="O21" s="37">
        <v>2063336.78</v>
      </c>
      <c r="P21" s="37">
        <v>46692991</v>
      </c>
      <c r="Q21" s="29"/>
    </row>
    <row r="22" spans="1:17" ht="28.5" customHeight="1" x14ac:dyDescent="0.2">
      <c r="A22" s="30"/>
      <c r="B22" s="31"/>
      <c r="C22" s="39"/>
      <c r="D22" s="36" t="s">
        <v>17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18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19</v>
      </c>
      <c r="E23" s="36"/>
      <c r="F23" s="36"/>
      <c r="G23" s="37">
        <v>0</v>
      </c>
      <c r="H23" s="37">
        <v>7623175.5999999996</v>
      </c>
      <c r="I23" s="31"/>
      <c r="J23" s="31"/>
      <c r="K23" s="33" t="s">
        <v>20</v>
      </c>
      <c r="L23" s="33"/>
      <c r="M23" s="33"/>
      <c r="N23" s="33"/>
      <c r="O23" s="35">
        <f>O14-O19</f>
        <v>12840436.75</v>
      </c>
      <c r="P23" s="35">
        <f>P14-P19</f>
        <v>-22659680.839999996</v>
      </c>
      <c r="Q23" s="29"/>
    </row>
    <row r="24" spans="1:17" ht="15" customHeight="1" x14ac:dyDescent="0.2">
      <c r="A24" s="30"/>
      <c r="B24" s="31"/>
      <c r="C24" s="39"/>
      <c r="D24" s="36" t="s">
        <v>21</v>
      </c>
      <c r="E24" s="36"/>
      <c r="F24" s="36"/>
      <c r="G24" s="37">
        <v>180005008.83000001</v>
      </c>
      <c r="H24" s="37">
        <v>729907046.04999995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22</v>
      </c>
      <c r="E25" s="36"/>
      <c r="F25" s="41"/>
      <c r="G25" s="37">
        <v>1946553.92</v>
      </c>
      <c r="H25" s="37">
        <v>6212273.4500000002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23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15</v>
      </c>
      <c r="D27" s="33"/>
      <c r="E27" s="33"/>
      <c r="F27" s="33"/>
      <c r="G27" s="35">
        <f>SUM(G28:G46)</f>
        <v>156555068.48000002</v>
      </c>
      <c r="H27" s="35">
        <f>SUM(H28:H46)</f>
        <v>797748794.74000013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24</v>
      </c>
      <c r="E28" s="36"/>
      <c r="F28" s="36"/>
      <c r="G28" s="37">
        <v>145786805.80000001</v>
      </c>
      <c r="H28" s="37">
        <v>656322998.20000005</v>
      </c>
      <c r="I28" s="31"/>
      <c r="J28" s="31"/>
      <c r="K28" s="40" t="s">
        <v>6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25</v>
      </c>
      <c r="E29" s="36"/>
      <c r="F29" s="36"/>
      <c r="G29" s="37">
        <v>745851.52</v>
      </c>
      <c r="H29" s="37">
        <v>47747631.109999999</v>
      </c>
      <c r="I29" s="31"/>
      <c r="J29" s="4"/>
      <c r="K29" s="4"/>
      <c r="L29" s="39" t="s">
        <v>26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27</v>
      </c>
      <c r="E30" s="36"/>
      <c r="F30" s="36"/>
      <c r="G30" s="37">
        <v>10015233.66</v>
      </c>
      <c r="H30" s="37">
        <v>93299757.709999993</v>
      </c>
      <c r="I30" s="31"/>
      <c r="J30" s="31"/>
      <c r="K30" s="40"/>
      <c r="L30" s="39" t="s">
        <v>28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29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30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31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32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33</v>
      </c>
      <c r="E34" s="36"/>
      <c r="F34" s="36"/>
      <c r="G34" s="37">
        <v>0</v>
      </c>
      <c r="H34" s="37">
        <v>0</v>
      </c>
      <c r="I34" s="31"/>
      <c r="J34" s="31"/>
      <c r="K34" s="40" t="s">
        <v>15</v>
      </c>
      <c r="L34" s="40"/>
      <c r="M34" s="40"/>
      <c r="N34" s="40"/>
      <c r="O34" s="35">
        <f>O35+O38</f>
        <v>84043130.480000004</v>
      </c>
      <c r="P34" s="35">
        <f>P35+P38</f>
        <v>-7528705.8700000001</v>
      </c>
      <c r="Q34" s="29"/>
    </row>
    <row r="35" spans="1:17" ht="15" customHeight="1" x14ac:dyDescent="0.2">
      <c r="A35" s="30"/>
      <c r="B35" s="31"/>
      <c r="C35" s="40"/>
      <c r="D35" s="36" t="s">
        <v>34</v>
      </c>
      <c r="E35" s="36"/>
      <c r="F35" s="36"/>
      <c r="G35" s="37">
        <v>7177.5</v>
      </c>
      <c r="H35" s="37">
        <v>378407.72</v>
      </c>
      <c r="I35" s="31"/>
      <c r="J35" s="31"/>
      <c r="K35" s="4"/>
      <c r="L35" s="39" t="s">
        <v>35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36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28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37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29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38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39</v>
      </c>
      <c r="M38" s="38"/>
      <c r="N38" s="38"/>
      <c r="O38" s="37">
        <v>84043130.480000004</v>
      </c>
      <c r="P38" s="37">
        <v>-7528705.8700000001</v>
      </c>
      <c r="Q38" s="29"/>
    </row>
    <row r="39" spans="1:17" ht="15" customHeight="1" x14ac:dyDescent="0.2">
      <c r="A39" s="30"/>
      <c r="B39" s="31"/>
      <c r="C39" s="40"/>
      <c r="D39" s="36" t="s">
        <v>40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41</v>
      </c>
      <c r="E40" s="36"/>
      <c r="F40" s="36"/>
      <c r="G40" s="37">
        <v>0</v>
      </c>
      <c r="H40" s="37">
        <v>0</v>
      </c>
      <c r="I40" s="31"/>
      <c r="J40" s="31"/>
      <c r="K40" s="33" t="s">
        <v>42</v>
      </c>
      <c r="L40" s="33"/>
      <c r="M40" s="33"/>
      <c r="N40" s="33"/>
      <c r="O40" s="42">
        <f>O28-O34</f>
        <v>-84043130.480000004</v>
      </c>
      <c r="P40" s="42">
        <f>P28-P34</f>
        <v>7528705.8700000001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43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44</v>
      </c>
      <c r="E43" s="36"/>
      <c r="F43" s="36"/>
      <c r="G43" s="37">
        <v>0</v>
      </c>
      <c r="H43" s="37">
        <v>0</v>
      </c>
      <c r="I43" s="31"/>
      <c r="J43" s="43" t="s">
        <v>45</v>
      </c>
      <c r="K43" s="43"/>
      <c r="L43" s="43"/>
      <c r="M43" s="43"/>
      <c r="N43" s="43"/>
      <c r="O43" s="44">
        <f>G48+O23+O40</f>
        <v>-13009659.610000029</v>
      </c>
      <c r="P43" s="44">
        <f>H48+P23+P40</f>
        <v>6838370.7799998848</v>
      </c>
      <c r="Q43" s="29"/>
    </row>
    <row r="44" spans="1:17" ht="15" customHeight="1" x14ac:dyDescent="0.2">
      <c r="A44" s="30"/>
      <c r="B44" s="31"/>
      <c r="C44" s="40"/>
      <c r="D44" s="36" t="s">
        <v>46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47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48</v>
      </c>
      <c r="K47" s="43"/>
      <c r="L47" s="43"/>
      <c r="M47" s="43"/>
      <c r="N47" s="43"/>
      <c r="O47" s="44">
        <v>214031638.59999999</v>
      </c>
      <c r="P47" s="44">
        <v>207193267.81999999</v>
      </c>
      <c r="Q47" s="29"/>
    </row>
    <row r="48" spans="1:17" s="48" customFormat="1" x14ac:dyDescent="0.2">
      <c r="A48" s="45"/>
      <c r="B48" s="46"/>
      <c r="C48" s="33" t="s">
        <v>49</v>
      </c>
      <c r="D48" s="33"/>
      <c r="E48" s="33"/>
      <c r="F48" s="33"/>
      <c r="G48" s="44">
        <f>G14-G27</f>
        <v>58193034.119999975</v>
      </c>
      <c r="H48" s="44">
        <f>H14-H27</f>
        <v>21969345.749999881</v>
      </c>
      <c r="I48" s="46"/>
      <c r="J48" s="43" t="s">
        <v>50</v>
      </c>
      <c r="K48" s="43"/>
      <c r="L48" s="43"/>
      <c r="M48" s="43"/>
      <c r="N48" s="43"/>
      <c r="O48" s="44">
        <f>+O47+O43</f>
        <v>201021978.98999995</v>
      </c>
      <c r="P48" s="44">
        <f>+P43+P47</f>
        <v>214031638.59999987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51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52</v>
      </c>
      <c r="E56" s="67"/>
      <c r="F56" s="68"/>
      <c r="G56" s="68"/>
      <c r="H56" s="4"/>
      <c r="I56" s="69"/>
      <c r="J56" s="4"/>
      <c r="K56" s="6"/>
      <c r="L56" s="70" t="s">
        <v>53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54</v>
      </c>
      <c r="E57" s="72"/>
      <c r="F57" s="72"/>
      <c r="G57" s="72"/>
      <c r="H57" s="4"/>
      <c r="I57" s="69"/>
      <c r="J57" s="4"/>
      <c r="L57" s="73" t="s">
        <v>55</v>
      </c>
      <c r="M57" s="73"/>
      <c r="N57" s="73"/>
      <c r="O57" s="73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39370078740157483" bottom="0.74803149606299213" header="0.31496062992125984" footer="0.31496062992125984"/>
  <pageSetup scale="5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2017-07-11T20:16:30Z</dcterms:created>
  <dcterms:modified xsi:type="dcterms:W3CDTF">2017-07-11T20:16:56Z</dcterms:modified>
</cp:coreProperties>
</file>