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8_{191C239B-62C8-4621-ADC4-E78494A2E82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</workbook>
</file>

<file path=xl/calcChain.xml><?xml version="1.0" encoding="utf-8"?>
<calcChain xmlns="http://schemas.openxmlformats.org/spreadsheetml/2006/main">
  <c r="G6" i="4" l="1"/>
  <c r="G5" i="4"/>
  <c r="D22" i="4" l="1"/>
  <c r="G22" i="4" l="1"/>
  <c r="E31" i="4"/>
  <c r="F31" i="4"/>
  <c r="C31" i="4"/>
  <c r="F21" i="4"/>
  <c r="E21" i="4"/>
  <c r="C21" i="4"/>
  <c r="B31" i="4"/>
  <c r="B21" i="4"/>
  <c r="G38" i="4" l="1"/>
  <c r="D38" i="4"/>
  <c r="G37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G31" i="4" s="1"/>
  <c r="D32" i="4"/>
  <c r="D31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D6" i="4"/>
  <c r="G16" i="4"/>
  <c r="D5" i="4"/>
  <c r="D16" i="4" l="1"/>
  <c r="G39" i="4"/>
  <c r="D39" i="4"/>
</calcChain>
</file>

<file path=xl/sharedStrings.xml><?xml version="1.0" encoding="utf-8"?>
<sst xmlns="http://schemas.openxmlformats.org/spreadsheetml/2006/main" count="97" uniqueCount="50">
  <si>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</si>
  <si>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</si>
  <si>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</si>
  <si>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</si>
  <si>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</si>
  <si>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</si>
  <si>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</si>
  <si>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</si>
  <si>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</si>
  <si>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</si>
  <si>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</si>
  <si>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</si>
  <si>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</si>
  <si>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</si>
  <si>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</si>
  <si>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</si>
  <si>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</si>
  <si>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</si>
  <si>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</si>
  <si>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</si>
  <si>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</si>
  <si>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</si>
  <si>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</si>
  <si>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</si>
  <si>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</si>
  <si>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</si>
  <si>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</si>
  <si>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</si>
  <si>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</si>
  <si>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</si>
  <si>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</si>
  <si>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</si>
  <si>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</si>
  <si>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</si>
  <si>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</si>
  <si>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</si>
  <si>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</si>
  <si>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</si>
  <si>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</si>
  <si>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</si>
  <si>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</si>
  <si>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</si>
  <si>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</si>
  <si>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</si>
  <si>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</si>
  <si>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</si>
  <si>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</si>
  <si>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AVANZADO DE BACHILLERATO Y EDUCACION SUPERIOR EN EL ESTADO DE GTO.
Estado Analítico de Ingresos
Del 1 de Enero al 31 de Diciembre de 2022</t>
  </si>
  <si>
    <t>Productos1</t>
  </si>
  <si>
    <t>Ingresos por Venta de Bienes, Prestación de Servicios y Otros Ingresos3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</si>
</sst>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5" xfId="8" quotePrefix="1" applyFont="1" applyFill="1" applyBorder="1" applyAlignment="1">
      <alignment horizontal="center" vertical="center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8" fillId="0" borderId="3" xfId="9" applyFont="1" applyFill="1" applyBorder="1" applyAlignment="1" applyProtection="1">
      <alignment horizontal="center" vertical="top"/>
    </xf>
    <xf numFmtId="0" fontId="7" fillId="0" borderId="3" xfId="8" applyFont="1" applyFill="1" applyBorder="1" applyAlignment="1" applyProtection="1">
      <alignment horizontal="center" vertical="top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0" fontId="7" fillId="0" borderId="9" xfId="8" quotePrefix="1" applyFont="1" applyFill="1" applyBorder="1" applyAlignment="1" applyProtection="1">
      <alignment horizontal="center"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3" xfId="8" applyFont="1" applyFill="1" applyBorder="1" applyAlignment="1" applyProtection="1">
      <alignment vertical="top"/>
      <protection locked="0"/>
    </xf>
    <xf numFmtId="0" fontId="7" fillId="0" borderId="2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horizontal="left" vertical="top"/>
    </xf>
    <xf numFmtId="0" fontId="8" fillId="0" borderId="3" xfId="8" applyFont="1" applyFill="1" applyBorder="1" applyAlignment="1" applyProtection="1">
      <alignment vertical="top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horizontal="left" vertical="top" wrapText="1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7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 indent="1"/>
    </xf>
    <xf numFmtId="0" fontId="7" fillId="0" borderId="3" xfId="8" applyFont="1" applyFill="1" applyBorder="1" applyAlignment="1" applyProtection="1">
      <alignment horizontal="left" vertical="top"/>
    </xf>
    <xf numFmtId="0" fontId="8" fillId="0" borderId="7" xfId="8" applyFont="1" applyBorder="1" applyAlignment="1">
      <alignment horizontal="center" vertical="top" wrapText="1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4" xfId="8" applyFont="1" applyFill="1" applyBorder="1" applyAlignment="1">
      <alignment horizontal="center" vertical="center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topLeftCell="A13" zoomScaleNormal="100" workbookViewId="0">
      <selection activeCell="C23" sqref="C23"/>
    </sheetView>
  </sheetViews>
  <sheetFormatPr baseColWidth="10" defaultColWidth="12" defaultRowHeight="11.25" x14ac:dyDescent="0.2"/>
  <cols>
    <col min="1" max="1" width="47.3320312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0" t="s">
        <v>47</v>
      </c>
      <c r="B1" s="41"/>
      <c r="C1" s="41"/>
      <c r="D1" s="41"/>
      <c r="E1" s="41"/>
      <c r="F1" s="41"/>
      <c r="G1" s="42"/>
    </row>
    <row r="2" spans="1:8" s="3" customFormat="1" x14ac:dyDescent="0.2">
      <c r="A2" s="43" t="s">
        <v>14</v>
      </c>
      <c r="B2" s="46" t="s">
        <v>22</v>
      </c>
      <c r="C2" s="46"/>
      <c r="D2" s="46"/>
      <c r="E2" s="46"/>
      <c r="F2" s="46"/>
      <c r="G2" s="47" t="s">
        <v>19</v>
      </c>
    </row>
    <row r="3" spans="1:8" s="1" customFormat="1" ht="24.95" customHeight="1" x14ac:dyDescent="0.2">
      <c r="A3" s="44"/>
      <c r="B3" s="4" t="s">
        <v>15</v>
      </c>
      <c r="C3" s="4" t="s">
        <v>20</v>
      </c>
      <c r="D3" s="4" t="s">
        <v>16</v>
      </c>
      <c r="E3" s="4" t="s">
        <v>17</v>
      </c>
      <c r="F3" s="5" t="s">
        <v>18</v>
      </c>
      <c r="G3" s="48"/>
    </row>
    <row r="4" spans="1:8" s="1" customFormat="1" x14ac:dyDescent="0.2">
      <c r="A4" s="45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8" x14ac:dyDescent="0.2">
      <c r="A5" s="31" t="s">
        <v>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F5-B5</f>
        <v>0</v>
      </c>
      <c r="H5" s="29" t="s">
        <v>35</v>
      </c>
    </row>
    <row r="6" spans="1:8" x14ac:dyDescent="0.2">
      <c r="A6" s="32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>F6-B6</f>
        <v>0</v>
      </c>
      <c r="H6" s="29" t="s">
        <v>45</v>
      </c>
    </row>
    <row r="7" spans="1:8" x14ac:dyDescent="0.2">
      <c r="A7" s="31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ref="G7:G9" si="1">F7-B7</f>
        <v>0</v>
      </c>
      <c r="H7" s="29" t="s">
        <v>36</v>
      </c>
    </row>
    <row r="8" spans="1:8" x14ac:dyDescent="0.2">
      <c r="A8" s="31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29" t="s">
        <v>37</v>
      </c>
    </row>
    <row r="9" spans="1:8" x14ac:dyDescent="0.2">
      <c r="A9" s="31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13">
        <f t="shared" si="1"/>
        <v>0</v>
      </c>
      <c r="H9" s="29" t="s">
        <v>38</v>
      </c>
    </row>
    <row r="10" spans="1:8" x14ac:dyDescent="0.2">
      <c r="A10" s="32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29" t="s">
        <v>39</v>
      </c>
    </row>
    <row r="11" spans="1:8" ht="22.5" x14ac:dyDescent="0.2">
      <c r="A11" s="31" t="s">
        <v>24</v>
      </c>
      <c r="B11" s="13">
        <v>119987521</v>
      </c>
      <c r="C11" s="13">
        <v>100385026.69</v>
      </c>
      <c r="D11" s="13">
        <f t="shared" si="2"/>
        <v>220372547.69</v>
      </c>
      <c r="E11" s="13">
        <v>102635591.94</v>
      </c>
      <c r="F11" s="13">
        <v>102635591.94</v>
      </c>
      <c r="G11" s="13">
        <f t="shared" si="3"/>
        <v>-17351929.060000002</v>
      </c>
      <c r="H11" s="29" t="s">
        <v>40</v>
      </c>
    </row>
    <row r="12" spans="1:8" ht="33.75" x14ac:dyDescent="0.2">
      <c r="A12" s="31" t="s">
        <v>25</v>
      </c>
      <c r="B12" s="13">
        <v>0</v>
      </c>
      <c r="C12" s="13">
        <v>12687829.859999999</v>
      </c>
      <c r="D12" s="13">
        <f t="shared" si="2"/>
        <v>12687829.859999999</v>
      </c>
      <c r="E12" s="13">
        <v>12687829.859999999</v>
      </c>
      <c r="F12" s="13">
        <v>12687829.859999999</v>
      </c>
      <c r="G12" s="13">
        <f t="shared" si="3"/>
        <v>12687829.859999999</v>
      </c>
      <c r="H12" s="29" t="s">
        <v>41</v>
      </c>
    </row>
    <row r="13" spans="1:8" ht="22.5" x14ac:dyDescent="0.2">
      <c r="A13" s="31" t="s">
        <v>26</v>
      </c>
      <c r="B13" s="13">
        <v>905765342.03999996</v>
      </c>
      <c r="C13" s="13">
        <v>-19852064.210000001</v>
      </c>
      <c r="D13" s="13">
        <f t="shared" si="2"/>
        <v>885913277.82999992</v>
      </c>
      <c r="E13" s="13">
        <v>885913277.83000004</v>
      </c>
      <c r="F13" s="13">
        <v>885913277.83000004</v>
      </c>
      <c r="G13" s="13">
        <f t="shared" si="3"/>
        <v>-19852064.209999919</v>
      </c>
      <c r="H13" s="29" t="s">
        <v>42</v>
      </c>
    </row>
    <row r="14" spans="1:8" x14ac:dyDescent="0.2">
      <c r="A14" s="31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29" t="s">
        <v>43</v>
      </c>
    </row>
    <row r="15" spans="1:8" x14ac:dyDescent="0.2">
      <c r="A15" s="23"/>
      <c r="B15" s="9"/>
      <c r="C15" s="9"/>
      <c r="D15" s="9"/>
      <c r="E15" s="9"/>
      <c r="F15" s="9"/>
      <c r="G15" s="9"/>
      <c r="H15" s="29" t="s">
        <v>44</v>
      </c>
    </row>
    <row r="16" spans="1:8" x14ac:dyDescent="0.2">
      <c r="A16" s="33" t="s">
        <v>13</v>
      </c>
      <c r="B16" s="14">
        <f>SUM(B5:B14)</f>
        <v>1025752863.04</v>
      </c>
      <c r="C16" s="14">
        <f t="shared" ref="C16:G16" si="6">SUM(C5:C14)</f>
        <v>93220792.340000004</v>
      </c>
      <c r="D16" s="14">
        <f t="shared" si="6"/>
        <v>1118973655.3799999</v>
      </c>
      <c r="E16" s="14">
        <f t="shared" si="6"/>
        <v>1001236699.63</v>
      </c>
      <c r="F16" s="7">
        <f t="shared" si="6"/>
        <v>1001236699.63</v>
      </c>
      <c r="G16" s="8">
        <f t="shared" si="6"/>
        <v>-24516163.409999922</v>
      </c>
      <c r="H16" s="29" t="s">
        <v>44</v>
      </c>
    </row>
    <row r="17" spans="1:8" x14ac:dyDescent="0.2">
      <c r="A17" s="24"/>
      <c r="B17" s="20"/>
      <c r="C17" s="20"/>
      <c r="D17" s="25"/>
      <c r="E17" s="21" t="s">
        <v>21</v>
      </c>
      <c r="F17" s="26"/>
      <c r="G17" s="18"/>
      <c r="H17" s="29" t="s">
        <v>44</v>
      </c>
    </row>
    <row r="18" spans="1:8" x14ac:dyDescent="0.2">
      <c r="A18" s="49" t="s">
        <v>23</v>
      </c>
      <c r="B18" s="46" t="s">
        <v>22</v>
      </c>
      <c r="C18" s="46"/>
      <c r="D18" s="46"/>
      <c r="E18" s="46"/>
      <c r="F18" s="46"/>
      <c r="G18" s="47" t="s">
        <v>19</v>
      </c>
      <c r="H18" s="29" t="s">
        <v>44</v>
      </c>
    </row>
    <row r="19" spans="1:8" ht="22.5" x14ac:dyDescent="0.2">
      <c r="A19" s="50"/>
      <c r="B19" s="4" t="s">
        <v>15</v>
      </c>
      <c r="C19" s="4" t="s">
        <v>20</v>
      </c>
      <c r="D19" s="4" t="s">
        <v>16</v>
      </c>
      <c r="E19" s="4" t="s">
        <v>17</v>
      </c>
      <c r="F19" s="5" t="s">
        <v>18</v>
      </c>
      <c r="G19" s="48"/>
      <c r="H19" s="29" t="s">
        <v>44</v>
      </c>
    </row>
    <row r="20" spans="1:8" x14ac:dyDescent="0.2">
      <c r="A20" s="51"/>
      <c r="B20" s="6" t="s">
        <v>7</v>
      </c>
      <c r="C20" s="6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29" t="s">
        <v>44</v>
      </c>
    </row>
    <row r="21" spans="1:8" x14ac:dyDescent="0.2">
      <c r="A21" s="27" t="s">
        <v>27</v>
      </c>
      <c r="B21" s="15">
        <f t="shared" ref="B21:G21" si="7">SUM(B22+B23+B24+B25+B26+B27+B28+B29)</f>
        <v>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29" t="s">
        <v>44</v>
      </c>
    </row>
    <row r="22" spans="1:8" x14ac:dyDescent="0.2">
      <c r="A22" s="34" t="s">
        <v>0</v>
      </c>
      <c r="B22" s="16">
        <v>0</v>
      </c>
      <c r="C22" s="16">
        <v>0</v>
      </c>
      <c r="D22" s="16">
        <f t="shared" ref="D22:D25" si="8">B22+C22</f>
        <v>0</v>
      </c>
      <c r="E22" s="16">
        <v>0</v>
      </c>
      <c r="F22" s="16">
        <v>0</v>
      </c>
      <c r="G22" s="16">
        <f t="shared" ref="G22:G25" si="9">F22-B22</f>
        <v>0</v>
      </c>
      <c r="H22" s="29" t="s">
        <v>35</v>
      </c>
    </row>
    <row r="23" spans="1:8" ht="11.25" customHeight="1" x14ac:dyDescent="0.2">
      <c r="A23" s="34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9" t="s">
        <v>45</v>
      </c>
    </row>
    <row r="24" spans="1:8" x14ac:dyDescent="0.2">
      <c r="A24" s="34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9" t="s">
        <v>36</v>
      </c>
    </row>
    <row r="25" spans="1:8" x14ac:dyDescent="0.2">
      <c r="A25" s="34" t="s">
        <v>3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9"/>
        <v>0</v>
      </c>
      <c r="H25" s="29" t="s">
        <v>37</v>
      </c>
    </row>
    <row r="26" spans="1:8" x14ac:dyDescent="0.2">
      <c r="A26" s="34" t="s">
        <v>28</v>
      </c>
      <c r="B26" s="16">
        <v>0</v>
      </c>
      <c r="C26" s="16">
        <v>0</v>
      </c>
      <c r="D26" s="16">
        <f t="shared" ref="D26" si="10">B26+C26</f>
        <v>0</v>
      </c>
      <c r="E26" s="16">
        <v>0</v>
      </c>
      <c r="F26" s="16">
        <v>0</v>
      </c>
      <c r="G26" s="16">
        <f t="shared" ref="G26" si="11">F26-B26</f>
        <v>0</v>
      </c>
      <c r="H26" s="29" t="s">
        <v>38</v>
      </c>
    </row>
    <row r="27" spans="1:8" x14ac:dyDescent="0.2">
      <c r="A27" s="34" t="s">
        <v>29</v>
      </c>
      <c r="B27" s="16">
        <v>0</v>
      </c>
      <c r="C27" s="16">
        <v>0</v>
      </c>
      <c r="D27" s="16">
        <f t="shared" ref="D27:D29" si="12">B27+C27</f>
        <v>0</v>
      </c>
      <c r="E27" s="16">
        <v>0</v>
      </c>
      <c r="F27" s="16">
        <v>0</v>
      </c>
      <c r="G27" s="16">
        <f t="shared" ref="G27:G29" si="13">F27-B27</f>
        <v>0</v>
      </c>
      <c r="H27" s="29" t="s">
        <v>39</v>
      </c>
    </row>
    <row r="28" spans="1:8" ht="33.75" x14ac:dyDescent="0.2">
      <c r="A28" s="34" t="s">
        <v>30</v>
      </c>
      <c r="B28" s="16">
        <v>0</v>
      </c>
      <c r="C28" s="16">
        <v>0</v>
      </c>
      <c r="D28" s="16">
        <f t="shared" si="12"/>
        <v>0</v>
      </c>
      <c r="E28" s="16">
        <v>0</v>
      </c>
      <c r="F28" s="16">
        <v>0</v>
      </c>
      <c r="G28" s="16">
        <f t="shared" si="13"/>
        <v>0</v>
      </c>
      <c r="H28" s="29" t="s">
        <v>41</v>
      </c>
    </row>
    <row r="29" spans="1:8" ht="22.5" x14ac:dyDescent="0.2">
      <c r="A29" s="34" t="s">
        <v>26</v>
      </c>
      <c r="B29" s="16">
        <v>0</v>
      </c>
      <c r="C29" s="16">
        <v>0</v>
      </c>
      <c r="D29" s="16">
        <f t="shared" si="12"/>
        <v>0</v>
      </c>
      <c r="E29" s="16">
        <v>0</v>
      </c>
      <c r="F29" s="16">
        <v>0</v>
      </c>
      <c r="G29" s="16">
        <f t="shared" si="13"/>
        <v>0</v>
      </c>
      <c r="H29" s="29" t="s">
        <v>42</v>
      </c>
    </row>
    <row r="30" spans="1:8" x14ac:dyDescent="0.2">
      <c r="A30" s="11"/>
      <c r="B30" s="16"/>
      <c r="C30" s="16"/>
      <c r="D30" s="16"/>
      <c r="E30" s="16"/>
      <c r="F30" s="16"/>
      <c r="G30" s="16"/>
      <c r="H30" s="29" t="s">
        <v>44</v>
      </c>
    </row>
    <row r="31" spans="1:8" ht="55.5" customHeight="1" x14ac:dyDescent="0.2">
      <c r="A31" s="30" t="s">
        <v>46</v>
      </c>
      <c r="B31" s="17">
        <f t="shared" ref="B31:G31" si="14">SUM(B32:B35)</f>
        <v>1025752863.04</v>
      </c>
      <c r="C31" s="17">
        <f t="shared" si="14"/>
        <v>80532962.479999989</v>
      </c>
      <c r="D31" s="17">
        <f t="shared" si="14"/>
        <v>1106285825.52</v>
      </c>
      <c r="E31" s="17">
        <f t="shared" si="14"/>
        <v>988548869.76999998</v>
      </c>
      <c r="F31" s="17">
        <f t="shared" si="14"/>
        <v>988548869.76999998</v>
      </c>
      <c r="G31" s="17">
        <f t="shared" si="14"/>
        <v>-37203993.269999921</v>
      </c>
      <c r="H31" s="29" t="s">
        <v>44</v>
      </c>
    </row>
    <row r="32" spans="1:8" x14ac:dyDescent="0.2">
      <c r="A32" s="35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9" t="s">
        <v>45</v>
      </c>
    </row>
    <row r="33" spans="1:8" x14ac:dyDescent="0.2">
      <c r="A33" s="35" t="s">
        <v>48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4" si="15">F33-B33</f>
        <v>0</v>
      </c>
      <c r="H33" s="29" t="s">
        <v>38</v>
      </c>
    </row>
    <row r="34" spans="1:8" x14ac:dyDescent="0.2">
      <c r="A34" s="35" t="s">
        <v>49</v>
      </c>
      <c r="B34" s="16">
        <v>119987521</v>
      </c>
      <c r="C34" s="16">
        <v>100385026.69</v>
      </c>
      <c r="D34" s="16">
        <f>B34+C34</f>
        <v>220372547.69</v>
      </c>
      <c r="E34" s="16">
        <v>102635591.94</v>
      </c>
      <c r="F34" s="16">
        <v>102635591.94</v>
      </c>
      <c r="G34" s="16">
        <f t="shared" si="15"/>
        <v>-17351929.060000002</v>
      </c>
      <c r="H34" s="29" t="s">
        <v>40</v>
      </c>
    </row>
    <row r="35" spans="1:8" x14ac:dyDescent="0.2">
      <c r="A35" s="35" t="s">
        <v>26</v>
      </c>
      <c r="B35" s="16">
        <v>905765342.03999996</v>
      </c>
      <c r="C35" s="16">
        <v>-19852064.210000001</v>
      </c>
      <c r="D35" s="16">
        <f>B35+C35</f>
        <v>885913277.82999992</v>
      </c>
      <c r="E35" s="16">
        <v>885913277.83000004</v>
      </c>
      <c r="F35" s="16">
        <v>885913277.83000004</v>
      </c>
      <c r="G35" s="16">
        <f t="shared" ref="G35" si="16">F35-B35</f>
        <v>-19852064.209999919</v>
      </c>
      <c r="H35" s="29" t="s">
        <v>42</v>
      </c>
    </row>
    <row r="36" spans="1:8" x14ac:dyDescent="0.2">
      <c r="A36" s="11"/>
      <c r="B36" s="16"/>
      <c r="C36" s="16"/>
      <c r="D36" s="16"/>
      <c r="E36" s="16"/>
      <c r="F36" s="16"/>
      <c r="G36" s="16"/>
      <c r="H36" s="29" t="s">
        <v>44</v>
      </c>
    </row>
    <row r="37" spans="1:8" x14ac:dyDescent="0.2">
      <c r="A37" s="28" t="s">
        <v>31</v>
      </c>
      <c r="B37" s="17">
        <f t="shared" ref="B37:G37" si="17">SUM(B38)</f>
        <v>0</v>
      </c>
      <c r="C37" s="17">
        <f t="shared" si="17"/>
        <v>0</v>
      </c>
      <c r="D37" s="17">
        <f t="shared" si="17"/>
        <v>0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9" t="s">
        <v>44</v>
      </c>
    </row>
    <row r="38" spans="1:8" x14ac:dyDescent="0.2">
      <c r="A38" s="10"/>
      <c r="B38" s="16">
        <v>0</v>
      </c>
      <c r="C38" s="16">
        <v>0</v>
      </c>
      <c r="D38" s="16">
        <f>B38+C38</f>
        <v>0</v>
      </c>
      <c r="E38" s="16">
        <v>0</v>
      </c>
      <c r="F38" s="16">
        <v>0</v>
      </c>
      <c r="G38" s="16">
        <f>F38-B38</f>
        <v>0</v>
      </c>
      <c r="H38" s="29" t="s">
        <v>43</v>
      </c>
    </row>
    <row r="39" spans="1:8" x14ac:dyDescent="0.2">
      <c r="A39" s="36" t="s">
        <v>13</v>
      </c>
      <c r="B39" s="14">
        <f>SUM(B37+B31+B21)</f>
        <v>1025752863.04</v>
      </c>
      <c r="C39" s="14">
        <f t="shared" ref="C39:G39" si="18">SUM(C37+C31+C21)</f>
        <v>80532962.479999989</v>
      </c>
      <c r="D39" s="14">
        <f t="shared" si="18"/>
        <v>1106285825.52</v>
      </c>
      <c r="E39" s="14">
        <f t="shared" si="18"/>
        <v>988548869.76999998</v>
      </c>
      <c r="F39" s="14">
        <f t="shared" si="18"/>
        <v>988548869.76999998</v>
      </c>
      <c r="G39" s="8">
        <f t="shared" si="18"/>
        <v>-37203993.269999921</v>
      </c>
      <c r="H39" s="29" t="s">
        <v>44</v>
      </c>
    </row>
    <row r="40" spans="1:8" x14ac:dyDescent="0.2">
      <c r="A40" s="19"/>
      <c r="B40" s="20"/>
      <c r="C40" s="20"/>
      <c r="D40" s="20"/>
      <c r="E40" s="21" t="s">
        <v>21</v>
      </c>
      <c r="F40" s="22"/>
      <c r="G40" s="18"/>
      <c r="H40" s="29" t="s">
        <v>44</v>
      </c>
    </row>
    <row r="41" spans="1:8" ht="22.5" x14ac:dyDescent="0.2">
      <c r="A41" s="37" t="s">
        <v>32</v>
      </c>
    </row>
    <row r="42" spans="1:8" x14ac:dyDescent="0.2">
      <c r="A42" s="38" t="s">
        <v>33</v>
      </c>
    </row>
    <row r="43" spans="1:8" x14ac:dyDescent="0.2">
      <c r="A43" s="38" t="s">
        <v>34</v>
      </c>
    </row>
    <row r="44" spans="1:8" ht="30.75" customHeight="1" x14ac:dyDescent="0.2">
      <c r="B44" s="39"/>
      <c r="C44" s="39"/>
      <c r="D44" s="39"/>
      <c r="E44" s="39"/>
      <c r="F44" s="39"/>
      <c r="G44" s="39"/>
    </row>
  </sheetData>
  <sheetProtection formatCells="0" formatColumns="0" formatRows="0" insertRows="0" autoFilter="0"/>
  <mergeCells count="8">
    <mergeCell ref="B44:G44"/>
    <mergeCell ref="A1:G1"/>
    <mergeCell ref="A2:A4"/>
    <mergeCell ref="B2:F2"/>
    <mergeCell ref="G2:G3"/>
    <mergeCell ref="A18:A20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2019-04-05T21:16:20Z</cp:lastPrinted>
  <dcterms:created xsi:type="dcterms:W3CDTF">2012-12-11T20:48:19Z</dcterms:created>
  <dcterms:modified xsi:type="dcterms:W3CDTF">2023-01-23T21:48:30Z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