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3\2023\ley conable\TERCER TRIMESTRE\"/>
    </mc:Choice>
  </mc:AlternateContent>
  <xr:revisionPtr revIDLastSave="0" documentId="8_{73F9CC17-5FFD-4B9A-9A71-A79265B6A900}" xr6:coauthVersionLast="36" xr6:coauthVersionMax="36" xr10:uidLastSave="{00000000-0000-0000-0000-000000000000}"/>
  <bookViews>
    <workbookView xWindow="0" yWindow="0" windowWidth="28800" windowHeight="11925" xr2:uid="{CF141C02-35F6-4F4F-927B-9E2F0A704D61}"/>
  </bookViews>
  <sheets>
    <sheet name="EAI" sheetId="1" r:id="rId1"/>
  </sheets>
  <definedNames>
    <definedName name="_xlnm.Print_Area" localSheetId="0">EAI!$A$1:$G$47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E35" i="1"/>
  <c r="E31" i="1" s="1"/>
  <c r="C35" i="1"/>
  <c r="D35" i="1" s="1"/>
  <c r="G37" i="1"/>
  <c r="F37" i="1"/>
  <c r="E37" i="1"/>
  <c r="D37" i="1"/>
  <c r="C37" i="1"/>
  <c r="B37" i="1"/>
  <c r="G34" i="1"/>
  <c r="D34" i="1"/>
  <c r="G33" i="1"/>
  <c r="D33" i="1"/>
  <c r="G32" i="1"/>
  <c r="D32" i="1"/>
  <c r="B31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G21" i="1" s="1"/>
  <c r="D22" i="1"/>
  <c r="F21" i="1"/>
  <c r="E21" i="1"/>
  <c r="C21" i="1"/>
  <c r="B21" i="1"/>
  <c r="B40" i="1" s="1"/>
  <c r="F16" i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16" i="1" s="1"/>
  <c r="D5" i="1"/>
  <c r="D16" i="1" l="1"/>
  <c r="D21" i="1"/>
  <c r="F31" i="1"/>
  <c r="F40" i="1" s="1"/>
  <c r="G31" i="1"/>
  <c r="G40" i="1"/>
  <c r="E40" i="1"/>
  <c r="C31" i="1"/>
  <c r="C40" i="1" s="1"/>
  <c r="D31" i="1"/>
  <c r="D40" i="1"/>
</calcChain>
</file>

<file path=xl/sharedStrings.xml><?xml version="1.0" encoding="utf-8"?>
<sst xmlns="http://schemas.openxmlformats.org/spreadsheetml/2006/main" count="63" uniqueCount="40">
  <si>
    <t>SISTEMA AVANZADO DE BACHILLERATO Y EDUCACION SUPERIOR EN EL ESTADO DE GTO.
Estado Analítico de Ingresos
Del 1 de Enero al 30 de Septiembre de 2023</t>
  </si>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</sst>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164" fontId="9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0" borderId="0" xfId="1" applyFont="1" applyAlignment="1" applyProtection="1">
      <alignment vertical="top"/>
      <protection locked="0"/>
    </xf>
    <xf numFmtId="0" fontId="4" fillId="2" borderId="8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top"/>
      <protection locked="0"/>
    </xf>
    <xf numFmtId="0" fontId="4" fillId="2" borderId="10" xfId="1" applyFont="1" applyFill="1" applyBorder="1" applyAlignment="1">
      <alignment horizontal="center" vertical="center"/>
    </xf>
    <xf numFmtId="0" fontId="4" fillId="2" borderId="7" xfId="1" quotePrefix="1" applyFont="1" applyFill="1" applyBorder="1" applyAlignment="1">
      <alignment horizontal="center" vertical="center" wrapText="1"/>
    </xf>
    <xf numFmtId="0" fontId="4" fillId="2" borderId="9" xfId="1" quotePrefix="1" applyFont="1" applyFill="1" applyBorder="1" applyAlignment="1">
      <alignment horizontal="center" vertical="center" wrapText="1"/>
    </xf>
    <xf numFmtId="0" fontId="4" fillId="2" borderId="4" xfId="1" quotePrefix="1" applyFont="1" applyFill="1" applyBorder="1" applyAlignment="1">
      <alignment horizontal="center" vertical="center" wrapText="1"/>
    </xf>
    <xf numFmtId="4" fontId="3" fillId="0" borderId="4" xfId="2" applyNumberFormat="1" applyFont="1" applyBorder="1" applyAlignment="1" applyProtection="1">
      <alignment vertical="top"/>
      <protection locked="0"/>
    </xf>
    <xf numFmtId="4" fontId="3" fillId="0" borderId="1" xfId="2" applyNumberFormat="1" applyFont="1" applyBorder="1" applyAlignment="1" applyProtection="1">
      <alignment vertical="top"/>
      <protection locked="0"/>
    </xf>
    <xf numFmtId="4" fontId="3" fillId="0" borderId="4" xfId="1" applyNumberFormat="1" applyFont="1" applyBorder="1" applyAlignment="1" applyProtection="1">
      <alignment vertical="top"/>
      <protection locked="0"/>
    </xf>
    <xf numFmtId="4" fontId="3" fillId="0" borderId="8" xfId="2" applyNumberFormat="1" applyFont="1" applyBorder="1" applyAlignment="1" applyProtection="1">
      <alignment vertical="top"/>
      <protection locked="0"/>
    </xf>
    <xf numFmtId="4" fontId="3" fillId="0" borderId="11" xfId="2" applyNumberFormat="1" applyFont="1" applyBorder="1" applyAlignment="1" applyProtection="1">
      <alignment vertical="top"/>
      <protection locked="0"/>
    </xf>
    <xf numFmtId="4" fontId="3" fillId="0" borderId="8" xfId="1" applyNumberFormat="1" applyFont="1" applyBorder="1" applyAlignment="1" applyProtection="1">
      <alignment vertical="top"/>
      <protection locked="0"/>
    </xf>
    <xf numFmtId="4" fontId="3" fillId="0" borderId="10" xfId="1" applyNumberFormat="1" applyFont="1" applyBorder="1" applyAlignment="1" applyProtection="1">
      <alignment vertical="top"/>
      <protection locked="0"/>
    </xf>
    <xf numFmtId="4" fontId="3" fillId="0" borderId="12" xfId="1" applyNumberFormat="1" applyFont="1" applyBorder="1" applyAlignment="1" applyProtection="1">
      <alignment vertical="top"/>
      <protection locked="0"/>
    </xf>
    <xf numFmtId="4" fontId="3" fillId="0" borderId="13" xfId="1" applyNumberFormat="1" applyFont="1" applyBorder="1" applyAlignment="1" applyProtection="1">
      <alignment vertical="top"/>
      <protection locked="0"/>
    </xf>
    <xf numFmtId="4" fontId="5" fillId="0" borderId="9" xfId="1" applyNumberFormat="1" applyFont="1" applyBorder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5" fillId="0" borderId="2" xfId="1" applyFont="1" applyBorder="1" applyAlignment="1" applyProtection="1">
      <alignment vertical="top"/>
      <protection locked="0"/>
    </xf>
    <xf numFmtId="4" fontId="5" fillId="0" borderId="2" xfId="1" applyNumberFormat="1" applyFont="1" applyBorder="1" applyAlignment="1" applyProtection="1">
      <alignment vertical="top"/>
      <protection locked="0"/>
    </xf>
    <xf numFmtId="4" fontId="5" fillId="0" borderId="3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5" fillId="0" borderId="10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/>
    </xf>
    <xf numFmtId="4" fontId="4" fillId="0" borderId="4" xfId="1" applyNumberFormat="1" applyFont="1" applyBorder="1" applyAlignment="1" applyProtection="1">
      <alignment vertical="top"/>
      <protection locked="0"/>
    </xf>
    <xf numFmtId="4" fontId="5" fillId="0" borderId="8" xfId="2" applyNumberFormat="1" applyFont="1" applyBorder="1" applyAlignment="1" applyProtection="1">
      <alignment vertical="top"/>
      <protection locked="0"/>
    </xf>
    <xf numFmtId="4" fontId="5" fillId="0" borderId="8" xfId="1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horizontal="left" vertical="top" wrapText="1"/>
    </xf>
    <xf numFmtId="4" fontId="4" fillId="0" borderId="8" xfId="2" applyNumberFormat="1" applyFont="1" applyBorder="1" applyAlignment="1" applyProtection="1">
      <alignment vertical="top"/>
      <protection locked="0"/>
    </xf>
    <xf numFmtId="0" fontId="4" fillId="0" borderId="11" xfId="1" applyFont="1" applyBorder="1" applyAlignment="1">
      <alignment vertical="top"/>
    </xf>
    <xf numFmtId="4" fontId="4" fillId="0" borderId="8" xfId="1" applyNumberFormat="1" applyFont="1" applyBorder="1" applyAlignment="1" applyProtection="1">
      <alignment vertical="top"/>
      <protection locked="0"/>
    </xf>
    <xf numFmtId="4" fontId="5" fillId="0" borderId="5" xfId="1" applyNumberFormat="1" applyFont="1" applyBorder="1" applyAlignment="1" applyProtection="1">
      <alignment vertical="top"/>
      <protection locked="0"/>
    </xf>
    <xf numFmtId="0" fontId="5" fillId="0" borderId="0" xfId="1" applyFont="1" applyAlignment="1" applyProtection="1">
      <alignment vertical="top"/>
      <protection locked="0"/>
    </xf>
    <xf numFmtId="4" fontId="5" fillId="0" borderId="0" xfId="1" applyNumberFormat="1" applyFont="1" applyAlignment="1" applyProtection="1">
      <alignment vertical="top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3" fillId="0" borderId="0" xfId="0" applyFont="1"/>
    <xf numFmtId="0" fontId="3" fillId="0" borderId="0" xfId="1" applyFont="1" applyAlignment="1" applyProtection="1">
      <alignment vertical="top" wrapText="1"/>
      <protection locked="0"/>
    </xf>
    <xf numFmtId="4" fontId="5" fillId="0" borderId="4" xfId="1" applyNumberFormat="1" applyFont="1" applyBorder="1" applyAlignment="1" applyProtection="1">
      <alignment vertical="top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top" wrapText="1"/>
    </xf>
    <xf numFmtId="0" fontId="3" fillId="0" borderId="11" xfId="1" applyFont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Border="1" applyAlignment="1" applyProtection="1">
      <alignment vertical="top"/>
      <protection locked="0"/>
    </xf>
    <xf numFmtId="0" fontId="5" fillId="0" borderId="11" xfId="1" applyFont="1" applyBorder="1" applyAlignment="1" applyProtection="1">
      <alignment horizontal="left" vertical="top" wrapText="1" indent="1"/>
      <protection locked="0"/>
    </xf>
    <xf numFmtId="0" fontId="3" fillId="0" borderId="11" xfId="1" applyFont="1" applyBorder="1" applyAlignment="1" applyProtection="1">
      <alignment vertical="top"/>
      <protection locked="0"/>
    </xf>
    <xf numFmtId="0" fontId="4" fillId="0" borderId="5" xfId="1" applyFont="1" applyBorder="1" applyAlignment="1" applyProtection="1">
      <alignment horizontal="left" vertical="top" indent="3"/>
      <protection locked="0"/>
    </xf>
    <xf numFmtId="0" fontId="5" fillId="0" borderId="1" xfId="1" applyFont="1" applyBorder="1" applyAlignment="1" applyProtection="1">
      <alignment vertical="top"/>
      <protection locked="0"/>
    </xf>
    <xf numFmtId="0" fontId="5" fillId="0" borderId="11" xfId="1" applyFont="1" applyBorder="1" applyAlignment="1">
      <alignment horizontal="left" vertical="top" wrapText="1" indent="1"/>
    </xf>
    <xf numFmtId="0" fontId="5" fillId="0" borderId="11" xfId="1" applyFont="1" applyBorder="1" applyAlignment="1">
      <alignment horizontal="left" vertical="top" wrapText="1"/>
    </xf>
    <xf numFmtId="0" fontId="5" fillId="0" borderId="13" xfId="1" applyFont="1" applyBorder="1" applyAlignment="1">
      <alignment horizontal="left" vertical="top" wrapText="1" indent="1"/>
    </xf>
    <xf numFmtId="4" fontId="5" fillId="0" borderId="10" xfId="2" applyNumberFormat="1" applyFont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2" xfId="1" applyFont="1" applyFill="1" applyBorder="1" applyAlignment="1" applyProtection="1">
      <alignment horizontal="center" vertical="top"/>
      <protection locked="0"/>
    </xf>
    <xf numFmtId="0" fontId="2" fillId="2" borderId="3" xfId="1" applyFont="1" applyFill="1" applyBorder="1" applyAlignment="1" applyProtection="1">
      <alignment horizontal="center" vertical="top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/>
      <protection locked="0"/>
    </xf>
  </cellXfs>
  <cellStyles count="6">
    <cellStyle name="Millares 2 16 3" xfId="5" xr:uid="{AACA4A2A-4533-4C57-8DEF-66564095D3B9}"/>
    <cellStyle name="Normal" xfId="0" builtinId="0"/>
    <cellStyle name="Normal 2" xfId="1" xr:uid="{C8C843F9-B52D-4A34-9CFC-45BC8E990FB6}"/>
    <cellStyle name="Normal 2 18 2" xfId="4" xr:uid="{1E4B56F8-D30C-4835-A9D5-33558FFF5981}"/>
    <cellStyle name="Normal 2 3 2" xfId="2" xr:uid="{AE38B6AE-D584-4AB6-BDBC-D2DEF187708B}"/>
    <cellStyle name="Normal 2 31" xfId="3" xr:uid="{BD53DA7A-1808-4A48-9FC3-E327011A60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43EDB-BD50-44DE-BA94-E706A291475A}">
  <sheetPr>
    <tabColor rgb="FF00B050"/>
    <pageSetUpPr fitToPage="1"/>
  </sheetPr>
  <dimension ref="A1:H46"/>
  <sheetViews>
    <sheetView tabSelected="1" zoomScaleNormal="100" zoomScaleSheetLayoutView="100" workbookViewId="0">
      <selection activeCell="K32" sqref="K32"/>
    </sheetView>
  </sheetViews>
  <sheetFormatPr baseColWidth="10" defaultColWidth="10.28515625" defaultRowHeight="11.25" x14ac:dyDescent="0.25"/>
  <cols>
    <col min="1" max="1" width="53.5703125" style="1" customWidth="1"/>
    <col min="2" max="2" width="15.28515625" style="1" customWidth="1"/>
    <col min="3" max="3" width="25" style="1" customWidth="1"/>
    <col min="4" max="4" width="18.85546875" style="1" customWidth="1"/>
    <col min="5" max="5" width="15.28515625" style="1" customWidth="1"/>
    <col min="6" max="6" width="16.140625" style="1" customWidth="1"/>
    <col min="7" max="7" width="15.28515625" style="1" customWidth="1"/>
    <col min="8" max="8" width="11.7109375" style="1" bestFit="1" customWidth="1"/>
    <col min="9" max="16384" width="10.28515625" style="1"/>
  </cols>
  <sheetData>
    <row r="1" spans="1:8" ht="33.6" customHeight="1" x14ac:dyDescent="0.25">
      <c r="A1" s="59" t="s">
        <v>0</v>
      </c>
      <c r="B1" s="60"/>
      <c r="C1" s="60"/>
      <c r="D1" s="60"/>
      <c r="E1" s="60"/>
      <c r="F1" s="60"/>
      <c r="G1" s="61"/>
    </row>
    <row r="2" spans="1:8" s="3" customFormat="1" x14ac:dyDescent="0.25">
      <c r="A2" s="2"/>
      <c r="B2" s="62" t="s">
        <v>1</v>
      </c>
      <c r="C2" s="63"/>
      <c r="D2" s="63"/>
      <c r="E2" s="63"/>
      <c r="F2" s="64"/>
      <c r="G2" s="65" t="s">
        <v>2</v>
      </c>
    </row>
    <row r="3" spans="1:8" s="8" customFormat="1" ht="24.95" customHeight="1" x14ac:dyDescent="0.25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6"/>
    </row>
    <row r="4" spans="1:8" s="8" customFormat="1" x14ac:dyDescent="0.25">
      <c r="A4" s="9"/>
      <c r="B4" s="10" t="s">
        <v>9</v>
      </c>
      <c r="C4" s="11" t="s">
        <v>10</v>
      </c>
      <c r="D4" s="12" t="s">
        <v>11</v>
      </c>
      <c r="E4" s="11" t="s">
        <v>12</v>
      </c>
      <c r="F4" s="11" t="s">
        <v>13</v>
      </c>
      <c r="G4" s="12" t="s">
        <v>14</v>
      </c>
    </row>
    <row r="5" spans="1:8" x14ac:dyDescent="0.25">
      <c r="A5" s="49" t="s">
        <v>15</v>
      </c>
      <c r="B5" s="13">
        <v>0</v>
      </c>
      <c r="C5" s="13">
        <v>0</v>
      </c>
      <c r="D5" s="50">
        <f>B5+C5</f>
        <v>0</v>
      </c>
      <c r="E5" s="13">
        <v>0</v>
      </c>
      <c r="F5" s="14">
        <v>0</v>
      </c>
      <c r="G5" s="15">
        <f>F5-B5</f>
        <v>0</v>
      </c>
    </row>
    <row r="6" spans="1:8" x14ac:dyDescent="0.25">
      <c r="A6" s="51" t="s">
        <v>16</v>
      </c>
      <c r="B6" s="16">
        <v>0</v>
      </c>
      <c r="C6" s="16">
        <v>0</v>
      </c>
      <c r="D6" s="50">
        <f t="shared" ref="D6:D14" si="0">B6+C6</f>
        <v>0</v>
      </c>
      <c r="E6" s="16">
        <v>0</v>
      </c>
      <c r="F6" s="17">
        <v>0</v>
      </c>
      <c r="G6" s="18">
        <f t="shared" ref="G6:G14" si="1">F6-B6</f>
        <v>0</v>
      </c>
    </row>
    <row r="7" spans="1:8" x14ac:dyDescent="0.25">
      <c r="A7" s="49" t="s">
        <v>17</v>
      </c>
      <c r="B7" s="16">
        <v>0</v>
      </c>
      <c r="C7" s="16">
        <v>0</v>
      </c>
      <c r="D7" s="50">
        <f t="shared" si="0"/>
        <v>0</v>
      </c>
      <c r="E7" s="16">
        <v>0</v>
      </c>
      <c r="F7" s="17">
        <v>0</v>
      </c>
      <c r="G7" s="18">
        <f t="shared" si="1"/>
        <v>0</v>
      </c>
    </row>
    <row r="8" spans="1:8" x14ac:dyDescent="0.25">
      <c r="A8" s="49" t="s">
        <v>18</v>
      </c>
      <c r="B8" s="16">
        <v>0</v>
      </c>
      <c r="C8" s="16">
        <v>0</v>
      </c>
      <c r="D8" s="50">
        <f t="shared" si="0"/>
        <v>0</v>
      </c>
      <c r="E8" s="16">
        <v>0</v>
      </c>
      <c r="F8" s="17">
        <v>0</v>
      </c>
      <c r="G8" s="18">
        <f t="shared" si="1"/>
        <v>0</v>
      </c>
    </row>
    <row r="9" spans="1:8" x14ac:dyDescent="0.25">
      <c r="A9" s="49" t="s">
        <v>19</v>
      </c>
      <c r="B9" s="16">
        <v>0</v>
      </c>
      <c r="C9" s="16">
        <v>0</v>
      </c>
      <c r="D9" s="50">
        <f t="shared" si="0"/>
        <v>0</v>
      </c>
      <c r="E9" s="16">
        <v>0</v>
      </c>
      <c r="F9" s="17">
        <v>0</v>
      </c>
      <c r="G9" s="18">
        <f t="shared" si="1"/>
        <v>0</v>
      </c>
    </row>
    <row r="10" spans="1:8" x14ac:dyDescent="0.25">
      <c r="A10" s="51" t="s">
        <v>20</v>
      </c>
      <c r="B10" s="16">
        <v>0</v>
      </c>
      <c r="C10" s="16">
        <v>0</v>
      </c>
      <c r="D10" s="50">
        <f t="shared" si="0"/>
        <v>0</v>
      </c>
      <c r="E10" s="16">
        <v>0</v>
      </c>
      <c r="F10" s="17">
        <v>0</v>
      </c>
      <c r="G10" s="18">
        <f t="shared" si="1"/>
        <v>0</v>
      </c>
    </row>
    <row r="11" spans="1:8" x14ac:dyDescent="0.25">
      <c r="A11" s="49" t="s">
        <v>21</v>
      </c>
      <c r="B11" s="16">
        <v>136289856</v>
      </c>
      <c r="C11" s="16">
        <v>93308223.849999994</v>
      </c>
      <c r="D11" s="50">
        <f t="shared" si="0"/>
        <v>229598079.84999999</v>
      </c>
      <c r="E11" s="16">
        <v>144711515.34999999</v>
      </c>
      <c r="F11" s="17">
        <v>144711515.34999999</v>
      </c>
      <c r="G11" s="18">
        <f t="shared" si="1"/>
        <v>8421659.349999994</v>
      </c>
    </row>
    <row r="12" spans="1:8" ht="22.5" x14ac:dyDescent="0.25">
      <c r="A12" s="49" t="s">
        <v>22</v>
      </c>
      <c r="B12" s="16">
        <v>0</v>
      </c>
      <c r="C12" s="16">
        <v>8998479.0800000001</v>
      </c>
      <c r="D12" s="50">
        <f t="shared" si="0"/>
        <v>8998479.0800000001</v>
      </c>
      <c r="E12" s="16">
        <v>6386623.5300000003</v>
      </c>
      <c r="F12" s="17">
        <v>6386623.5300000003</v>
      </c>
      <c r="G12" s="18">
        <f t="shared" si="1"/>
        <v>6386623.5300000003</v>
      </c>
    </row>
    <row r="13" spans="1:8" ht="22.5" x14ac:dyDescent="0.25">
      <c r="A13" s="49" t="s">
        <v>23</v>
      </c>
      <c r="B13" s="16">
        <v>915620727.25</v>
      </c>
      <c r="C13" s="16">
        <v>19560156.960000001</v>
      </c>
      <c r="D13" s="50">
        <f t="shared" si="0"/>
        <v>935180884.21000004</v>
      </c>
      <c r="E13" s="16">
        <v>646537037.25</v>
      </c>
      <c r="F13" s="17">
        <v>646537037.25</v>
      </c>
      <c r="G13" s="18">
        <f t="shared" si="1"/>
        <v>-269083690</v>
      </c>
    </row>
    <row r="14" spans="1:8" x14ac:dyDescent="0.25">
      <c r="A14" s="49" t="s">
        <v>24</v>
      </c>
      <c r="B14" s="16">
        <v>0</v>
      </c>
      <c r="C14" s="16">
        <v>0</v>
      </c>
      <c r="D14" s="50">
        <f t="shared" si="0"/>
        <v>0</v>
      </c>
      <c r="E14" s="16">
        <v>0</v>
      </c>
      <c r="F14" s="17">
        <v>0</v>
      </c>
      <c r="G14" s="18">
        <f t="shared" si="1"/>
        <v>0</v>
      </c>
    </row>
    <row r="15" spans="1:8" x14ac:dyDescent="0.25">
      <c r="A15" s="52"/>
      <c r="B15" s="19"/>
      <c r="C15" s="19"/>
      <c r="D15" s="20"/>
      <c r="E15" s="19"/>
      <c r="F15" s="21"/>
      <c r="G15" s="18"/>
    </row>
    <row r="16" spans="1:8" x14ac:dyDescent="0.25">
      <c r="A16" s="53" t="s">
        <v>25</v>
      </c>
      <c r="B16" s="22">
        <f>SUM(B5:B15)</f>
        <v>1051910583.25</v>
      </c>
      <c r="C16" s="22">
        <f t="shared" ref="C16:F16" si="2">SUM(C5:C15)</f>
        <v>121866859.88999999</v>
      </c>
      <c r="D16" s="22">
        <f t="shared" si="2"/>
        <v>1173777443.1400001</v>
      </c>
      <c r="E16" s="22">
        <f t="shared" si="2"/>
        <v>797635176.13</v>
      </c>
      <c r="F16" s="38">
        <f t="shared" si="2"/>
        <v>797635176.13</v>
      </c>
      <c r="G16" s="44">
        <f>SUM(G4:G13)</f>
        <v>-254275407.12</v>
      </c>
      <c r="H16" s="23"/>
    </row>
    <row r="17" spans="1:7" x14ac:dyDescent="0.25">
      <c r="A17" s="54"/>
      <c r="B17" s="25"/>
      <c r="C17" s="25"/>
      <c r="D17" s="26"/>
      <c r="E17" s="27" t="s">
        <v>26</v>
      </c>
      <c r="F17" s="28"/>
      <c r="G17" s="29">
        <v>0</v>
      </c>
    </row>
    <row r="18" spans="1:7" ht="10.5" customHeight="1" x14ac:dyDescent="0.25">
      <c r="A18" s="45"/>
      <c r="B18" s="62" t="s">
        <v>1</v>
      </c>
      <c r="C18" s="63"/>
      <c r="D18" s="63"/>
      <c r="E18" s="63"/>
      <c r="F18" s="64"/>
      <c r="G18" s="67" t="s">
        <v>2</v>
      </c>
    </row>
    <row r="19" spans="1:7" x14ac:dyDescent="0.25">
      <c r="A19" s="47" t="s">
        <v>27</v>
      </c>
      <c r="B19" s="5" t="s">
        <v>4</v>
      </c>
      <c r="C19" s="6" t="s">
        <v>5</v>
      </c>
      <c r="D19" s="6" t="s">
        <v>6</v>
      </c>
      <c r="E19" s="6" t="s">
        <v>7</v>
      </c>
      <c r="F19" s="7" t="s">
        <v>8</v>
      </c>
      <c r="G19" s="66"/>
    </row>
    <row r="20" spans="1:7" x14ac:dyDescent="0.25">
      <c r="A20" s="46"/>
      <c r="B20" s="10" t="s">
        <v>9</v>
      </c>
      <c r="C20" s="11" t="s">
        <v>10</v>
      </c>
      <c r="D20" s="11" t="s">
        <v>11</v>
      </c>
      <c r="E20" s="11" t="s">
        <v>12</v>
      </c>
      <c r="F20" s="11" t="s">
        <v>13</v>
      </c>
      <c r="G20" s="11" t="s">
        <v>14</v>
      </c>
    </row>
    <row r="21" spans="1:7" x14ac:dyDescent="0.25">
      <c r="A21" s="30" t="s">
        <v>28</v>
      </c>
      <c r="B21" s="31">
        <f>SUM(B22:B29)</f>
        <v>0</v>
      </c>
      <c r="C21" s="31">
        <f t="shared" ref="C21:G21" si="3">SUM(C22:C29)</f>
        <v>0</v>
      </c>
      <c r="D21" s="31">
        <f t="shared" si="3"/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</row>
    <row r="22" spans="1:7" x14ac:dyDescent="0.25">
      <c r="A22" s="55" t="s">
        <v>15</v>
      </c>
      <c r="B22" s="32">
        <v>0</v>
      </c>
      <c r="C22" s="32">
        <v>0</v>
      </c>
      <c r="D22" s="50">
        <f>B22+C22</f>
        <v>0</v>
      </c>
      <c r="E22" s="32">
        <v>0</v>
      </c>
      <c r="F22" s="32">
        <v>0</v>
      </c>
      <c r="G22" s="18">
        <f>F22-B22</f>
        <v>0</v>
      </c>
    </row>
    <row r="23" spans="1:7" x14ac:dyDescent="0.25">
      <c r="A23" s="55" t="s">
        <v>16</v>
      </c>
      <c r="B23" s="32">
        <v>0</v>
      </c>
      <c r="C23" s="32">
        <v>0</v>
      </c>
      <c r="D23" s="50">
        <f t="shared" ref="D23:D29" si="4">B23+C23</f>
        <v>0</v>
      </c>
      <c r="E23" s="32">
        <v>0</v>
      </c>
      <c r="F23" s="32">
        <v>0</v>
      </c>
      <c r="G23" s="18">
        <f t="shared" ref="G23:G29" si="5">F23-B23</f>
        <v>0</v>
      </c>
    </row>
    <row r="24" spans="1:7" x14ac:dyDescent="0.25">
      <c r="A24" s="55" t="s">
        <v>17</v>
      </c>
      <c r="B24" s="32">
        <v>0</v>
      </c>
      <c r="C24" s="32">
        <v>0</v>
      </c>
      <c r="D24" s="50">
        <f t="shared" si="4"/>
        <v>0</v>
      </c>
      <c r="E24" s="32">
        <v>0</v>
      </c>
      <c r="F24" s="32">
        <v>0</v>
      </c>
      <c r="G24" s="18">
        <f t="shared" si="5"/>
        <v>0</v>
      </c>
    </row>
    <row r="25" spans="1:7" x14ac:dyDescent="0.25">
      <c r="A25" s="55" t="s">
        <v>18</v>
      </c>
      <c r="B25" s="32">
        <v>0</v>
      </c>
      <c r="C25" s="32">
        <v>0</v>
      </c>
      <c r="D25" s="50">
        <f t="shared" si="4"/>
        <v>0</v>
      </c>
      <c r="E25" s="32">
        <v>0</v>
      </c>
      <c r="F25" s="32">
        <v>0</v>
      </c>
      <c r="G25" s="18">
        <f t="shared" si="5"/>
        <v>0</v>
      </c>
    </row>
    <row r="26" spans="1:7" x14ac:dyDescent="0.25">
      <c r="A26" s="55" t="s">
        <v>29</v>
      </c>
      <c r="B26" s="32">
        <v>0</v>
      </c>
      <c r="C26" s="32">
        <v>0</v>
      </c>
      <c r="D26" s="50">
        <f t="shared" si="4"/>
        <v>0</v>
      </c>
      <c r="E26" s="32">
        <v>0</v>
      </c>
      <c r="F26" s="32">
        <v>0</v>
      </c>
      <c r="G26" s="18">
        <f t="shared" si="5"/>
        <v>0</v>
      </c>
    </row>
    <row r="27" spans="1:7" x14ac:dyDescent="0.25">
      <c r="A27" s="55" t="s">
        <v>30</v>
      </c>
      <c r="B27" s="32">
        <v>0</v>
      </c>
      <c r="C27" s="32">
        <v>0</v>
      </c>
      <c r="D27" s="50">
        <f t="shared" si="4"/>
        <v>0</v>
      </c>
      <c r="E27" s="32">
        <v>0</v>
      </c>
      <c r="F27" s="32">
        <v>0</v>
      </c>
      <c r="G27" s="18">
        <f t="shared" si="5"/>
        <v>0</v>
      </c>
    </row>
    <row r="28" spans="1:7" ht="22.5" x14ac:dyDescent="0.25">
      <c r="A28" s="55" t="s">
        <v>31</v>
      </c>
      <c r="B28" s="32">
        <v>0</v>
      </c>
      <c r="C28" s="32">
        <v>0</v>
      </c>
      <c r="D28" s="50">
        <f t="shared" si="4"/>
        <v>0</v>
      </c>
      <c r="E28" s="32">
        <v>0</v>
      </c>
      <c r="F28" s="32">
        <v>0</v>
      </c>
      <c r="G28" s="18">
        <f t="shared" si="5"/>
        <v>0</v>
      </c>
    </row>
    <row r="29" spans="1:7" ht="22.5" x14ac:dyDescent="0.25">
      <c r="A29" s="55" t="s">
        <v>23</v>
      </c>
      <c r="B29" s="32">
        <v>0</v>
      </c>
      <c r="C29" s="32">
        <v>0</v>
      </c>
      <c r="D29" s="50">
        <f t="shared" si="4"/>
        <v>0</v>
      </c>
      <c r="E29" s="32">
        <v>0</v>
      </c>
      <c r="F29" s="32">
        <v>0</v>
      </c>
      <c r="G29" s="18">
        <f t="shared" si="5"/>
        <v>0</v>
      </c>
    </row>
    <row r="30" spans="1:7" x14ac:dyDescent="0.25">
      <c r="A30" s="55"/>
      <c r="B30" s="33"/>
      <c r="C30" s="33"/>
      <c r="D30" s="33"/>
      <c r="E30" s="33"/>
      <c r="F30" s="33"/>
      <c r="G30" s="33"/>
    </row>
    <row r="31" spans="1:7" ht="33.75" x14ac:dyDescent="0.25">
      <c r="A31" s="34" t="s">
        <v>32</v>
      </c>
      <c r="B31" s="35">
        <f>SUM(B32:B35)</f>
        <v>1051910583.25</v>
      </c>
      <c r="C31" s="35">
        <f t="shared" ref="C31:G31" si="6">SUM(C32:C35)</f>
        <v>121866859.88999999</v>
      </c>
      <c r="D31" s="35">
        <f t="shared" si="6"/>
        <v>1173777443.1399999</v>
      </c>
      <c r="E31" s="35">
        <f t="shared" si="6"/>
        <v>797635176.13</v>
      </c>
      <c r="F31" s="35">
        <f t="shared" si="6"/>
        <v>797635176.13</v>
      </c>
      <c r="G31" s="35">
        <f t="shared" si="6"/>
        <v>-254275407.12000003</v>
      </c>
    </row>
    <row r="32" spans="1:7" x14ac:dyDescent="0.25">
      <c r="A32" s="55" t="s">
        <v>16</v>
      </c>
      <c r="B32" s="32">
        <v>0</v>
      </c>
      <c r="C32" s="32">
        <v>0</v>
      </c>
      <c r="D32" s="50">
        <f>B32+C32</f>
        <v>0</v>
      </c>
      <c r="E32" s="32">
        <v>0</v>
      </c>
      <c r="F32" s="32">
        <v>0</v>
      </c>
      <c r="G32" s="18">
        <f t="shared" ref="G32:G35" si="7">F32-B32</f>
        <v>0</v>
      </c>
    </row>
    <row r="33" spans="1:7" x14ac:dyDescent="0.25">
      <c r="A33" s="55" t="s">
        <v>33</v>
      </c>
      <c r="B33" s="32">
        <v>0</v>
      </c>
      <c r="C33" s="32">
        <v>0</v>
      </c>
      <c r="D33" s="50">
        <f>B33+C33</f>
        <v>0</v>
      </c>
      <c r="E33" s="32">
        <v>0</v>
      </c>
      <c r="F33" s="32">
        <v>0</v>
      </c>
      <c r="G33" s="18">
        <f t="shared" si="7"/>
        <v>0</v>
      </c>
    </row>
    <row r="34" spans="1:7" ht="22.5" x14ac:dyDescent="0.25">
      <c r="A34" s="55" t="s">
        <v>34</v>
      </c>
      <c r="B34" s="32">
        <v>136289856</v>
      </c>
      <c r="C34" s="32">
        <v>93308223.849999994</v>
      </c>
      <c r="D34" s="50">
        <f>B34+C34</f>
        <v>229598079.84999999</v>
      </c>
      <c r="E34" s="32">
        <v>144711515.34999999</v>
      </c>
      <c r="F34" s="32">
        <v>144711515.34999999</v>
      </c>
      <c r="G34" s="18">
        <f t="shared" si="7"/>
        <v>8421659.349999994</v>
      </c>
    </row>
    <row r="35" spans="1:7" ht="22.5" x14ac:dyDescent="0.25">
      <c r="A35" s="55" t="s">
        <v>23</v>
      </c>
      <c r="B35" s="32">
        <v>915620727.25</v>
      </c>
      <c r="C35" s="32">
        <f>19560156.96+C12</f>
        <v>28558636.039999999</v>
      </c>
      <c r="D35" s="50">
        <f>B35+C35</f>
        <v>944179363.28999996</v>
      </c>
      <c r="E35" s="32">
        <f>646537037.25+E12</f>
        <v>652923660.77999997</v>
      </c>
      <c r="F35" s="32">
        <f>646537037.25+F12</f>
        <v>652923660.77999997</v>
      </c>
      <c r="G35" s="18">
        <f t="shared" si="7"/>
        <v>-262697066.47000003</v>
      </c>
    </row>
    <row r="36" spans="1:7" x14ac:dyDescent="0.25">
      <c r="A36" s="56"/>
      <c r="B36" s="33"/>
      <c r="C36" s="33"/>
      <c r="D36" s="33"/>
      <c r="E36" s="33"/>
      <c r="F36" s="33"/>
      <c r="G36" s="33"/>
    </row>
    <row r="37" spans="1:7" x14ac:dyDescent="0.25">
      <c r="A37" s="36" t="s">
        <v>35</v>
      </c>
      <c r="B37" s="37">
        <f>SUM(B38)</f>
        <v>0</v>
      </c>
      <c r="C37" s="37">
        <f t="shared" ref="C37:G37" si="8">SUM(C38)</f>
        <v>0</v>
      </c>
      <c r="D37" s="37">
        <f t="shared" si="8"/>
        <v>0</v>
      </c>
      <c r="E37" s="37">
        <f t="shared" si="8"/>
        <v>0</v>
      </c>
      <c r="F37" s="37">
        <f t="shared" si="8"/>
        <v>0</v>
      </c>
      <c r="G37" s="37">
        <f t="shared" si="8"/>
        <v>0</v>
      </c>
    </row>
    <row r="38" spans="1:7" x14ac:dyDescent="0.25">
      <c r="A38" s="55" t="s">
        <v>24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57"/>
      <c r="B39" s="58"/>
      <c r="C39" s="58"/>
      <c r="D39" s="58"/>
      <c r="E39" s="58"/>
      <c r="F39" s="58"/>
      <c r="G39" s="58"/>
    </row>
    <row r="40" spans="1:7" x14ac:dyDescent="0.25">
      <c r="A40" s="48" t="s">
        <v>25</v>
      </c>
      <c r="B40" s="22">
        <f>SUM(B21+B31+B37)</f>
        <v>1051910583.25</v>
      </c>
      <c r="C40" s="22">
        <f t="shared" ref="C40:F40" si="9">SUM(C21+C31+C37)</f>
        <v>121866859.88999999</v>
      </c>
      <c r="D40" s="22">
        <f t="shared" si="9"/>
        <v>1173777443.1399999</v>
      </c>
      <c r="E40" s="22">
        <f t="shared" si="9"/>
        <v>797635176.13</v>
      </c>
      <c r="F40" s="38">
        <f t="shared" si="9"/>
        <v>797635176.13</v>
      </c>
      <c r="G40" s="44">
        <f>SUM(G21+G31+G37)</f>
        <v>-254275407.12000003</v>
      </c>
    </row>
    <row r="41" spans="1:7" x14ac:dyDescent="0.25">
      <c r="A41" s="24"/>
      <c r="B41" s="25"/>
      <c r="C41" s="25"/>
      <c r="D41" s="25"/>
      <c r="E41" s="27" t="s">
        <v>26</v>
      </c>
      <c r="F41" s="28"/>
      <c r="G41" s="29">
        <v>0</v>
      </c>
    </row>
    <row r="42" spans="1:7" x14ac:dyDescent="0.25">
      <c r="A42" s="39"/>
      <c r="B42" s="40"/>
      <c r="C42" s="40"/>
      <c r="D42" s="40"/>
      <c r="E42" s="41"/>
      <c r="F42" s="41"/>
      <c r="G42" s="40"/>
    </row>
    <row r="43" spans="1:7" x14ac:dyDescent="0.2">
      <c r="A43" s="42" t="s">
        <v>36</v>
      </c>
    </row>
    <row r="44" spans="1:7" ht="22.5" x14ac:dyDescent="0.25">
      <c r="A44" s="43" t="s">
        <v>37</v>
      </c>
    </row>
    <row r="45" spans="1:7" x14ac:dyDescent="0.25">
      <c r="A45" s="1" t="s">
        <v>38</v>
      </c>
    </row>
    <row r="46" spans="1:7" x14ac:dyDescent="0.25">
      <c r="A46" s="68" t="s">
        <v>39</v>
      </c>
      <c r="B46" s="68"/>
      <c r="C46" s="68"/>
      <c r="D46" s="68"/>
      <c r="E46" s="68"/>
      <c r="F46" s="68"/>
      <c r="G46" s="68"/>
    </row>
  </sheetData>
  <mergeCells count="6">
    <mergeCell ref="A46:G46"/>
    <mergeCell ref="A1:G1"/>
    <mergeCell ref="B2:F2"/>
    <mergeCell ref="G2:G3"/>
    <mergeCell ref="B18:F18"/>
    <mergeCell ref="G18:G19"/>
  </mergeCells>
  <pageMargins left="0.9055118110236221" right="0.31496062992125984" top="0.74803149606299213" bottom="0.74803149606299213" header="0.31496062992125984" footer="0.31496062992125984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cp:lastPrinted>2023-10-30T18:20:44Z</cp:lastPrinted>
  <dcterms:created xsi:type="dcterms:W3CDTF">2023-10-26T18:05:30Z</dcterms:created>
  <dcterms:modified xsi:type="dcterms:W3CDTF">2023-11-08T15:02:51Z</dcterms:modified>
</cp:coreProperties>
</file>