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 activeTab="1"/>
  </bookViews>
  <sheets>
    <sheet name="EAI" sheetId="4" r:id="rId1"/>
    <sheet name="EAI-FE" sheetId="5" r:id="rId2"/>
  </sheets>
  <definedNames>
    <definedName name="_xlnm._FilterDatabase" localSheetId="0" hidden="1">EAI!#REF!</definedName>
    <definedName name="_xlnm.Print_Area" localSheetId="0">EAI!$A$1:$H$44</definedName>
    <definedName name="_xlnm.Print_Area" localSheetId="1">'EAI-FE'!$A$1:$H$11</definedName>
  </definedNames>
  <calcPr calcId="162913"/>
  <fileRecoveryPr autoRecover="0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H6" i="5"/>
  <c r="H7" i="5" s="1"/>
  <c r="G5" i="5"/>
  <c r="F5" i="5"/>
  <c r="E5" i="5"/>
  <c r="D5" i="5"/>
  <c r="H5" i="5" l="1"/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<sst xmlns="http://schemas.openxmlformats.org/spreadsheetml/2006/main" count="120" uniqueCount="52">
  <si>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</si>
  <si>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</si>
  <si>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</si>
  <si>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</si>
  <si>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</si>
  <si>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</si>
  <si>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</si>
  <si>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</si>
  <si>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</si>
  <si>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</si>
  <si>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</si>
  <si>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</si>
  <si>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</si>
  <si>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</si>
  <si>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</si>
  <si>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</si>
  <si>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</si>
  <si>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</si>
  <si>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</si>
  <si>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</si>
  <si>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</si>
  <si>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</si>
  <si>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</si>
  <si>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</si>
  <si>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</si>
  <si>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</si>
  <si>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</si>
  <si>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</si>
  <si>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</si>
  <si>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</si>
  <si>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</si>
  <si>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</si>
  <si>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</si>
  <si>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</si>
  <si>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</si>
  <si>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</si>
  <si>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</si>
  <si>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</si>
  <si>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</si>
  <si>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</si>
  <si>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</si>
  <si>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</si>
  <si>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</si>
  <si>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</si>
  <si>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</si>
  <si>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</si>
  <si>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</si>
  <si>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</si>
  <si>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</si>
  <si>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</si>
  <si>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30 de Septiembre de 2021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</si>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</sst>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(* #,##0.00_);_(* \(#,##0.00\);_(* &quot;-&quot;??_);_(@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4" fillId="0" borderId="7" xfId="0" applyFont="1" applyBorder="1"/>
    <xf numFmtId="166" fontId="7" fillId="0" borderId="7" xfId="19" applyFont="1" applyBorder="1"/>
    <xf numFmtId="166" fontId="4" fillId="4" borderId="7" xfId="19" applyFont="1" applyFill="1" applyBorder="1"/>
    <xf numFmtId="166" fontId="4" fillId="0" borderId="7" xfId="19" applyFont="1" applyBorder="1"/>
    <xf numFmtId="166" fontId="7" fillId="4" borderId="7" xfId="19" applyFont="1" applyFill="1" applyBorder="1"/>
    <xf numFmtId="0" fontId="4" fillId="4" borderId="0" xfId="0" applyFont="1" applyFill="1"/>
    <xf numFmtId="0" fontId="4" fillId="4" borderId="13" xfId="0" applyFont="1" applyFill="1" applyBorder="1"/>
    <xf numFmtId="0" fontId="14" fillId="4" borderId="0" xfId="0" applyFont="1" applyFill="1"/>
    <xf numFmtId="0" fontId="15" fillId="4" borderId="0" xfId="20" applyFont="1" applyFill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</cellXfs>
  <cellStyles count="21">
    <cellStyle name="=C:\WINNT\SYSTEM32\COMMAND.COM" xfId="1"/>
    <cellStyle name="Euro" xfId="2"/>
    <cellStyle name="Millares 2" xfId="3"/>
    <cellStyle name="Millares 2 16 3" xfId="19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8 2" xfId="18"/>
    <cellStyle name="Normal 2 2" xfId="9"/>
    <cellStyle name="Normal 2 31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K10" sqref="K10"/>
    </sheetView>
  </sheetViews>
  <sheetFormatPr baseColWidth="10" defaultColWidth="12" defaultRowHeight="11.25" x14ac:dyDescent="0.2"/>
  <cols>
    <col min="1" max="1" width="1.83203125" style="2" customWidth="1"/>
    <col min="2" max="2" width="60.5" style="2" customWidth="1"/>
    <col min="3" max="8" width="15.5" style="2" customWidth="1"/>
    <col min="9" max="16384" width="12" style="2"/>
  </cols>
  <sheetData>
    <row r="1" spans="1:9" s="3" customFormat="1" ht="39.950000000000003" customHeight="1" x14ac:dyDescent="0.2">
      <c r="A1" s="64" t="s">
        <v>50</v>
      </c>
      <c r="B1" s="65"/>
      <c r="C1" s="65"/>
      <c r="D1" s="65"/>
      <c r="E1" s="65"/>
      <c r="F1" s="65"/>
      <c r="G1" s="65"/>
      <c r="H1" s="66"/>
    </row>
    <row r="2" spans="1:9" s="3" customFormat="1" x14ac:dyDescent="0.2">
      <c r="A2" s="67" t="s">
        <v>14</v>
      </c>
      <c r="B2" s="68"/>
      <c r="C2" s="65" t="s">
        <v>22</v>
      </c>
      <c r="D2" s="65"/>
      <c r="E2" s="65"/>
      <c r="F2" s="65"/>
      <c r="G2" s="65"/>
      <c r="H2" s="73" t="s">
        <v>19</v>
      </c>
    </row>
    <row r="3" spans="1:9" s="1" customFormat="1" ht="24.95" customHeight="1" x14ac:dyDescent="0.2">
      <c r="A3" s="69"/>
      <c r="B3" s="7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4"/>
    </row>
    <row r="4" spans="1:9" s="1" customFormat="1" x14ac:dyDescent="0.2">
      <c r="A4" s="71"/>
      <c r="B4" s="7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ht="22.5" x14ac:dyDescent="0.2">
      <c r="A11" s="40"/>
      <c r="B11" s="43" t="s">
        <v>24</v>
      </c>
      <c r="C11" s="22">
        <v>127568276</v>
      </c>
      <c r="D11" s="22">
        <v>79840992.579999998</v>
      </c>
      <c r="E11" s="22">
        <f t="shared" si="2"/>
        <v>207409268.57999998</v>
      </c>
      <c r="F11" s="22">
        <v>124555593.56999999</v>
      </c>
      <c r="G11" s="22">
        <v>124555593.56999999</v>
      </c>
      <c r="H11" s="22">
        <f t="shared" si="3"/>
        <v>-3012682.4300000072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12295899.439999999</v>
      </c>
      <c r="E12" s="22">
        <f t="shared" si="2"/>
        <v>12295899.439999999</v>
      </c>
      <c r="F12" s="22">
        <v>8716332.3200000003</v>
      </c>
      <c r="G12" s="22">
        <v>8716332.3200000003</v>
      </c>
      <c r="H12" s="22">
        <f t="shared" si="3"/>
        <v>8716332.3200000003</v>
      </c>
      <c r="I12" s="45" t="s">
        <v>43</v>
      </c>
    </row>
    <row r="13" spans="1:9" ht="22.5" x14ac:dyDescent="0.2">
      <c r="A13" s="40"/>
      <c r="B13" s="43" t="s">
        <v>26</v>
      </c>
      <c r="C13" s="22">
        <v>877481540.65999997</v>
      </c>
      <c r="D13" s="22">
        <v>11752198.32</v>
      </c>
      <c r="E13" s="22">
        <f t="shared" si="2"/>
        <v>889233738.98000002</v>
      </c>
      <c r="F13" s="22">
        <v>616440172.74000001</v>
      </c>
      <c r="G13" s="22">
        <v>616440172.74000001</v>
      </c>
      <c r="H13" s="22">
        <f t="shared" si="3"/>
        <v>-261041367.91999996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1005049816.66</v>
      </c>
      <c r="D16" s="23">
        <f t="shared" ref="D16:H16" si="6">SUM(D5:D14)</f>
        <v>103889090.34</v>
      </c>
      <c r="E16" s="23">
        <f t="shared" si="6"/>
        <v>1108938907</v>
      </c>
      <c r="F16" s="23">
        <f t="shared" si="6"/>
        <v>749712098.63</v>
      </c>
      <c r="G16" s="11">
        <f t="shared" si="6"/>
        <v>749712098.63</v>
      </c>
      <c r="H16" s="12">
        <f t="shared" si="6"/>
        <v>-255337718.02999997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75" t="s">
        <v>23</v>
      </c>
      <c r="B18" s="76"/>
      <c r="C18" s="65" t="s">
        <v>22</v>
      </c>
      <c r="D18" s="65"/>
      <c r="E18" s="65"/>
      <c r="F18" s="65"/>
      <c r="G18" s="65"/>
      <c r="H18" s="73" t="s">
        <v>19</v>
      </c>
      <c r="I18" s="45" t="s">
        <v>46</v>
      </c>
    </row>
    <row r="19" spans="1:9" ht="22.5" x14ac:dyDescent="0.2">
      <c r="A19" s="77"/>
      <c r="B19" s="7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4"/>
      <c r="I19" s="45" t="s">
        <v>46</v>
      </c>
    </row>
    <row r="20" spans="1:9" x14ac:dyDescent="0.2">
      <c r="A20" s="79"/>
      <c r="B20" s="8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62" t="s">
        <v>48</v>
      </c>
      <c r="B31" s="63"/>
      <c r="C31" s="26">
        <f t="shared" ref="C31:H31" si="14">SUM(C32:C35)</f>
        <v>1005049816.66</v>
      </c>
      <c r="D31" s="26">
        <f t="shared" si="14"/>
        <v>91593190.900000006</v>
      </c>
      <c r="E31" s="26">
        <f t="shared" si="14"/>
        <v>1096643007.5599999</v>
      </c>
      <c r="F31" s="26">
        <f t="shared" si="14"/>
        <v>740995766.30999994</v>
      </c>
      <c r="G31" s="26">
        <f t="shared" si="14"/>
        <v>740995766.30999994</v>
      </c>
      <c r="H31" s="26">
        <f t="shared" si="14"/>
        <v>-264054050.34999996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22.5" x14ac:dyDescent="0.2">
      <c r="A34" s="16"/>
      <c r="B34" s="17" t="s">
        <v>32</v>
      </c>
      <c r="C34" s="25">
        <v>127568276</v>
      </c>
      <c r="D34" s="25">
        <v>79840992.579999998</v>
      </c>
      <c r="E34" s="25">
        <f>C34+D34</f>
        <v>207409268.57999998</v>
      </c>
      <c r="F34" s="25">
        <v>124555593.56999999</v>
      </c>
      <c r="G34" s="25">
        <v>124555593.56999999</v>
      </c>
      <c r="H34" s="25">
        <f t="shared" si="15"/>
        <v>-3012682.4300000072</v>
      </c>
      <c r="I34" s="45" t="s">
        <v>42</v>
      </c>
    </row>
    <row r="35" spans="1:9" ht="22.5" x14ac:dyDescent="0.2">
      <c r="A35" s="16"/>
      <c r="B35" s="17" t="s">
        <v>26</v>
      </c>
      <c r="C35" s="25">
        <v>877481540.65999997</v>
      </c>
      <c r="D35" s="25">
        <v>11752198.32</v>
      </c>
      <c r="E35" s="25">
        <f>C35+D35</f>
        <v>889233738.98000002</v>
      </c>
      <c r="F35" s="25">
        <v>616440172.74000001</v>
      </c>
      <c r="G35" s="25">
        <v>616440172.74000001</v>
      </c>
      <c r="H35" s="25">
        <f t="shared" ref="H35" si="16">G35-C35</f>
        <v>-261041367.91999996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1005049816.66</v>
      </c>
      <c r="D39" s="23">
        <f t="shared" ref="D39:H39" si="18">SUM(D37+D31+D21)</f>
        <v>91593190.900000006</v>
      </c>
      <c r="E39" s="23">
        <f t="shared" si="18"/>
        <v>1096643007.5599999</v>
      </c>
      <c r="F39" s="23">
        <f t="shared" si="18"/>
        <v>740995766.30999994</v>
      </c>
      <c r="G39" s="23">
        <f t="shared" si="18"/>
        <v>740995766.30999994</v>
      </c>
      <c r="H39" s="12">
        <f t="shared" si="18"/>
        <v>-264054050.34999996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61" t="s">
        <v>36</v>
      </c>
      <c r="C44" s="61"/>
      <c r="D44" s="61"/>
      <c r="E44" s="61"/>
      <c r="F44" s="61"/>
      <c r="G44" s="61"/>
      <c r="H44" s="6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20:G20 C4:G4 I5:I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K10" sqref="K10"/>
    </sheetView>
  </sheetViews>
  <sheetFormatPr baseColWidth="10" defaultRowHeight="11.25" x14ac:dyDescent="0.2"/>
  <cols>
    <col min="1" max="1" width="32.1640625" customWidth="1"/>
    <col min="2" max="2" width="15.5" customWidth="1"/>
    <col min="3" max="3" width="17.1640625" customWidth="1"/>
    <col min="4" max="5" width="14" bestFit="1" customWidth="1"/>
    <col min="6" max="6" width="18.33203125" bestFit="1" customWidth="1"/>
    <col min="7" max="8" width="13" bestFit="1" customWidth="1"/>
  </cols>
  <sheetData>
    <row r="1" spans="1:8" ht="51" customHeight="1" x14ac:dyDescent="0.2">
      <c r="A1" s="84" t="s">
        <v>50</v>
      </c>
      <c r="B1" s="85"/>
      <c r="C1" s="85"/>
      <c r="D1" s="85"/>
      <c r="E1" s="85"/>
      <c r="F1" s="85"/>
      <c r="G1" s="85"/>
      <c r="H1" s="86"/>
    </row>
    <row r="2" spans="1:8" x14ac:dyDescent="0.2">
      <c r="A2" s="87" t="s">
        <v>23</v>
      </c>
      <c r="B2" s="88"/>
      <c r="C2" s="93" t="s">
        <v>22</v>
      </c>
      <c r="D2" s="93"/>
      <c r="E2" s="93"/>
      <c r="F2" s="93"/>
      <c r="G2" s="93"/>
      <c r="H2" s="94" t="s">
        <v>19</v>
      </c>
    </row>
    <row r="3" spans="1:8" ht="33.75" x14ac:dyDescent="0.2">
      <c r="A3" s="89"/>
      <c r="B3" s="90"/>
      <c r="C3" s="47" t="s">
        <v>15</v>
      </c>
      <c r="D3" s="48" t="s">
        <v>20</v>
      </c>
      <c r="E3" s="48" t="s">
        <v>16</v>
      </c>
      <c r="F3" s="48" t="s">
        <v>17</v>
      </c>
      <c r="G3" s="49" t="s">
        <v>18</v>
      </c>
      <c r="H3" s="95"/>
    </row>
    <row r="4" spans="1:8" x14ac:dyDescent="0.2">
      <c r="A4" s="91"/>
      <c r="B4" s="92"/>
      <c r="C4" s="50" t="s">
        <v>7</v>
      </c>
      <c r="D4" s="51" t="s">
        <v>8</v>
      </c>
      <c r="E4" s="51" t="s">
        <v>9</v>
      </c>
      <c r="F4" s="51" t="s">
        <v>10</v>
      </c>
      <c r="G4" s="51" t="s">
        <v>11</v>
      </c>
      <c r="H4" s="51" t="s">
        <v>12</v>
      </c>
    </row>
    <row r="5" spans="1:8" ht="62.25" customHeight="1" x14ac:dyDescent="0.2">
      <c r="A5" s="81" t="s">
        <v>48</v>
      </c>
      <c r="B5" s="81"/>
      <c r="C5" s="52">
        <v>0</v>
      </c>
      <c r="D5" s="53">
        <f>D6</f>
        <v>12295899.439999999</v>
      </c>
      <c r="E5" s="53">
        <f t="shared" ref="E5:H5" si="0">E6</f>
        <v>12295899.439999999</v>
      </c>
      <c r="F5" s="53">
        <f t="shared" si="0"/>
        <v>8716332.3200000003</v>
      </c>
      <c r="G5" s="53">
        <f t="shared" si="0"/>
        <v>8716332.3200000003</v>
      </c>
      <c r="H5" s="53">
        <f t="shared" si="0"/>
        <v>8716332.3200000003</v>
      </c>
    </row>
    <row r="6" spans="1:8" ht="64.5" customHeight="1" x14ac:dyDescent="0.2">
      <c r="A6" s="96" t="s">
        <v>30</v>
      </c>
      <c r="B6" s="97"/>
      <c r="C6" s="54">
        <v>0</v>
      </c>
      <c r="D6" s="55">
        <v>12295899.439999999</v>
      </c>
      <c r="E6" s="55">
        <v>12295899.439999999</v>
      </c>
      <c r="F6" s="55">
        <v>8716332.3200000003</v>
      </c>
      <c r="G6" s="55">
        <v>8716332.3200000003</v>
      </c>
      <c r="H6" s="53">
        <f>F6-C6</f>
        <v>8716332.3200000003</v>
      </c>
    </row>
    <row r="7" spans="1:8" x14ac:dyDescent="0.2">
      <c r="A7" s="82" t="s">
        <v>13</v>
      </c>
      <c r="B7" s="83"/>
      <c r="C7" s="54">
        <f t="shared" ref="C7:H7" si="1">+C6</f>
        <v>0</v>
      </c>
      <c r="D7" s="56">
        <f t="shared" si="1"/>
        <v>12295899.439999999</v>
      </c>
      <c r="E7" s="56">
        <f t="shared" si="1"/>
        <v>12295899.439999999</v>
      </c>
      <c r="F7" s="56">
        <f t="shared" si="1"/>
        <v>8716332.3200000003</v>
      </c>
      <c r="G7" s="56">
        <f t="shared" si="1"/>
        <v>8716332.3200000003</v>
      </c>
      <c r="H7" s="56">
        <f t="shared" si="1"/>
        <v>8716332.3200000003</v>
      </c>
    </row>
    <row r="8" spans="1:8" x14ac:dyDescent="0.2">
      <c r="A8" s="57"/>
      <c r="B8" s="57"/>
      <c r="C8" s="57"/>
      <c r="D8" s="57"/>
      <c r="E8" s="57"/>
      <c r="F8" s="58" t="s">
        <v>21</v>
      </c>
      <c r="G8" s="58"/>
      <c r="H8" s="58"/>
    </row>
    <row r="9" spans="1:8" ht="14.25" x14ac:dyDescent="0.2">
      <c r="A9" s="59"/>
      <c r="B9" s="59"/>
      <c r="C9" s="59"/>
      <c r="D9" s="59"/>
      <c r="E9" s="59"/>
      <c r="F9" s="59"/>
      <c r="G9" s="59"/>
      <c r="H9" s="59"/>
    </row>
    <row r="10" spans="1:8" ht="14.25" x14ac:dyDescent="0.2">
      <c r="A10" s="60" t="s">
        <v>49</v>
      </c>
      <c r="B10" s="59"/>
      <c r="C10" s="59"/>
      <c r="D10" s="59"/>
      <c r="E10" s="59"/>
      <c r="F10" s="59"/>
      <c r="G10" s="59"/>
      <c r="H10" s="59"/>
    </row>
    <row r="11" spans="1:8" ht="14.25" x14ac:dyDescent="0.2">
      <c r="A11" s="59" t="s">
        <v>51</v>
      </c>
      <c r="B11" s="59"/>
      <c r="C11" s="59"/>
      <c r="D11" s="59"/>
      <c r="E11" s="59"/>
      <c r="F11" s="59"/>
      <c r="G11" s="59"/>
      <c r="H11" s="59"/>
    </row>
  </sheetData>
  <mergeCells count="7">
    <mergeCell ref="A5:B5"/>
    <mergeCell ref="A7:B7"/>
    <mergeCell ref="A6:B6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EAI-FE</vt:lpstr>
      <vt:lpstr>EAI!Área_de_impresión</vt:lpstr>
      <vt:lpstr>'EAI-FE'!Área_de_impresión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2021-10-22T18:56:13Z</cp:lastPrinted>
  <dcterms:created xsi:type="dcterms:W3CDTF">2012-12-11T20:48:19Z</dcterms:created>
  <dcterms:modified xsi:type="dcterms:W3CDTF">2021-10-22T18:58:00Z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