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E97" i="2" s="1"/>
  <c r="E95" i="2" s="1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H97" i="2"/>
  <c r="I96" i="2"/>
  <c r="F96" i="2"/>
  <c r="H95" i="2"/>
  <c r="H77" i="2" s="1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H59" i="2" s="1"/>
  <c r="H57" i="2" s="1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E60" i="2"/>
  <c r="D60" i="2"/>
  <c r="E59" i="2"/>
  <c r="I58" i="2"/>
  <c r="F58" i="2"/>
  <c r="E57" i="2"/>
  <c r="I56" i="2"/>
  <c r="F56" i="2"/>
  <c r="I55" i="2"/>
  <c r="F55" i="2"/>
  <c r="H54" i="2"/>
  <c r="G54" i="2"/>
  <c r="E54" i="2"/>
  <c r="D54" i="2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F103" i="2" l="1"/>
  <c r="I103" i="2"/>
  <c r="I98" i="2"/>
  <c r="E77" i="2"/>
  <c r="E119" i="2" s="1"/>
  <c r="F98" i="2"/>
  <c r="D97" i="2"/>
  <c r="F97" i="2" s="1"/>
  <c r="G59" i="2"/>
  <c r="G57" i="2" s="1"/>
  <c r="F65" i="2"/>
  <c r="I65" i="2"/>
  <c r="I60" i="2"/>
  <c r="G10" i="2"/>
  <c r="G9" i="2" s="1"/>
  <c r="F60" i="2"/>
  <c r="D59" i="2"/>
  <c r="I59" i="2" s="1"/>
  <c r="I54" i="2"/>
  <c r="F54" i="2"/>
  <c r="E10" i="2"/>
  <c r="E9" i="2" s="1"/>
  <c r="F43" i="2"/>
  <c r="I43" i="2"/>
  <c r="I39" i="2"/>
  <c r="H11" i="2"/>
  <c r="I13" i="2"/>
  <c r="D12" i="2"/>
  <c r="D95" i="2" l="1"/>
  <c r="I95" i="2" s="1"/>
  <c r="I97" i="2"/>
  <c r="G119" i="2"/>
  <c r="F59" i="2"/>
  <c r="D57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<sst xmlns="http://schemas.openxmlformats.org/spreadsheetml/2006/main" count="233" uniqueCount="212">
  <si>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</si>
  <si>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</si>
  <si>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</si>
  <si>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</si>
  <si>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</si>
  <si>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</si>
  <si>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</si>
  <si>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</si>
  <si>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</si>
  <si>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</si>
  <si>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</si>
  <si>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</si>
  <si>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</si>
  <si>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</si>
  <si>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</si>
  <si>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</si>
  <si>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</si>
  <si>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</si>
  <si>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</si>
  <si>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</si>
  <si>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</si>
  <si>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</si>
  <si>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</si>
  <si>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</si>
  <si>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</si>
  <si>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</si>
  <si>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</si>
  <si>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</si>
  <si>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</si>
  <si>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</si>
  <si>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</si>
  <si>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</si>
  <si>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</si>
  <si>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</si>
  <si>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</si>
  <si>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</si>
  <si>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</si>
  <si>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</si>
  <si>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</si>
  <si>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</si>
  <si>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</si>
  <si>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</si>
  <si>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</si>
  <si>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</si>
  <si>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</si>
  <si>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</si>
  <si>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</si>
  <si>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</si>
  <si>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</si>
  <si>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</si>
  <si>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</si>
  <si>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</si>
  <si>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</si>
  <si>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</si>
  <si>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</si>
  <si>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</si>
  <si>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</si>
  <si>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</si>
  <si>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</si>
  <si>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</si>
  <si>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</si>
  <si>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</si>
  <si>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</si>
  <si>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</si>
  <si>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</si>
  <si>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</si>
  <si>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</si>
  <si>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</si>
  <si>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</si>
  <si>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</si>
  <si>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</si>
  <si>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</si>
  <si>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</si>
  <si>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</si>
  <si>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</si>
  <si>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</si>
  <si>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</si>
  <si>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</si>
  <si>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</si>
  <si>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</si>
  <si>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</si>
  <si>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</si>
  <si>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</si>
  <si>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</si>
  <si>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</si>
  <si>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</si>
  <si>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</si>
  <si>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</si>
  <si>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</si>
  <si>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</si>
  <si>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</si>
  <si>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</si>
  <si>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</si>
  <si>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</si>
  <si>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</si>
  <si>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</si>
  <si>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</si>
  <si>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</si>
  <si>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</si>
  <si>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</si>
  <si>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</si>
  <si>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</si>
  <si>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</si>
  <si>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</si>
  <si>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</si>
  <si>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</si>
  <si>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</si>
  <si>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</si>
  <si>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</si>
  <si>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</si>
  <si>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</si>
  <si>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</si>
  <si>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</si>
  <si>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</si>
  <si>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</si>
  <si>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</si>
  <si>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</si>
  <si>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</si>
  <si>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</si>
  <si>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</si>
  <si>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</si>
  <si>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</si>
  <si>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</si>
  <si>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</si>
  <si>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</si>
  <si>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</si>
  <si>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</si>
  <si>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</si>
  <si>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</si>
  <si>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</si>
  <si>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</si>
  <si>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</si>
  <si>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</si>
  <si>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</si>
  <si>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</si>
  <si>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</si>
  <si>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</si>
  <si>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</si>
  <si>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</si>
  <si>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</si>
  <si>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</si>
  <si>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</si>
  <si>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</si>
  <si>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</si>
  <si>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</si>
  <si>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</si>
  <si>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</si>
  <si>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</si>
  <si>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</si>
  <si>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</si>
  <si>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</si>
  <si>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</si>
  <si>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</si>
  <si>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</si>
  <si>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</si>
  <si>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</si>
  <si>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</si>
  <si>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</si>
  <si>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</si>
  <si>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</si>
  <si>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</si>
  <si>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</si>
  <si>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</si>
  <si>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</si>
  <si>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</si>
  <si>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</si>
  <si>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</si>
  <si>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</si>
  <si>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</si>
  <si>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</si>
  <si>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</si>
  <si>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</si>
  <si>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</si>
  <si>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</si>
  <si>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</si>
  <si>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</si>
  <si>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</si>
  <si>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</si>
  <si>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</si>
  <si>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</si>
  <si>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</si>
  <si>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</si>
  <si>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</si>
  <si>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</si>
  <si>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</si>
  <si>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</si>
  <si>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</si>
  <si>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</si>
  <si>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</si>
  <si>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</si>
  <si>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</si>
  <si>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</si>
  <si>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</si>
  <si>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</si>
  <si>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</si>
  <si>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</si>
  <si>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</si>
  <si>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</si>
  <si>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</si>
  <si>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</si>
  <si>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</si>
  <si>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</si>
  <si>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</si>
  <si>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</si>
  <si>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</si>
  <si>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</si>
  <si>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</si>
  <si>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</si>
  <si>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</si>
  <si>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</si>
  <si>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Septiembre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</si>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</sst>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workbookViewId="0">
      <selection activeCell="C12" sqref="C12"/>
    </sheetView>
  </sheetViews>
  <sheetFormatPr baseColWidth="10" defaultRowHeight="12.75" x14ac:dyDescent="0.2"/>
  <cols>
    <col min="1" max="1" width="7.42578125" style="24" customWidth="1"/>
    <col min="2" max="2" width="9.42578125" style="3" customWidth="1"/>
    <col min="3" max="3" width="45.140625" style="3" customWidth="1"/>
    <col min="4" max="4" width="17.85546875" style="3" customWidth="1"/>
    <col min="5" max="5" width="17" style="3" customWidth="1"/>
    <col min="6" max="6" width="18.5703125" style="3" bestFit="1" customWidth="1"/>
    <col min="7" max="8" width="16.85546875" style="3" bestFit="1" customWidth="1"/>
    <col min="9" max="9" width="16.7109375" style="3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862283206.95000005</v>
      </c>
      <c r="E9" s="39">
        <f t="shared" ref="E9:H9" si="0">+E10+E77</f>
        <v>204683451.88999999</v>
      </c>
      <c r="F9" s="39">
        <f>+D9+E9</f>
        <v>1066966658.84</v>
      </c>
      <c r="G9" s="39">
        <f t="shared" si="0"/>
        <v>740833804.93999994</v>
      </c>
      <c r="H9" s="39">
        <f t="shared" si="0"/>
        <v>740833767.51999998</v>
      </c>
      <c r="I9" s="40">
        <f>+H9-D9</f>
        <v>-121449439.43000007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861506327.95000005</v>
      </c>
      <c r="E10" s="39">
        <f t="shared" ref="E10:H10" si="1">+E11+E33+E38+E39+E43+E50+E54+E57+E75</f>
        <v>121603374.67</v>
      </c>
      <c r="F10" s="39">
        <f t="shared" ref="F10:F73" si="2">+D10+E10</f>
        <v>983109702.62</v>
      </c>
      <c r="G10" s="39">
        <f t="shared" si="1"/>
        <v>665242448.27999997</v>
      </c>
      <c r="H10" s="39">
        <f t="shared" si="1"/>
        <v>665242410.86000001</v>
      </c>
      <c r="I10" s="40">
        <f t="shared" ref="I10:I73" si="3">+H10-D10</f>
        <v>-196263917.09000003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71157807</v>
      </c>
      <c r="E39" s="41">
        <f t="shared" ref="E39:H39" si="13">SUM(E40:E42)</f>
        <v>11582026.220000001</v>
      </c>
      <c r="F39" s="41">
        <f t="shared" si="2"/>
        <v>82739833.219999999</v>
      </c>
      <c r="G39" s="41">
        <f t="shared" si="13"/>
        <v>80979161.88000001</v>
      </c>
      <c r="H39" s="41">
        <f t="shared" si="13"/>
        <v>80979124.460000008</v>
      </c>
      <c r="I39" s="42">
        <f t="shared" si="3"/>
        <v>9821317.4600000083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69657807</v>
      </c>
      <c r="E41" s="45">
        <v>10480118.42</v>
      </c>
      <c r="F41" s="45">
        <f t="shared" si="2"/>
        <v>80137925.420000002</v>
      </c>
      <c r="G41" s="45">
        <v>78998701.200000003</v>
      </c>
      <c r="H41" s="45">
        <v>78998701.200000003</v>
      </c>
      <c r="I41" s="46">
        <f t="shared" si="3"/>
        <v>9340894.200000003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1500000</v>
      </c>
      <c r="E42" s="45">
        <v>1101907.8</v>
      </c>
      <c r="F42" s="45">
        <f t="shared" si="2"/>
        <v>2601907.7999999998</v>
      </c>
      <c r="G42" s="45">
        <v>1980460.68</v>
      </c>
      <c r="H42" s="45">
        <v>1980423.26</v>
      </c>
      <c r="I42" s="46">
        <f t="shared" si="3"/>
        <v>480423.26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99969656.689999998</v>
      </c>
      <c r="F43" s="41">
        <f t="shared" si="2"/>
        <v>99969656.689999998</v>
      </c>
      <c r="G43" s="41">
        <f t="shared" si="14"/>
        <v>29444454.350000001</v>
      </c>
      <c r="H43" s="41">
        <f t="shared" si="14"/>
        <v>29444454.350000001</v>
      </c>
      <c r="I43" s="42">
        <f t="shared" si="3"/>
        <v>29444454.350000001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99969656.689999998</v>
      </c>
      <c r="F49" s="43">
        <f t="shared" si="2"/>
        <v>99969656.689999998</v>
      </c>
      <c r="G49" s="45">
        <v>29444454.350000001</v>
      </c>
      <c r="H49" s="45">
        <v>29444454.350000001</v>
      </c>
      <c r="I49" s="44">
        <f t="shared" si="3"/>
        <v>29444454.350000001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9379.73</v>
      </c>
      <c r="F50" s="41">
        <f t="shared" si="2"/>
        <v>9379.73</v>
      </c>
      <c r="G50" s="41">
        <f t="shared" si="16"/>
        <v>8300.01</v>
      </c>
      <c r="H50" s="41">
        <f t="shared" si="16"/>
        <v>8300.01</v>
      </c>
      <c r="I50" s="42">
        <f t="shared" si="3"/>
        <v>8300.01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9379.73</v>
      </c>
      <c r="F51" s="45">
        <f t="shared" si="2"/>
        <v>9379.73</v>
      </c>
      <c r="G51" s="45">
        <v>8300.01</v>
      </c>
      <c r="H51" s="45">
        <v>8300.01</v>
      </c>
      <c r="I51" s="46">
        <f t="shared" si="3"/>
        <v>8300.01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309460.42</v>
      </c>
      <c r="F54" s="41">
        <f t="shared" si="2"/>
        <v>309460.42</v>
      </c>
      <c r="G54" s="41">
        <f t="shared" si="17"/>
        <v>309460.42</v>
      </c>
      <c r="H54" s="41">
        <f t="shared" si="17"/>
        <v>309460.42</v>
      </c>
      <c r="I54" s="42">
        <f t="shared" si="3"/>
        <v>309460.42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309460.42</v>
      </c>
      <c r="F55" s="45">
        <f t="shared" si="2"/>
        <v>309460.42</v>
      </c>
      <c r="G55" s="45">
        <v>309460.42</v>
      </c>
      <c r="H55" s="45">
        <v>309460.42</v>
      </c>
      <c r="I55" s="46">
        <f t="shared" si="3"/>
        <v>309460.42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790348520.95000005</v>
      </c>
      <c r="E57" s="41">
        <f t="shared" ref="E57:H57" si="18">+E58+E59+E71</f>
        <v>9732851.6099999994</v>
      </c>
      <c r="F57" s="41">
        <f t="shared" si="2"/>
        <v>800081372.56000006</v>
      </c>
      <c r="G57" s="41">
        <f t="shared" si="18"/>
        <v>554501071.62</v>
      </c>
      <c r="H57" s="41">
        <f t="shared" si="18"/>
        <v>554501071.62</v>
      </c>
      <c r="I57" s="42">
        <f t="shared" si="3"/>
        <v>-235847449.33000004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790348520.95000005</v>
      </c>
      <c r="E59" s="41">
        <f t="shared" ref="E59:H59" si="19">+E60+E65+E70</f>
        <v>9732851.6099999994</v>
      </c>
      <c r="F59" s="41">
        <f t="shared" si="2"/>
        <v>800081372.56000006</v>
      </c>
      <c r="G59" s="41">
        <f t="shared" si="19"/>
        <v>554501071.62</v>
      </c>
      <c r="H59" s="41">
        <f t="shared" si="19"/>
        <v>554501071.62</v>
      </c>
      <c r="I59" s="42">
        <f t="shared" si="3"/>
        <v>-235847449.33000004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4885822.88</v>
      </c>
      <c r="F60" s="43">
        <f t="shared" si="2"/>
        <v>4885822.88</v>
      </c>
      <c r="G60" s="43">
        <f t="shared" si="20"/>
        <v>2552488.9500000002</v>
      </c>
      <c r="H60" s="43">
        <f t="shared" si="20"/>
        <v>2552488.9500000002</v>
      </c>
      <c r="I60" s="44">
        <f t="shared" si="3"/>
        <v>2552488.9500000002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4885822.88</v>
      </c>
      <c r="F61" s="45">
        <f t="shared" si="2"/>
        <v>4885822.88</v>
      </c>
      <c r="G61" s="45">
        <v>2552488.9500000002</v>
      </c>
      <c r="H61" s="45">
        <v>2552488.9500000002</v>
      </c>
      <c r="I61" s="46">
        <f t="shared" si="3"/>
        <v>2552488.9500000002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790348520.95000005</v>
      </c>
      <c r="E65" s="43">
        <f t="shared" ref="E65:H65" si="21">SUM(E66:E69)</f>
        <v>4847028.7300000004</v>
      </c>
      <c r="F65" s="43">
        <f t="shared" si="2"/>
        <v>795195549.68000007</v>
      </c>
      <c r="G65" s="43">
        <f t="shared" si="21"/>
        <v>551948582.66999996</v>
      </c>
      <c r="H65" s="43">
        <f t="shared" si="21"/>
        <v>551948582.66999996</v>
      </c>
      <c r="I65" s="44">
        <f t="shared" si="3"/>
        <v>-238399938.28000009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790348520.95000005</v>
      </c>
      <c r="E66" s="45">
        <v>4847028.7300000004</v>
      </c>
      <c r="F66" s="45">
        <f t="shared" si="2"/>
        <v>795195549.68000007</v>
      </c>
      <c r="G66" s="45">
        <v>551948582.66999996</v>
      </c>
      <c r="H66" s="45">
        <v>551948582.66999996</v>
      </c>
      <c r="I66" s="46">
        <f t="shared" si="3"/>
        <v>-238399938.28000009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776879</v>
      </c>
      <c r="E77" s="39">
        <f t="shared" ref="E77:H77" si="25">+E78+E82+E90+E95+E113</f>
        <v>83080077.219999999</v>
      </c>
      <c r="F77" s="39">
        <f t="shared" si="23"/>
        <v>83856956.219999999</v>
      </c>
      <c r="G77" s="39">
        <f t="shared" si="25"/>
        <v>75591356.659999996</v>
      </c>
      <c r="H77" s="39">
        <f t="shared" si="25"/>
        <v>75591356.659999996</v>
      </c>
      <c r="I77" s="40">
        <f t="shared" si="24"/>
        <v>74814477.659999996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776879</v>
      </c>
      <c r="E95" s="41">
        <f t="shared" ref="E95:H95" si="29">+E96+E97+E109</f>
        <v>83080077.219999999</v>
      </c>
      <c r="F95" s="41">
        <f t="shared" si="23"/>
        <v>83856956.219999999</v>
      </c>
      <c r="G95" s="41">
        <f t="shared" si="29"/>
        <v>75591356.659999996</v>
      </c>
      <c r="H95" s="41">
        <f t="shared" si="29"/>
        <v>75591356.659999996</v>
      </c>
      <c r="I95" s="41">
        <f t="shared" si="24"/>
        <v>74814477.659999996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776879</v>
      </c>
      <c r="E97" s="41">
        <f t="shared" ref="E97:H97" si="30">+E98+E103+E108</f>
        <v>83080077.219999999</v>
      </c>
      <c r="F97" s="41">
        <f t="shared" si="23"/>
        <v>83856956.219999999</v>
      </c>
      <c r="G97" s="41">
        <f t="shared" si="30"/>
        <v>75591356.659999996</v>
      </c>
      <c r="H97" s="41">
        <f t="shared" si="30"/>
        <v>75591356.659999996</v>
      </c>
      <c r="I97" s="41">
        <f t="shared" si="24"/>
        <v>74814477.659999996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20321506.84</v>
      </c>
      <c r="F98" s="43">
        <f t="shared" si="23"/>
        <v>20321506.84</v>
      </c>
      <c r="G98" s="43">
        <f t="shared" si="31"/>
        <v>16922236.640000001</v>
      </c>
      <c r="H98" s="43">
        <f t="shared" si="31"/>
        <v>16922236.640000001</v>
      </c>
      <c r="I98" s="44">
        <f t="shared" si="24"/>
        <v>16922236.640000001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20321506.84</v>
      </c>
      <c r="F99" s="45">
        <f t="shared" si="23"/>
        <v>20321506.84</v>
      </c>
      <c r="G99" s="45">
        <v>16922236.640000001</v>
      </c>
      <c r="H99" s="45">
        <v>16922236.640000001</v>
      </c>
      <c r="I99" s="46">
        <f t="shared" si="24"/>
        <v>16922236.640000001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776879</v>
      </c>
      <c r="E103" s="43">
        <f t="shared" ref="E103:H103" si="32">SUM(E104:E107)</f>
        <v>62758570.380000003</v>
      </c>
      <c r="F103" s="43">
        <f t="shared" si="23"/>
        <v>63535449.380000003</v>
      </c>
      <c r="G103" s="43">
        <f t="shared" si="32"/>
        <v>58669120.020000003</v>
      </c>
      <c r="H103" s="43">
        <f t="shared" si="32"/>
        <v>58669120.020000003</v>
      </c>
      <c r="I103" s="44">
        <f t="shared" si="24"/>
        <v>57892241.020000003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776879</v>
      </c>
      <c r="E104" s="45">
        <v>62758570.380000003</v>
      </c>
      <c r="F104" s="45">
        <f t="shared" si="23"/>
        <v>63535449.380000003</v>
      </c>
      <c r="G104" s="45">
        <v>58669120.020000003</v>
      </c>
      <c r="H104" s="45">
        <v>58669120.020000003</v>
      </c>
      <c r="I104" s="46">
        <f t="shared" si="24"/>
        <v>57892241.020000003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0</v>
      </c>
      <c r="F105" s="45">
        <f t="shared" si="23"/>
        <v>0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862283206.95000005</v>
      </c>
      <c r="E119" s="50">
        <f t="shared" ref="E119:H119" si="35">+E10+E77</f>
        <v>204683451.88999999</v>
      </c>
      <c r="F119" s="50">
        <f t="shared" si="23"/>
        <v>1066966658.84</v>
      </c>
      <c r="G119" s="50">
        <f t="shared" si="35"/>
        <v>740833804.93999994</v>
      </c>
      <c r="H119" s="50">
        <f t="shared" si="35"/>
        <v>740833767.51999998</v>
      </c>
      <c r="I119" s="50">
        <f t="shared" si="24"/>
        <v>-121449439.43000007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2017-11-21T22:52:42Z</cp:lastPrinted>
  <dcterms:created xsi:type="dcterms:W3CDTF">2017-07-04T21:04:26Z</dcterms:created>
  <dcterms:modified xsi:type="dcterms:W3CDTF">2017-11-21T22:52:51Z</dcterms:modified>
</cp:coreProperties>
</file>