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SEGUNDO TRIMESTRE\"/>
    </mc:Choice>
  </mc:AlternateContent>
  <xr:revisionPtr revIDLastSave="0" documentId="13_ncr:1_{A8457D1B-C40A-444A-BDA9-651A211DC63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AI" sheetId="4" r:id="rId1"/>
    <sheet name="CFF" sheetId="5" r:id="rId2"/>
  </sheets>
  <definedNames>
    <definedName name="_xlnm._FilterDatabase" localSheetId="0" hidden="1">EAI!#REF!</definedName>
    <definedName name="_xlnm.Print_Area" localSheetId="1">CFF!$C$1:$J$12</definedName>
    <definedName name="_xlnm.Print_Area" localSheetId="0">EAI!$A$1:$H$44</definedName>
  </definedNames>
  <calcPr calcId="191029"/>
  <fileRecoveryPr autoRecover="0"/>
</workbook>
</file>

<file path=xl/calcChain.xml><?xml version="1.0" encoding="utf-8"?>
<calcChain xmlns="http://schemas.openxmlformats.org/spreadsheetml/2006/main">
  <c r="J7" i="5" l="1"/>
  <c r="I7" i="5"/>
  <c r="H7" i="5"/>
  <c r="G7" i="5"/>
  <c r="F7" i="5"/>
  <c r="E7" i="5"/>
  <c r="J5" i="5"/>
  <c r="I5" i="5"/>
  <c r="H5" i="5"/>
  <c r="G5" i="5"/>
  <c r="F5" i="5"/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H31" i="4" l="1"/>
  <c r="H39" i="4" s="1"/>
  <c r="E39" i="4"/>
</calcChain>
</file>

<file path=xl/sharedStrings.xml><?xml version="1.0" encoding="utf-8"?>
<sst xmlns="http://schemas.openxmlformats.org/spreadsheetml/2006/main" count="120" uniqueCount="52">
  <si>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</si>
  <si>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</si>
  <si>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</si>
  <si>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</si>
  <si>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</si>
  <si>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</si>
  <si>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</si>
  <si>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</si>
  <si>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</si>
  <si>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</si>
  <si>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</si>
  <si>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</si>
  <si>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</si>
  <si>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</si>
  <si>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</si>
  <si>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</si>
  <si>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</si>
  <si>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</si>
  <si>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</si>
  <si>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</si>
  <si>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</si>
  <si>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</si>
  <si>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</si>
  <si>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</si>
  <si>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</si>
  <si>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</si>
  <si>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</si>
  <si>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</si>
  <si>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</si>
  <si>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</si>
  <si>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</si>
  <si>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</si>
  <si>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</si>
  <si>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</si>
  <si>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</si>
  <si>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</si>
  <si>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</si>
  <si>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</si>
  <si>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</si>
  <si>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</si>
  <si>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</si>
  <si>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</si>
  <si>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</si>
  <si>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</si>
  <si>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</si>
  <si>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</si>
  <si>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</si>
  <si>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</si>
  <si>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</si>
  <si>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</si>
  <si>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AVANZADO DE BACHILLERATO Y EDUCACION SUPERIOR EN EL ESTADO DE GTO.
Estado Analítico de Ingresos
Del 1 de Enero al 30 de Junio de 2022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</si>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</sst>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(* #,##0.00_);_(* \(#,##0.00\);_(* &quot;-&quot;??_);_(@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0" fontId="4" fillId="0" borderId="0"/>
  </cellStyleXfs>
  <cellXfs count="99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0" borderId="0" xfId="0" applyFont="1"/>
    <xf numFmtId="0" fontId="9" fillId="0" borderId="10" xfId="18" applyFont="1" applyFill="1" applyBorder="1" applyAlignment="1">
      <alignment horizontal="center" vertical="center" wrapText="1"/>
    </xf>
    <xf numFmtId="0" fontId="9" fillId="0" borderId="7" xfId="18" applyFont="1" applyFill="1" applyBorder="1" applyAlignment="1">
      <alignment horizontal="center" vertical="center" wrapText="1"/>
    </xf>
    <xf numFmtId="0" fontId="9" fillId="0" borderId="8" xfId="18" applyFont="1" applyFill="1" applyBorder="1" applyAlignment="1">
      <alignment horizontal="center" vertical="center" wrapText="1"/>
    </xf>
    <xf numFmtId="0" fontId="9" fillId="0" borderId="10" xfId="18" quotePrefix="1" applyFont="1" applyFill="1" applyBorder="1" applyAlignment="1">
      <alignment horizontal="center" vertical="center" wrapText="1"/>
    </xf>
    <xf numFmtId="0" fontId="9" fillId="0" borderId="7" xfId="18" quotePrefix="1" applyFont="1" applyFill="1" applyBorder="1" applyAlignment="1">
      <alignment horizontal="center" vertical="center" wrapText="1"/>
    </xf>
    <xf numFmtId="0" fontId="4" fillId="0" borderId="7" xfId="0" applyFont="1" applyBorder="1"/>
    <xf numFmtId="166" fontId="7" fillId="0" borderId="7" xfId="19" applyFont="1" applyBorder="1"/>
    <xf numFmtId="0" fontId="4" fillId="4" borderId="5" xfId="0" applyFont="1" applyFill="1" applyBorder="1"/>
    <xf numFmtId="0" fontId="4" fillId="4" borderId="0" xfId="0" applyFont="1" applyFill="1" applyBorder="1" applyAlignment="1">
      <alignment wrapText="1"/>
    </xf>
    <xf numFmtId="166" fontId="4" fillId="4" borderId="7" xfId="19" applyFont="1" applyFill="1" applyBorder="1"/>
    <xf numFmtId="166" fontId="4" fillId="0" borderId="7" xfId="19" applyFont="1" applyBorder="1"/>
    <xf numFmtId="0" fontId="4" fillId="4" borderId="0" xfId="0" applyFont="1" applyFill="1"/>
    <xf numFmtId="166" fontId="7" fillId="4" borderId="7" xfId="19" applyFont="1" applyFill="1" applyBorder="1"/>
    <xf numFmtId="4" fontId="4" fillId="4" borderId="0" xfId="0" applyNumberFormat="1" applyFont="1" applyFill="1"/>
    <xf numFmtId="0" fontId="4" fillId="4" borderId="13" xfId="0" applyFont="1" applyFill="1" applyBorder="1"/>
    <xf numFmtId="0" fontId="14" fillId="4" borderId="0" xfId="20" applyFont="1" applyFill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3" borderId="8" xfId="18" applyFont="1" applyFill="1" applyBorder="1" applyAlignment="1" applyProtection="1">
      <alignment horizontal="center" vertical="center" wrapText="1"/>
      <protection locked="0"/>
    </xf>
    <xf numFmtId="0" fontId="9" fillId="3" borderId="9" xfId="18" applyFont="1" applyFill="1" applyBorder="1" applyAlignment="1" applyProtection="1">
      <alignment horizontal="center" vertical="center" wrapText="1"/>
      <protection locked="0"/>
    </xf>
    <xf numFmtId="0" fontId="9" fillId="3" borderId="10" xfId="18" applyFont="1" applyFill="1" applyBorder="1" applyAlignment="1" applyProtection="1">
      <alignment horizontal="center" vertical="center" wrapText="1"/>
      <protection locked="0"/>
    </xf>
    <xf numFmtId="0" fontId="9" fillId="0" borderId="4" xfId="18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center" vertical="center" wrapText="1"/>
    </xf>
    <xf numFmtId="0" fontId="9" fillId="0" borderId="5" xfId="18" applyFont="1" applyFill="1" applyBorder="1" applyAlignment="1">
      <alignment horizontal="center" vertical="center" wrapText="1"/>
    </xf>
    <xf numFmtId="0" fontId="9" fillId="0" borderId="2" xfId="18" applyFont="1" applyFill="1" applyBorder="1" applyAlignment="1">
      <alignment horizontal="center" vertical="center" wrapText="1"/>
    </xf>
    <xf numFmtId="0" fontId="9" fillId="0" borderId="6" xfId="18" applyFont="1" applyFill="1" applyBorder="1" applyAlignment="1">
      <alignment horizontal="center" vertical="center" wrapText="1"/>
    </xf>
    <xf numFmtId="0" fontId="9" fillId="0" borderId="3" xfId="18" applyFont="1" applyFill="1" applyBorder="1" applyAlignment="1">
      <alignment horizontal="center" vertical="center" wrapText="1"/>
    </xf>
    <xf numFmtId="0" fontId="9" fillId="0" borderId="9" xfId="18" applyFont="1" applyFill="1" applyBorder="1" applyAlignment="1" applyProtection="1">
      <alignment horizontal="center" vertical="center" wrapText="1"/>
      <protection locked="0"/>
    </xf>
    <xf numFmtId="0" fontId="9" fillId="0" borderId="12" xfId="18" applyFont="1" applyFill="1" applyBorder="1" applyAlignment="1">
      <alignment horizontal="center" vertical="center" wrapText="1"/>
    </xf>
    <xf numFmtId="0" fontId="9" fillId="0" borderId="13" xfId="18" applyFont="1" applyFill="1" applyBorder="1" applyAlignment="1">
      <alignment horizontal="center" vertical="center" wrapText="1"/>
    </xf>
    <xf numFmtId="0" fontId="9" fillId="0" borderId="12" xfId="18" applyFont="1" applyFill="1" applyBorder="1" applyAlignment="1" applyProtection="1">
      <alignment horizontal="left" vertical="top" wrapText="1"/>
    </xf>
    <xf numFmtId="0" fontId="4" fillId="4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21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6 3" xfId="19" xr:uid="{6444CA8F-2049-4E62-9BC6-78164BC51426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18 2" xfId="18" xr:uid="{8BA48345-1322-4832-8962-05D2AE7A22A8}"/>
    <cellStyle name="Normal 2 2" xfId="9" xr:uid="{00000000-0005-0000-0000-000009000000}"/>
    <cellStyle name="Normal 2 31" xfId="20" xr:uid="{10D62860-CE65-4283-9274-BFA9996BBB17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activeCell="N30" sqref="N3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67" t="s">
        <v>50</v>
      </c>
      <c r="B1" s="68"/>
      <c r="C1" s="68"/>
      <c r="D1" s="68"/>
      <c r="E1" s="68"/>
      <c r="F1" s="68"/>
      <c r="G1" s="68"/>
      <c r="H1" s="69"/>
    </row>
    <row r="2" spans="1:9" s="3" customFormat="1" x14ac:dyDescent="0.2">
      <c r="A2" s="70" t="s">
        <v>14</v>
      </c>
      <c r="B2" s="71"/>
      <c r="C2" s="68" t="s">
        <v>22</v>
      </c>
      <c r="D2" s="68"/>
      <c r="E2" s="68"/>
      <c r="F2" s="68"/>
      <c r="G2" s="68"/>
      <c r="H2" s="76" t="s">
        <v>19</v>
      </c>
    </row>
    <row r="3" spans="1:9" s="1" customFormat="1" ht="24.95" customHeight="1" x14ac:dyDescent="0.2">
      <c r="A3" s="72"/>
      <c r="B3" s="7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77"/>
    </row>
    <row r="4" spans="1:9" s="1" customFormat="1" x14ac:dyDescent="0.2">
      <c r="A4" s="74"/>
      <c r="B4" s="7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119987521</v>
      </c>
      <c r="D11" s="22">
        <v>83690492.140000001</v>
      </c>
      <c r="E11" s="22">
        <f t="shared" si="2"/>
        <v>203678013.13999999</v>
      </c>
      <c r="F11" s="22">
        <v>38344493.060000002</v>
      </c>
      <c r="G11" s="22">
        <v>38344493.049999997</v>
      </c>
      <c r="H11" s="22">
        <f t="shared" si="3"/>
        <v>-81643027.950000003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12686141.92</v>
      </c>
      <c r="E12" s="22">
        <f t="shared" si="2"/>
        <v>12686141.92</v>
      </c>
      <c r="F12" s="22">
        <v>5815767.8499999996</v>
      </c>
      <c r="G12" s="22">
        <v>5815767.8499999996</v>
      </c>
      <c r="H12" s="22">
        <f t="shared" si="3"/>
        <v>5815767.8499999996</v>
      </c>
      <c r="I12" s="45" t="s">
        <v>43</v>
      </c>
    </row>
    <row r="13" spans="1:9" ht="22.5" x14ac:dyDescent="0.2">
      <c r="A13" s="40"/>
      <c r="B13" s="43" t="s">
        <v>26</v>
      </c>
      <c r="C13" s="22">
        <v>905765342.03999996</v>
      </c>
      <c r="D13" s="22">
        <v>-19852064.210000001</v>
      </c>
      <c r="E13" s="22">
        <f t="shared" si="2"/>
        <v>885913277.82999992</v>
      </c>
      <c r="F13" s="22">
        <v>396225535.31</v>
      </c>
      <c r="G13" s="22">
        <v>396225535.31</v>
      </c>
      <c r="H13" s="22">
        <f t="shared" si="3"/>
        <v>-509539806.72999996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1025752863.04</v>
      </c>
      <c r="D16" s="23">
        <f t="shared" ref="D16:H16" si="6">SUM(D5:D14)</f>
        <v>76524569.849999994</v>
      </c>
      <c r="E16" s="23">
        <f t="shared" si="6"/>
        <v>1102277432.8899999</v>
      </c>
      <c r="F16" s="23">
        <f t="shared" si="6"/>
        <v>440385796.22000003</v>
      </c>
      <c r="G16" s="11">
        <f t="shared" si="6"/>
        <v>440385796.20999998</v>
      </c>
      <c r="H16" s="12">
        <f t="shared" si="6"/>
        <v>-585367066.82999992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78" t="s">
        <v>23</v>
      </c>
      <c r="B18" s="79"/>
      <c r="C18" s="68" t="s">
        <v>22</v>
      </c>
      <c r="D18" s="68"/>
      <c r="E18" s="68"/>
      <c r="F18" s="68"/>
      <c r="G18" s="68"/>
      <c r="H18" s="76" t="s">
        <v>19</v>
      </c>
      <c r="I18" s="45" t="s">
        <v>46</v>
      </c>
    </row>
    <row r="19" spans="1:9" ht="22.5" x14ac:dyDescent="0.2">
      <c r="A19" s="80"/>
      <c r="B19" s="8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77"/>
      <c r="I19" s="45" t="s">
        <v>46</v>
      </c>
    </row>
    <row r="20" spans="1:9" x14ac:dyDescent="0.2">
      <c r="A20" s="82"/>
      <c r="B20" s="8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65" t="s">
        <v>48</v>
      </c>
      <c r="B31" s="66"/>
      <c r="C31" s="26">
        <f t="shared" ref="C31:H31" si="14">SUM(C32:C35)</f>
        <v>1025752863.04</v>
      </c>
      <c r="D31" s="26">
        <f t="shared" si="14"/>
        <v>63838427.93</v>
      </c>
      <c r="E31" s="26">
        <f t="shared" si="14"/>
        <v>1089591290.9699998</v>
      </c>
      <c r="F31" s="26">
        <f t="shared" si="14"/>
        <v>434570028.37</v>
      </c>
      <c r="G31" s="26">
        <f t="shared" si="14"/>
        <v>434570028.36000001</v>
      </c>
      <c r="H31" s="26">
        <f t="shared" si="14"/>
        <v>-591182834.67999995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119987521</v>
      </c>
      <c r="D34" s="25">
        <v>83690492.140000001</v>
      </c>
      <c r="E34" s="25">
        <f>C34+D34</f>
        <v>203678013.13999999</v>
      </c>
      <c r="F34" s="25">
        <v>38344493.060000002</v>
      </c>
      <c r="G34" s="25">
        <v>38344493.049999997</v>
      </c>
      <c r="H34" s="25">
        <f t="shared" si="15"/>
        <v>-81643027.950000003</v>
      </c>
      <c r="I34" s="45" t="s">
        <v>42</v>
      </c>
    </row>
    <row r="35" spans="1:9" ht="22.5" x14ac:dyDescent="0.2">
      <c r="A35" s="16"/>
      <c r="B35" s="17" t="s">
        <v>26</v>
      </c>
      <c r="C35" s="25">
        <v>905765342.03999996</v>
      </c>
      <c r="D35" s="25">
        <v>-19852064.210000001</v>
      </c>
      <c r="E35" s="25">
        <f>C35+D35</f>
        <v>885913277.82999992</v>
      </c>
      <c r="F35" s="25">
        <v>396225535.31</v>
      </c>
      <c r="G35" s="25">
        <v>396225535.31</v>
      </c>
      <c r="H35" s="25">
        <f t="shared" ref="H35" si="16">G35-C35</f>
        <v>-509539806.72999996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1025752863.04</v>
      </c>
      <c r="D39" s="23">
        <f t="shared" ref="D39:H39" si="18">SUM(D37+D31+D21)</f>
        <v>63838427.93</v>
      </c>
      <c r="E39" s="23">
        <f t="shared" si="18"/>
        <v>1089591290.9699998</v>
      </c>
      <c r="F39" s="23">
        <f t="shared" si="18"/>
        <v>434570028.37</v>
      </c>
      <c r="G39" s="23">
        <f t="shared" si="18"/>
        <v>434570028.36000001</v>
      </c>
      <c r="H39" s="12">
        <f t="shared" si="18"/>
        <v>-591182834.67999995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64" t="s">
        <v>36</v>
      </c>
      <c r="C44" s="64"/>
      <c r="D44" s="64"/>
      <c r="E44" s="64"/>
      <c r="F44" s="64"/>
      <c r="G44" s="64"/>
      <c r="H44" s="64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51181102362204722" right="0.51181102362204722" top="0.74803149606299213" bottom="0.74803149606299213" header="0.31496062992125984" footer="0.31496062992125984"/>
  <pageSetup scale="70" orientation="landscape" r:id="rId1"/>
  <ignoredErrors>
    <ignoredError sqref="C20:G20 C4:G4 I5:I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D1D7B-B6B6-4564-BA4A-21E06FBB22BA}">
  <dimension ref="C1:L12"/>
  <sheetViews>
    <sheetView workbookViewId="0">
      <selection activeCell="N30" sqref="N30"/>
    </sheetView>
  </sheetViews>
  <sheetFormatPr baseColWidth="10" defaultRowHeight="11.25" x14ac:dyDescent="0.2"/>
  <cols>
    <col min="1" max="1" width="5.5" style="47" customWidth="1"/>
    <col min="2" max="2" width="5.6640625" style="47" customWidth="1"/>
    <col min="3" max="3" width="8.83203125" style="47" customWidth="1"/>
    <col min="4" max="4" width="48" style="47" customWidth="1"/>
    <col min="5" max="5" width="13.5" style="47" bestFit="1" customWidth="1"/>
    <col min="6" max="7" width="16.5" style="47" bestFit="1" customWidth="1"/>
    <col min="8" max="8" width="22.33203125" style="47" bestFit="1" customWidth="1"/>
    <col min="9" max="9" width="16.5" style="47" bestFit="1" customWidth="1"/>
    <col min="10" max="10" width="30.1640625" style="47" customWidth="1"/>
    <col min="11" max="11" width="16" style="47" bestFit="1" customWidth="1"/>
    <col min="12" max="16384" width="12" style="47"/>
  </cols>
  <sheetData>
    <row r="1" spans="3:12" ht="44.25" customHeight="1" x14ac:dyDescent="0.2">
      <c r="C1" s="84" t="s">
        <v>50</v>
      </c>
      <c r="D1" s="85"/>
      <c r="E1" s="85"/>
      <c r="F1" s="85"/>
      <c r="G1" s="85"/>
      <c r="H1" s="85"/>
      <c r="I1" s="85"/>
      <c r="J1" s="86"/>
    </row>
    <row r="2" spans="3:12" x14ac:dyDescent="0.2">
      <c r="C2" s="87" t="s">
        <v>23</v>
      </c>
      <c r="D2" s="88"/>
      <c r="E2" s="93" t="s">
        <v>22</v>
      </c>
      <c r="F2" s="93"/>
      <c r="G2" s="93"/>
      <c r="H2" s="93"/>
      <c r="I2" s="93"/>
      <c r="J2" s="94" t="s">
        <v>19</v>
      </c>
    </row>
    <row r="3" spans="3:12" ht="22.5" x14ac:dyDescent="0.2">
      <c r="C3" s="89"/>
      <c r="D3" s="90"/>
      <c r="E3" s="48" t="s">
        <v>15</v>
      </c>
      <c r="F3" s="49" t="s">
        <v>20</v>
      </c>
      <c r="G3" s="49" t="s">
        <v>16</v>
      </c>
      <c r="H3" s="49" t="s">
        <v>17</v>
      </c>
      <c r="I3" s="50" t="s">
        <v>18</v>
      </c>
      <c r="J3" s="95"/>
    </row>
    <row r="4" spans="3:12" x14ac:dyDescent="0.2">
      <c r="C4" s="91"/>
      <c r="D4" s="92"/>
      <c r="E4" s="51" t="s">
        <v>7</v>
      </c>
      <c r="F4" s="52" t="s">
        <v>8</v>
      </c>
      <c r="G4" s="52" t="s">
        <v>9</v>
      </c>
      <c r="H4" s="52" t="s">
        <v>10</v>
      </c>
      <c r="I4" s="52" t="s">
        <v>11</v>
      </c>
      <c r="J4" s="52" t="s">
        <v>12</v>
      </c>
    </row>
    <row r="5" spans="3:12" x14ac:dyDescent="0.2">
      <c r="C5" s="96" t="s">
        <v>48</v>
      </c>
      <c r="D5" s="96"/>
      <c r="E5" s="53">
        <v>0</v>
      </c>
      <c r="F5" s="54">
        <f>F6</f>
        <v>12686141.92</v>
      </c>
      <c r="G5" s="54">
        <f t="shared" ref="G5:J5" si="0">G6</f>
        <v>12686141.92</v>
      </c>
      <c r="H5" s="54">
        <f t="shared" si="0"/>
        <v>5815767.8499999996</v>
      </c>
      <c r="I5" s="54">
        <f t="shared" si="0"/>
        <v>5815767.8499999996</v>
      </c>
      <c r="J5" s="54">
        <f t="shared" si="0"/>
        <v>5815767.8499999996</v>
      </c>
    </row>
    <row r="6" spans="3:12" ht="33.75" x14ac:dyDescent="0.2">
      <c r="C6" s="55"/>
      <c r="D6" s="56" t="s">
        <v>30</v>
      </c>
      <c r="E6" s="57">
        <v>0</v>
      </c>
      <c r="F6" s="58">
        <v>12686141.92</v>
      </c>
      <c r="G6" s="58">
        <v>12686141.92</v>
      </c>
      <c r="H6" s="58">
        <v>5815767.8499999996</v>
      </c>
      <c r="I6" s="58">
        <v>5815767.8499999996</v>
      </c>
      <c r="J6" s="54">
        <v>5815767.8499999996</v>
      </c>
      <c r="K6" s="59"/>
      <c r="L6" s="59"/>
    </row>
    <row r="7" spans="3:12" x14ac:dyDescent="0.2">
      <c r="C7" s="97" t="s">
        <v>13</v>
      </c>
      <c r="D7" s="98"/>
      <c r="E7" s="57">
        <f t="shared" ref="E7:J7" si="1">+E6</f>
        <v>0</v>
      </c>
      <c r="F7" s="60">
        <f t="shared" si="1"/>
        <v>12686141.92</v>
      </c>
      <c r="G7" s="60">
        <f t="shared" si="1"/>
        <v>12686141.92</v>
      </c>
      <c r="H7" s="60">
        <f t="shared" si="1"/>
        <v>5815767.8499999996</v>
      </c>
      <c r="I7" s="60">
        <f t="shared" si="1"/>
        <v>5815767.8499999996</v>
      </c>
      <c r="J7" s="60">
        <f t="shared" si="1"/>
        <v>5815767.8499999996</v>
      </c>
      <c r="K7" s="61"/>
      <c r="L7" s="59"/>
    </row>
    <row r="8" spans="3:12" x14ac:dyDescent="0.2">
      <c r="C8" s="59"/>
      <c r="D8" s="59"/>
      <c r="E8" s="59"/>
      <c r="F8" s="59"/>
      <c r="G8" s="59"/>
      <c r="H8" s="62" t="s">
        <v>21</v>
      </c>
      <c r="I8" s="62"/>
      <c r="J8" s="62"/>
      <c r="K8" s="59"/>
      <c r="L8" s="59"/>
    </row>
    <row r="9" spans="3:12" x14ac:dyDescent="0.2"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3:12" x14ac:dyDescent="0.2">
      <c r="C10" s="63" t="s">
        <v>49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3:12" x14ac:dyDescent="0.2">
      <c r="C11" s="59" t="s">
        <v>51</v>
      </c>
      <c r="D11" s="59"/>
      <c r="E11" s="59"/>
      <c r="F11" s="59"/>
      <c r="G11" s="59"/>
      <c r="H11" s="59"/>
      <c r="I11" s="59"/>
      <c r="J11" s="59"/>
      <c r="K11" s="59"/>
      <c r="L11" s="59"/>
    </row>
    <row r="12" spans="3:12" x14ac:dyDescent="0.2">
      <c r="C12" s="59"/>
      <c r="D12" s="59"/>
      <c r="E12" s="59"/>
      <c r="F12" s="59"/>
      <c r="G12" s="59"/>
      <c r="H12" s="59"/>
      <c r="I12" s="59"/>
      <c r="J12" s="59"/>
      <c r="K12" s="59"/>
      <c r="L12" s="59"/>
    </row>
  </sheetData>
  <mergeCells count="6">
    <mergeCell ref="C7:D7"/>
    <mergeCell ref="C1:J1"/>
    <mergeCell ref="C2:D4"/>
    <mergeCell ref="E2:I2"/>
    <mergeCell ref="J2:J3"/>
    <mergeCell ref="C5:D5"/>
  </mergeCells>
  <pageMargins left="0.51181102362204722" right="0.5118110236220472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EAI</vt:lpstr>
      <vt:lpstr>CFF</vt:lpstr>
      <vt:lpstr>CFF!Área_de_impresión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2022-07-28T16:37:58Z</cp:lastPrinted>
  <dcterms:created xsi:type="dcterms:W3CDTF">2012-12-11T20:48:19Z</dcterms:created>
  <dcterms:modified xsi:type="dcterms:W3CDTF">2022-11-18T20:49:53Z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