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118" i="2" l="1"/>
  <c r="F117" i="2"/>
  <c r="F116" i="2"/>
  <c r="F115" i="2"/>
  <c r="F114" i="2"/>
  <c r="H113" i="2"/>
  <c r="G113" i="2"/>
  <c r="E113" i="2"/>
  <c r="D113" i="2"/>
  <c r="F113" i="2" s="1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D103" i="2"/>
  <c r="F103" i="2" s="1"/>
  <c r="F102" i="2"/>
  <c r="F101" i="2"/>
  <c r="F100" i="2"/>
  <c r="F99" i="2"/>
  <c r="H98" i="2"/>
  <c r="G98" i="2"/>
  <c r="G97" i="2" s="1"/>
  <c r="G95" i="2" s="1"/>
  <c r="G77" i="2" s="1"/>
  <c r="E98" i="2"/>
  <c r="D98" i="2"/>
  <c r="H97" i="2"/>
  <c r="E97" i="2"/>
  <c r="F96" i="2"/>
  <c r="H95" i="2"/>
  <c r="E95" i="2"/>
  <c r="F94" i="2"/>
  <c r="F93" i="2"/>
  <c r="F92" i="2"/>
  <c r="F91" i="2"/>
  <c r="H90" i="2"/>
  <c r="G90" i="2"/>
  <c r="F90" i="2"/>
  <c r="E90" i="2"/>
  <c r="D90" i="2"/>
  <c r="F89" i="2"/>
  <c r="F88" i="2"/>
  <c r="F87" i="2"/>
  <c r="F86" i="2"/>
  <c r="F85" i="2"/>
  <c r="F84" i="2"/>
  <c r="F83" i="2"/>
  <c r="H82" i="2"/>
  <c r="G82" i="2"/>
  <c r="F82" i="2"/>
  <c r="E82" i="2"/>
  <c r="D82" i="2"/>
  <c r="F81" i="2"/>
  <c r="F80" i="2"/>
  <c r="F79" i="2"/>
  <c r="H78" i="2"/>
  <c r="G78" i="2"/>
  <c r="F78" i="2"/>
  <c r="E78" i="2"/>
  <c r="D78" i="2"/>
  <c r="H77" i="2"/>
  <c r="F76" i="2"/>
  <c r="F75" i="2"/>
  <c r="F74" i="2"/>
  <c r="F73" i="2"/>
  <c r="F72" i="2"/>
  <c r="H71" i="2"/>
  <c r="G71" i="2"/>
  <c r="E71" i="2"/>
  <c r="D71" i="2"/>
  <c r="F71" i="2" s="1"/>
  <c r="F70" i="2"/>
  <c r="F69" i="2"/>
  <c r="F68" i="2"/>
  <c r="F67" i="2"/>
  <c r="F66" i="2"/>
  <c r="H65" i="2"/>
  <c r="G65" i="2"/>
  <c r="E65" i="2"/>
  <c r="D65" i="2"/>
  <c r="F64" i="2"/>
  <c r="F63" i="2"/>
  <c r="F62" i="2"/>
  <c r="F61" i="2"/>
  <c r="H60" i="2"/>
  <c r="G60" i="2"/>
  <c r="G59" i="2" s="1"/>
  <c r="G57" i="2" s="1"/>
  <c r="E60" i="2"/>
  <c r="D60" i="2"/>
  <c r="H59" i="2"/>
  <c r="E59" i="2"/>
  <c r="F58" i="2"/>
  <c r="H57" i="2"/>
  <c r="E57" i="2"/>
  <c r="F56" i="2"/>
  <c r="F55" i="2"/>
  <c r="H54" i="2"/>
  <c r="G54" i="2"/>
  <c r="F54" i="2"/>
  <c r="E54" i="2"/>
  <c r="D54" i="2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F44" i="2"/>
  <c r="E44" i="2"/>
  <c r="D44" i="2"/>
  <c r="H43" i="2"/>
  <c r="E43" i="2"/>
  <c r="D43" i="2"/>
  <c r="F42" i="2"/>
  <c r="F41" i="2"/>
  <c r="F40" i="2"/>
  <c r="H39" i="2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F26" i="2"/>
  <c r="E26" i="2"/>
  <c r="D26" i="2"/>
  <c r="F25" i="2"/>
  <c r="F24" i="2"/>
  <c r="F23" i="2"/>
  <c r="H22" i="2"/>
  <c r="G22" i="2"/>
  <c r="G21" i="2" s="1"/>
  <c r="F22" i="2"/>
  <c r="E22" i="2"/>
  <c r="D22" i="2"/>
  <c r="H21" i="2"/>
  <c r="E21" i="2"/>
  <c r="D21" i="2"/>
  <c r="F21" i="2" s="1"/>
  <c r="F20" i="2"/>
  <c r="F19" i="2"/>
  <c r="H18" i="2"/>
  <c r="G18" i="2"/>
  <c r="F18" i="2"/>
  <c r="E18" i="2"/>
  <c r="D18" i="2"/>
  <c r="F17" i="2"/>
  <c r="F16" i="2"/>
  <c r="H15" i="2"/>
  <c r="G15" i="2"/>
  <c r="E15" i="2"/>
  <c r="D15" i="2"/>
  <c r="F15" i="2" s="1"/>
  <c r="F14" i="2"/>
  <c r="H13" i="2"/>
  <c r="H12" i="2" s="1"/>
  <c r="G13" i="2"/>
  <c r="E13" i="2"/>
  <c r="E12" i="2" s="1"/>
  <c r="E11" i="2" s="1"/>
  <c r="D13" i="2"/>
  <c r="F13" i="2" s="1"/>
  <c r="G12" i="2"/>
  <c r="G11" i="2" s="1"/>
  <c r="E77" i="2" l="1"/>
  <c r="F98" i="2"/>
  <c r="D97" i="2"/>
  <c r="F97" i="2" s="1"/>
  <c r="F65" i="2"/>
  <c r="G10" i="2"/>
  <c r="G119" i="2" s="1"/>
  <c r="F60" i="2"/>
  <c r="D59" i="2"/>
  <c r="F50" i="2"/>
  <c r="F43" i="2"/>
  <c r="E10" i="2"/>
  <c r="E119" i="2" s="1"/>
  <c r="F39" i="2"/>
  <c r="H11" i="2"/>
  <c r="D95" i="2"/>
  <c r="D12" i="2"/>
  <c r="G9" i="2" l="1"/>
  <c r="F59" i="2"/>
  <c r="D57" i="2"/>
  <c r="E9" i="2"/>
  <c r="F12" i="2"/>
  <c r="D11" i="2"/>
  <c r="D77" i="2"/>
  <c r="F95" i="2"/>
  <c r="H10" i="2"/>
  <c r="F57" i="2" l="1"/>
  <c r="H9" i="2"/>
  <c r="H119" i="2"/>
  <c r="F11" i="2"/>
  <c r="D10" i="2"/>
  <c r="F77" i="2"/>
  <c r="F10" i="2" l="1"/>
  <c r="D9" i="2"/>
  <c r="F9" i="2" s="1"/>
  <c r="D119" i="2"/>
  <c r="F119" i="2" s="1"/>
  <c r="I9" i="2" l="1"/>
</calcChain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<sst xmlns="http://schemas.openxmlformats.org/spreadsheetml/2006/main" count="233" uniqueCount="212">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</sst>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7" xfId="1" applyFont="1" applyFill="1" applyBorder="1"/>
    <xf numFmtId="43" fontId="1" fillId="4" borderId="3" xfId="1" applyFont="1" applyFill="1" applyBorder="1"/>
    <xf numFmtId="43" fontId="1" fillId="4" borderId="4" xfId="1" applyFont="1" applyFill="1" applyBorder="1"/>
    <xf numFmtId="43" fontId="1" fillId="0" borderId="3" xfId="1" applyFont="1" applyBorder="1"/>
    <xf numFmtId="43" fontId="1" fillId="0" borderId="4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4" borderId="3" xfId="1" applyFont="1" applyFill="1" applyBorder="1"/>
    <xf numFmtId="43" fontId="2" fillId="4" borderId="4" xfId="1" applyFont="1" applyFill="1" applyBorder="1"/>
    <xf numFmtId="43" fontId="2" fillId="0" borderId="10" xfId="1" applyFont="1" applyBorder="1"/>
    <xf numFmtId="43" fontId="1" fillId="2" borderId="5" xfId="1" applyFont="1" applyFill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E10" sqref="E10"/>
    </sheetView>
  </sheetViews>
  <sheetFormatPr baseColWidth="10" defaultRowHeight="12.75" x14ac:dyDescent="0.2"/>
  <cols>
    <col min="1" max="1" width="7.42578125" style="24" customWidth="1"/>
    <col min="2" max="2" width="9" style="3" customWidth="1"/>
    <col min="3" max="3" width="45.140625" style="3" customWidth="1"/>
    <col min="4" max="4" width="16.7109375" style="3" customWidth="1"/>
    <col min="5" max="5" width="17.28515625" style="3" customWidth="1"/>
    <col min="6" max="6" width="17.7109375" style="3" customWidth="1"/>
    <col min="7" max="7" width="17.28515625" style="3" customWidth="1"/>
    <col min="8" max="8" width="16.42578125" style="3" customWidth="1"/>
    <col min="9" max="9" width="17.140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25"/>
      <c r="B9" s="17">
        <v>1</v>
      </c>
      <c r="C9" s="5" t="s">
        <v>11</v>
      </c>
      <c r="D9" s="30">
        <f>+D10+D77</f>
        <v>808522155</v>
      </c>
      <c r="E9" s="30">
        <f t="shared" ref="E9:H9" si="0">+E10+E77</f>
        <v>111656697.98</v>
      </c>
      <c r="F9" s="30">
        <f>+D9+E9</f>
        <v>920178852.98000002</v>
      </c>
      <c r="G9" s="30">
        <f t="shared" si="0"/>
        <v>418964195.70999998</v>
      </c>
      <c r="H9" s="30">
        <f t="shared" si="0"/>
        <v>418964195.70999998</v>
      </c>
      <c r="I9" s="31">
        <f>+H9-D9</f>
        <v>-389557959.29000002</v>
      </c>
    </row>
    <row r="10" spans="1:9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808522155</v>
      </c>
      <c r="E10" s="30">
        <f t="shared" ref="E10:H10" si="1">+E11+E33+E38+E39+E43+E50+E54+E57+E75</f>
        <v>70758148.140000001</v>
      </c>
      <c r="F10" s="30">
        <f t="shared" ref="F10:F73" si="2">+D10+E10</f>
        <v>879280303.13999999</v>
      </c>
      <c r="G10" s="30">
        <f t="shared" si="1"/>
        <v>378616845.88</v>
      </c>
      <c r="H10" s="30">
        <f t="shared" si="1"/>
        <v>378616845.88</v>
      </c>
      <c r="I10" s="31">
        <f t="shared" ref="I10:I73" si="3">+H10-D10</f>
        <v>-429905309.12</v>
      </c>
    </row>
    <row r="11" spans="1:9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72342676</v>
      </c>
      <c r="E39" s="32">
        <f t="shared" ref="E39:H39" si="13">SUM(E40:E42)</f>
        <v>1997656.3599999999</v>
      </c>
      <c r="F39" s="32">
        <f t="shared" si="2"/>
        <v>74340332.359999999</v>
      </c>
      <c r="G39" s="32">
        <f t="shared" si="13"/>
        <v>39819188.899999999</v>
      </c>
      <c r="H39" s="32">
        <f t="shared" si="13"/>
        <v>39819188.899999999</v>
      </c>
      <c r="I39" s="33">
        <f t="shared" si="3"/>
        <v>-32523487.100000001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69523476</v>
      </c>
      <c r="E41" s="36">
        <v>1674621</v>
      </c>
      <c r="F41" s="36">
        <f t="shared" si="2"/>
        <v>71198097</v>
      </c>
      <c r="G41" s="36">
        <v>39043546.960000001</v>
      </c>
      <c r="H41" s="36">
        <v>39043546.960000001</v>
      </c>
      <c r="I41" s="37">
        <f t="shared" si="3"/>
        <v>-30479929.039999999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2819200</v>
      </c>
      <c r="E42" s="36">
        <v>323035.36</v>
      </c>
      <c r="F42" s="36">
        <f t="shared" si="2"/>
        <v>3142235.36</v>
      </c>
      <c r="G42" s="36">
        <v>775641.94</v>
      </c>
      <c r="H42" s="36">
        <v>775641.94</v>
      </c>
      <c r="I42" s="37">
        <f t="shared" si="3"/>
        <v>-2043558.06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69158491.780000001</v>
      </c>
      <c r="F43" s="32">
        <f t="shared" si="2"/>
        <v>69158491.780000001</v>
      </c>
      <c r="G43" s="32">
        <f t="shared" si="14"/>
        <v>2958232.16</v>
      </c>
      <c r="H43" s="32">
        <f t="shared" si="14"/>
        <v>2958232.16</v>
      </c>
      <c r="I43" s="33">
        <f t="shared" si="3"/>
        <v>2958232.16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69158491.780000001</v>
      </c>
      <c r="F49" s="34">
        <f t="shared" si="2"/>
        <v>69158491.780000001</v>
      </c>
      <c r="G49" s="36">
        <v>2958232.16</v>
      </c>
      <c r="H49" s="36">
        <v>2958232.16</v>
      </c>
      <c r="I49" s="35">
        <f t="shared" si="3"/>
        <v>2958232.16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0</v>
      </c>
      <c r="E50" s="32">
        <f t="shared" ref="E50:H50" si="16">SUM(E51:E53)</f>
        <v>0</v>
      </c>
      <c r="F50" s="32">
        <f t="shared" si="2"/>
        <v>0</v>
      </c>
      <c r="G50" s="32">
        <f t="shared" si="16"/>
        <v>0</v>
      </c>
      <c r="H50" s="32">
        <f t="shared" si="16"/>
        <v>0</v>
      </c>
      <c r="I50" s="33">
        <f t="shared" si="3"/>
        <v>0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0</v>
      </c>
      <c r="F51" s="36">
        <f t="shared" si="2"/>
        <v>0</v>
      </c>
      <c r="G51" s="36">
        <v>0</v>
      </c>
      <c r="H51" s="36">
        <v>0</v>
      </c>
      <c r="I51" s="37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/>
      <c r="E52" s="36">
        <v>0</v>
      </c>
      <c r="F52" s="36">
        <f t="shared" si="2"/>
        <v>0</v>
      </c>
      <c r="G52" s="36"/>
      <c r="H52" s="36"/>
      <c r="I52" s="37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736179479</v>
      </c>
      <c r="E57" s="32">
        <f t="shared" ref="E57:H57" si="18">+E58+E59+E71</f>
        <v>-398000</v>
      </c>
      <c r="F57" s="32">
        <f t="shared" si="2"/>
        <v>735781479</v>
      </c>
      <c r="G57" s="32">
        <f t="shared" si="18"/>
        <v>335839424.81999999</v>
      </c>
      <c r="H57" s="32">
        <f t="shared" si="18"/>
        <v>335839424.81999999</v>
      </c>
      <c r="I57" s="33">
        <f t="shared" si="3"/>
        <v>-400340054.18000001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736179479</v>
      </c>
      <c r="E59" s="32">
        <f t="shared" ref="E59:H59" si="19">+E60+E65+E70</f>
        <v>-398000</v>
      </c>
      <c r="F59" s="32">
        <f t="shared" si="2"/>
        <v>735781479</v>
      </c>
      <c r="G59" s="32">
        <f t="shared" si="19"/>
        <v>335839424.81999999</v>
      </c>
      <c r="H59" s="32">
        <f t="shared" si="19"/>
        <v>335839424.81999999</v>
      </c>
      <c r="I59" s="33">
        <f t="shared" si="3"/>
        <v>-400340054.18000001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0</v>
      </c>
      <c r="F60" s="34">
        <f t="shared" si="2"/>
        <v>0</v>
      </c>
      <c r="G60" s="34">
        <f t="shared" si="20"/>
        <v>0</v>
      </c>
      <c r="H60" s="34">
        <f t="shared" si="20"/>
        <v>0</v>
      </c>
      <c r="I60" s="35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0</v>
      </c>
      <c r="F61" s="36">
        <f t="shared" si="2"/>
        <v>0</v>
      </c>
      <c r="G61" s="36">
        <v>0</v>
      </c>
      <c r="H61" s="36">
        <v>0</v>
      </c>
      <c r="I61" s="37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736179479</v>
      </c>
      <c r="E65" s="34">
        <f t="shared" ref="E65:H65" si="21">SUM(E66:E69)</f>
        <v>-398000</v>
      </c>
      <c r="F65" s="34">
        <f t="shared" si="2"/>
        <v>735781479</v>
      </c>
      <c r="G65" s="34">
        <f t="shared" si="21"/>
        <v>335839424.81999999</v>
      </c>
      <c r="H65" s="34">
        <f t="shared" si="21"/>
        <v>335839424.81999999</v>
      </c>
      <c r="I65" s="35">
        <f t="shared" si="3"/>
        <v>-400340054.18000001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736179479</v>
      </c>
      <c r="E66" s="36">
        <v>-398000</v>
      </c>
      <c r="F66" s="36">
        <f t="shared" si="2"/>
        <v>735781479</v>
      </c>
      <c r="G66" s="36">
        <v>335839424.81999999</v>
      </c>
      <c r="H66" s="36">
        <v>335839424.81999999</v>
      </c>
      <c r="I66" s="37">
        <f t="shared" si="3"/>
        <v>-400340054.18000001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0</v>
      </c>
      <c r="E77" s="30">
        <f t="shared" ref="E77:H77" si="25">+E78+E82+E90+E95+E113</f>
        <v>40898549.840000004</v>
      </c>
      <c r="F77" s="30">
        <f t="shared" si="23"/>
        <v>40898549.840000004</v>
      </c>
      <c r="G77" s="30">
        <f t="shared" si="25"/>
        <v>40347349.829999998</v>
      </c>
      <c r="H77" s="30">
        <f t="shared" si="25"/>
        <v>40347349.829999998</v>
      </c>
      <c r="I77" s="31">
        <f t="shared" si="24"/>
        <v>40347349.829999998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0</v>
      </c>
      <c r="E95" s="32">
        <f t="shared" ref="E95:H95" si="29">+E96+E97+E109</f>
        <v>40898549.840000004</v>
      </c>
      <c r="F95" s="32">
        <f t="shared" si="23"/>
        <v>40898549.840000004</v>
      </c>
      <c r="G95" s="32">
        <f t="shared" si="29"/>
        <v>40347349.829999998</v>
      </c>
      <c r="H95" s="32">
        <f t="shared" si="29"/>
        <v>40347349.829999998</v>
      </c>
      <c r="I95" s="32">
        <f t="shared" si="24"/>
        <v>40347349.829999998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0</v>
      </c>
      <c r="E97" s="32">
        <f t="shared" ref="E97:H97" si="30">+E98+E103+E108</f>
        <v>40898549.840000004</v>
      </c>
      <c r="F97" s="32">
        <f t="shared" si="23"/>
        <v>40898549.840000004</v>
      </c>
      <c r="G97" s="32">
        <f t="shared" si="30"/>
        <v>40347349.829999998</v>
      </c>
      <c r="H97" s="32">
        <f t="shared" si="30"/>
        <v>40347349.829999998</v>
      </c>
      <c r="I97" s="32">
        <f t="shared" si="24"/>
        <v>40347349.829999998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0</v>
      </c>
      <c r="E98" s="34">
        <f t="shared" ref="E98:H98" si="31">SUM(E99:E102)</f>
        <v>14372501.16</v>
      </c>
      <c r="F98" s="34">
        <f t="shared" si="23"/>
        <v>14372501.16</v>
      </c>
      <c r="G98" s="34">
        <f t="shared" si="31"/>
        <v>14219301.16</v>
      </c>
      <c r="H98" s="34">
        <f t="shared" si="31"/>
        <v>14219301.16</v>
      </c>
      <c r="I98" s="35">
        <f t="shared" si="24"/>
        <v>14219301.16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0</v>
      </c>
      <c r="E99" s="36">
        <v>14372501.16</v>
      </c>
      <c r="F99" s="36">
        <f t="shared" si="23"/>
        <v>14372501.16</v>
      </c>
      <c r="G99" s="36">
        <v>14219301.16</v>
      </c>
      <c r="H99" s="36">
        <v>14219301.16</v>
      </c>
      <c r="I99" s="37">
        <f t="shared" si="24"/>
        <v>14219301.16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0</v>
      </c>
      <c r="E103" s="34">
        <f t="shared" ref="E103:H103" si="32">SUM(E104:E107)</f>
        <v>26526048.68</v>
      </c>
      <c r="F103" s="34">
        <f t="shared" si="23"/>
        <v>26526048.68</v>
      </c>
      <c r="G103" s="34">
        <f t="shared" si="32"/>
        <v>26128048.670000002</v>
      </c>
      <c r="H103" s="34">
        <f t="shared" si="32"/>
        <v>26128048.670000002</v>
      </c>
      <c r="I103" s="35">
        <f t="shared" si="24"/>
        <v>26128048.670000002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0</v>
      </c>
      <c r="E104" s="36">
        <v>22374659.649999999</v>
      </c>
      <c r="F104" s="36">
        <f t="shared" si="23"/>
        <v>22374659.649999999</v>
      </c>
      <c r="G104" s="36">
        <v>21976659.640000001</v>
      </c>
      <c r="H104" s="36">
        <v>21976659.640000001</v>
      </c>
      <c r="I104" s="37">
        <f t="shared" si="24"/>
        <v>21976659.640000001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4151389.03</v>
      </c>
      <c r="F105" s="36">
        <f t="shared" si="23"/>
        <v>4151389.03</v>
      </c>
      <c r="G105" s="36">
        <v>4151389.03</v>
      </c>
      <c r="H105" s="36">
        <v>4151389.03</v>
      </c>
      <c r="I105" s="37">
        <f t="shared" si="24"/>
        <v>4151389.03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808522155</v>
      </c>
      <c r="E119" s="41">
        <f t="shared" ref="E119:H119" si="35">+E10+E77</f>
        <v>111656697.98</v>
      </c>
      <c r="F119" s="41">
        <f t="shared" si="23"/>
        <v>920178852.98000002</v>
      </c>
      <c r="G119" s="41">
        <f t="shared" si="35"/>
        <v>418964195.70999998</v>
      </c>
      <c r="H119" s="41">
        <f t="shared" si="35"/>
        <v>418964195.70999998</v>
      </c>
      <c r="I119" s="41">
        <f t="shared" si="24"/>
        <v>-389557959.29000002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2017-11-14T21:44:13Z</cp:lastPrinted>
  <dcterms:created xsi:type="dcterms:W3CDTF">2017-07-04T21:04:26Z</dcterms:created>
  <dcterms:modified xsi:type="dcterms:W3CDTF">2017-11-14T21:44:21Z</dcterms:modified>
</cp:coreProperties>
</file>