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13_ncr:1_{035D9A6C-6409-4A49-A564-6E4A020F838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  <sheet name="EAI FE" sheetId="5" r:id="rId2"/>
  </sheets>
  <definedNames>
    <definedName name="_xlnm._FilterDatabase" localSheetId="0" hidden="1">EAI!#REF!</definedName>
    <definedName name="_xlnm.Print_Area" localSheetId="0">EAI!$A$1:$H$44</definedName>
    <definedName name="_xlnm.Print_Area" localSheetId="1">'EAI FE'!$A$1:$H$12</definedName>
  </definedNames>
  <calcPr calcId="191029"/>
  <fileRecoveryPr autoRecover="0"/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C7" i="5"/>
  <c r="H5" i="5"/>
  <c r="G5" i="5"/>
  <c r="F5" i="5"/>
  <c r="E5" i="5"/>
  <c r="D5" i="5"/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H39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<sst xmlns="http://schemas.openxmlformats.org/spreadsheetml/2006/main" count="120" uniqueCount="52">
  <si>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</si>
  <si>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</si>
  <si>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</si>
  <si>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</si>
  <si>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</si>
  <si>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</si>
  <si>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</si>
  <si>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</si>
  <si>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</si>
  <si>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</si>
  <si>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</si>
  <si>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</si>
  <si>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</si>
  <si>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</si>
  <si>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</si>
  <si>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</si>
  <si>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</si>
  <si>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</si>
  <si>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</si>
  <si>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</si>
  <si>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</si>
  <si>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</si>
  <si>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</si>
  <si>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</si>
  <si>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</si>
  <si>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</si>
  <si>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</si>
  <si>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</si>
  <si>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</si>
  <si>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</si>
  <si>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</si>
  <si>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</si>
  <si>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</si>
  <si>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</si>
  <si>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</si>
  <si>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</si>
  <si>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</si>
  <si>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</si>
  <si>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</si>
  <si>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</si>
  <si>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</si>
  <si>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</si>
  <si>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</si>
  <si>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</si>
  <si>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</si>
  <si>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</si>
  <si>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</si>
  <si>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</si>
  <si>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</si>
  <si>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</si>
  <si>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31 de Marzo de 2022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</si>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</sst>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0" borderId="10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 wrapText="1"/>
    </xf>
    <xf numFmtId="0" fontId="9" fillId="0" borderId="8" xfId="18" applyFont="1" applyFill="1" applyBorder="1" applyAlignment="1">
      <alignment horizontal="center" vertical="center" wrapText="1"/>
    </xf>
    <xf numFmtId="0" fontId="9" fillId="0" borderId="10" xfId="18" quotePrefix="1" applyFont="1" applyFill="1" applyBorder="1" applyAlignment="1">
      <alignment horizontal="center" vertical="center" wrapText="1"/>
    </xf>
    <xf numFmtId="0" fontId="9" fillId="0" borderId="7" xfId="18" quotePrefix="1" applyFont="1" applyFill="1" applyBorder="1" applyAlignment="1">
      <alignment horizontal="center" vertical="center" wrapText="1"/>
    </xf>
    <xf numFmtId="0" fontId="4" fillId="0" borderId="7" xfId="0" applyFont="1" applyBorder="1"/>
    <xf numFmtId="165" fontId="7" fillId="0" borderId="7" xfId="19" applyFont="1" applyBorder="1"/>
    <xf numFmtId="0" fontId="4" fillId="4" borderId="5" xfId="0" applyFont="1" applyFill="1" applyBorder="1"/>
    <xf numFmtId="0" fontId="4" fillId="4" borderId="0" xfId="0" applyFont="1" applyFill="1" applyBorder="1" applyAlignment="1">
      <alignment wrapText="1"/>
    </xf>
    <xf numFmtId="165" fontId="4" fillId="4" borderId="7" xfId="19" applyFont="1" applyFill="1" applyBorder="1"/>
    <xf numFmtId="165" fontId="4" fillId="0" borderId="7" xfId="19" applyFont="1" applyBorder="1"/>
    <xf numFmtId="0" fontId="0" fillId="4" borderId="0" xfId="0" applyFill="1"/>
    <xf numFmtId="165" fontId="7" fillId="4" borderId="7" xfId="19" applyFont="1" applyFill="1" applyBorder="1"/>
    <xf numFmtId="4" fontId="0" fillId="4" borderId="0" xfId="0" applyNumberFormat="1" applyFill="1"/>
    <xf numFmtId="0" fontId="4" fillId="4" borderId="0" xfId="0" applyFont="1" applyFill="1"/>
    <xf numFmtId="0" fontId="4" fillId="4" borderId="13" xfId="0" applyFont="1" applyFill="1" applyBorder="1"/>
    <xf numFmtId="0" fontId="14" fillId="4" borderId="0" xfId="0" applyFont="1" applyFill="1"/>
    <xf numFmtId="0" fontId="15" fillId="4" borderId="0" xfId="20" applyFont="1" applyFill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3" borderId="8" xfId="18" applyFont="1" applyFill="1" applyBorder="1" applyAlignment="1" applyProtection="1">
      <alignment horizontal="center" vertical="center" wrapText="1"/>
      <protection locked="0"/>
    </xf>
    <xf numFmtId="0" fontId="9" fillId="3" borderId="9" xfId="18" applyFont="1" applyFill="1" applyBorder="1" applyAlignment="1" applyProtection="1">
      <alignment horizontal="center" vertical="center" wrapText="1"/>
      <protection locked="0"/>
    </xf>
    <xf numFmtId="0" fontId="9" fillId="3" borderId="10" xfId="18" applyFont="1" applyFill="1" applyBorder="1" applyAlignment="1" applyProtection="1">
      <alignment horizontal="center" vertical="center" wrapText="1"/>
      <protection locked="0"/>
    </xf>
    <xf numFmtId="0" fontId="9" fillId="0" borderId="4" xfId="18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9" fillId="0" borderId="5" xfId="18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9" xfId="18" applyFont="1" applyFill="1" applyBorder="1" applyAlignment="1" applyProtection="1">
      <alignment horizontal="center" vertical="center" wrapText="1"/>
      <protection locked="0"/>
    </xf>
    <xf numFmtId="0" fontId="9" fillId="0" borderId="12" xfId="18" applyFont="1" applyFill="1" applyBorder="1" applyAlignment="1">
      <alignment horizontal="center" vertical="center" wrapText="1"/>
    </xf>
    <xf numFmtId="0" fontId="9" fillId="0" borderId="13" xfId="18" applyFont="1" applyFill="1" applyBorder="1" applyAlignment="1">
      <alignment horizontal="center" vertical="center" wrapText="1"/>
    </xf>
    <xf numFmtId="0" fontId="9" fillId="0" borderId="12" xfId="18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21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6 3" xfId="19" xr:uid="{E7BEFCA3-1A18-44D1-B17C-E4AD338C5168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18 2" xfId="18" xr:uid="{CFA3482F-4909-437B-B735-82BAB18C6013}"/>
    <cellStyle name="Normal 2 2" xfId="9" xr:uid="{00000000-0005-0000-0000-000009000000}"/>
    <cellStyle name="Normal 2 31" xfId="20" xr:uid="{CA97422D-A94F-48C8-B56E-3456ED31863B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J35" sqref="J3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68" t="s">
        <v>50</v>
      </c>
      <c r="B1" s="69"/>
      <c r="C1" s="69"/>
      <c r="D1" s="69"/>
      <c r="E1" s="69"/>
      <c r="F1" s="69"/>
      <c r="G1" s="69"/>
      <c r="H1" s="70"/>
    </row>
    <row r="2" spans="1:9" s="3" customFormat="1" x14ac:dyDescent="0.2">
      <c r="A2" s="71" t="s">
        <v>14</v>
      </c>
      <c r="B2" s="72"/>
      <c r="C2" s="69" t="s">
        <v>22</v>
      </c>
      <c r="D2" s="69"/>
      <c r="E2" s="69"/>
      <c r="F2" s="69"/>
      <c r="G2" s="69"/>
      <c r="H2" s="77" t="s">
        <v>19</v>
      </c>
    </row>
    <row r="3" spans="1:9" s="1" customFormat="1" ht="24.95" customHeight="1" x14ac:dyDescent="0.2">
      <c r="A3" s="73"/>
      <c r="B3" s="7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8"/>
    </row>
    <row r="4" spans="1:9" s="1" customFormat="1" x14ac:dyDescent="0.2">
      <c r="A4" s="75"/>
      <c r="B4" s="7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119987521</v>
      </c>
      <c r="D11" s="22">
        <v>82115252.390000001</v>
      </c>
      <c r="E11" s="22">
        <f t="shared" si="2"/>
        <v>202102773.38999999</v>
      </c>
      <c r="F11" s="22">
        <v>19975502.809999999</v>
      </c>
      <c r="G11" s="22">
        <v>19975502.809999999</v>
      </c>
      <c r="H11" s="22">
        <f t="shared" si="3"/>
        <v>-100012018.19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12678624.449999999</v>
      </c>
      <c r="E12" s="22">
        <f t="shared" si="2"/>
        <v>12678624.449999999</v>
      </c>
      <c r="F12" s="22">
        <v>1599033</v>
      </c>
      <c r="G12" s="22">
        <v>1599033</v>
      </c>
      <c r="H12" s="22">
        <f t="shared" si="3"/>
        <v>1599033</v>
      </c>
      <c r="I12" s="45" t="s">
        <v>43</v>
      </c>
    </row>
    <row r="13" spans="1:9" ht="22.5" x14ac:dyDescent="0.2">
      <c r="A13" s="40"/>
      <c r="B13" s="43" t="s">
        <v>26</v>
      </c>
      <c r="C13" s="22">
        <v>905765342.03999996</v>
      </c>
      <c r="D13" s="22">
        <v>-19935811.59</v>
      </c>
      <c r="E13" s="22">
        <f t="shared" si="2"/>
        <v>885829530.44999993</v>
      </c>
      <c r="F13" s="22">
        <v>260682144.47999999</v>
      </c>
      <c r="G13" s="22">
        <v>260682144.47999999</v>
      </c>
      <c r="H13" s="22">
        <f t="shared" si="3"/>
        <v>-645083197.55999994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1025752863.04</v>
      </c>
      <c r="D16" s="23">
        <f t="shared" ref="D16:H16" si="6">SUM(D5:D14)</f>
        <v>74858065.25</v>
      </c>
      <c r="E16" s="23">
        <f t="shared" si="6"/>
        <v>1100610928.29</v>
      </c>
      <c r="F16" s="23">
        <f t="shared" si="6"/>
        <v>282256680.28999996</v>
      </c>
      <c r="G16" s="11">
        <f t="shared" si="6"/>
        <v>282256680.28999996</v>
      </c>
      <c r="H16" s="12">
        <f t="shared" si="6"/>
        <v>-743496182.75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79" t="s">
        <v>23</v>
      </c>
      <c r="B18" s="80"/>
      <c r="C18" s="69" t="s">
        <v>22</v>
      </c>
      <c r="D18" s="69"/>
      <c r="E18" s="69"/>
      <c r="F18" s="69"/>
      <c r="G18" s="69"/>
      <c r="H18" s="77" t="s">
        <v>19</v>
      </c>
      <c r="I18" s="45" t="s">
        <v>46</v>
      </c>
    </row>
    <row r="19" spans="1:9" ht="22.5" x14ac:dyDescent="0.2">
      <c r="A19" s="81"/>
      <c r="B19" s="8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8"/>
      <c r="I19" s="45" t="s">
        <v>46</v>
      </c>
    </row>
    <row r="20" spans="1:9" x14ac:dyDescent="0.2">
      <c r="A20" s="83"/>
      <c r="B20" s="8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66" t="s">
        <v>48</v>
      </c>
      <c r="B31" s="67"/>
      <c r="C31" s="26">
        <f t="shared" ref="C31:H31" si="14">SUM(C32:C35)</f>
        <v>1025752863.04</v>
      </c>
      <c r="D31" s="26">
        <f t="shared" si="14"/>
        <v>62179440.799999997</v>
      </c>
      <c r="E31" s="26">
        <f t="shared" si="14"/>
        <v>1087932303.8399999</v>
      </c>
      <c r="F31" s="26">
        <f t="shared" si="14"/>
        <v>280657647.28999996</v>
      </c>
      <c r="G31" s="26">
        <f t="shared" si="14"/>
        <v>280657647.28999996</v>
      </c>
      <c r="H31" s="26">
        <f t="shared" si="14"/>
        <v>-745095215.75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119987521</v>
      </c>
      <c r="D34" s="25">
        <v>82115252.390000001</v>
      </c>
      <c r="E34" s="25">
        <f>C34+D34</f>
        <v>202102773.38999999</v>
      </c>
      <c r="F34" s="25">
        <v>19975502.809999999</v>
      </c>
      <c r="G34" s="25">
        <v>19975502.809999999</v>
      </c>
      <c r="H34" s="25">
        <f t="shared" si="15"/>
        <v>-100012018.19</v>
      </c>
      <c r="I34" s="45" t="s">
        <v>42</v>
      </c>
    </row>
    <row r="35" spans="1:9" ht="22.5" x14ac:dyDescent="0.2">
      <c r="A35" s="16"/>
      <c r="B35" s="17" t="s">
        <v>26</v>
      </c>
      <c r="C35" s="25">
        <v>905765342.03999996</v>
      </c>
      <c r="D35" s="25">
        <v>-19935811.59</v>
      </c>
      <c r="E35" s="25">
        <f>C35+D35</f>
        <v>885829530.44999993</v>
      </c>
      <c r="F35" s="25">
        <v>260682144.47999999</v>
      </c>
      <c r="G35" s="25">
        <v>260682144.47999999</v>
      </c>
      <c r="H35" s="25">
        <f t="shared" ref="H35" si="16">G35-C35</f>
        <v>-645083197.55999994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1025752863.04</v>
      </c>
      <c r="D39" s="23">
        <f t="shared" ref="D39:H39" si="18">SUM(D37+D31+D21)</f>
        <v>62179440.799999997</v>
      </c>
      <c r="E39" s="23">
        <f t="shared" si="18"/>
        <v>1087932303.8399999</v>
      </c>
      <c r="F39" s="23">
        <f t="shared" si="18"/>
        <v>280657647.28999996</v>
      </c>
      <c r="G39" s="23">
        <f t="shared" si="18"/>
        <v>280657647.28999996</v>
      </c>
      <c r="H39" s="12">
        <f t="shared" si="18"/>
        <v>-745095215.75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65" t="s">
        <v>36</v>
      </c>
      <c r="C44" s="65"/>
      <c r="D44" s="65"/>
      <c r="E44" s="65"/>
      <c r="F44" s="65"/>
      <c r="G44" s="65"/>
      <c r="H44" s="65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C20:G20 C4:G4 I5:I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E3ABB-9889-4E89-BC7E-ECE29587AA7B}">
  <sheetPr>
    <pageSetUpPr fitToPage="1"/>
  </sheetPr>
  <dimension ref="A1:J12"/>
  <sheetViews>
    <sheetView workbookViewId="0">
      <selection activeCell="J35" sqref="J35"/>
    </sheetView>
  </sheetViews>
  <sheetFormatPr baseColWidth="10" defaultRowHeight="11.25" x14ac:dyDescent="0.2"/>
  <cols>
    <col min="1" max="1" width="8.83203125" customWidth="1"/>
    <col min="2" max="2" width="48" customWidth="1"/>
    <col min="3" max="3" width="13.5" bestFit="1" customWidth="1"/>
    <col min="4" max="5" width="16.5" bestFit="1" customWidth="1"/>
    <col min="6" max="6" width="22.33203125" bestFit="1" customWidth="1"/>
    <col min="7" max="7" width="16.5" bestFit="1" customWidth="1"/>
    <col min="8" max="8" width="30.1640625" customWidth="1"/>
    <col min="9" max="9" width="16" bestFit="1" customWidth="1"/>
  </cols>
  <sheetData>
    <row r="1" spans="1:10" ht="49.5" customHeight="1" x14ac:dyDescent="0.2">
      <c r="A1" s="85" t="s">
        <v>50</v>
      </c>
      <c r="B1" s="86"/>
      <c r="C1" s="86"/>
      <c r="D1" s="86"/>
      <c r="E1" s="86"/>
      <c r="F1" s="86"/>
      <c r="G1" s="86"/>
      <c r="H1" s="87"/>
    </row>
    <row r="2" spans="1:10" x14ac:dyDescent="0.2">
      <c r="A2" s="88" t="s">
        <v>23</v>
      </c>
      <c r="B2" s="89"/>
      <c r="C2" s="94" t="s">
        <v>22</v>
      </c>
      <c r="D2" s="94"/>
      <c r="E2" s="94"/>
      <c r="F2" s="94"/>
      <c r="G2" s="94"/>
      <c r="H2" s="95" t="s">
        <v>19</v>
      </c>
    </row>
    <row r="3" spans="1:10" ht="22.5" x14ac:dyDescent="0.2">
      <c r="A3" s="90"/>
      <c r="B3" s="91"/>
      <c r="C3" s="47" t="s">
        <v>15</v>
      </c>
      <c r="D3" s="48" t="s">
        <v>20</v>
      </c>
      <c r="E3" s="48" t="s">
        <v>16</v>
      </c>
      <c r="F3" s="48" t="s">
        <v>17</v>
      </c>
      <c r="G3" s="49" t="s">
        <v>18</v>
      </c>
      <c r="H3" s="96"/>
    </row>
    <row r="4" spans="1:10" x14ac:dyDescent="0.2">
      <c r="A4" s="92"/>
      <c r="B4" s="93"/>
      <c r="C4" s="50" t="s">
        <v>7</v>
      </c>
      <c r="D4" s="51" t="s">
        <v>8</v>
      </c>
      <c r="E4" s="51" t="s">
        <v>9</v>
      </c>
      <c r="F4" s="51" t="s">
        <v>10</v>
      </c>
      <c r="G4" s="51" t="s">
        <v>11</v>
      </c>
      <c r="H4" s="51" t="s">
        <v>12</v>
      </c>
    </row>
    <row r="5" spans="1:10" x14ac:dyDescent="0.2">
      <c r="A5" s="97" t="s">
        <v>48</v>
      </c>
      <c r="B5" s="97"/>
      <c r="C5" s="52">
        <v>0</v>
      </c>
      <c r="D5" s="53">
        <f>D6</f>
        <v>12678624.449999999</v>
      </c>
      <c r="E5" s="53">
        <f t="shared" ref="E5:H5" si="0">E6</f>
        <v>12678624.449999999</v>
      </c>
      <c r="F5" s="53">
        <f t="shared" si="0"/>
        <v>1599033</v>
      </c>
      <c r="G5" s="53">
        <f t="shared" si="0"/>
        <v>1599033</v>
      </c>
      <c r="H5" s="53">
        <f t="shared" si="0"/>
        <v>1599033</v>
      </c>
    </row>
    <row r="6" spans="1:10" ht="33.75" x14ac:dyDescent="0.2">
      <c r="A6" s="54"/>
      <c r="B6" s="55" t="s">
        <v>30</v>
      </c>
      <c r="C6" s="56">
        <v>0</v>
      </c>
      <c r="D6" s="57">
        <v>12678624.449999999</v>
      </c>
      <c r="E6" s="57">
        <v>12678624.449999999</v>
      </c>
      <c r="F6" s="57">
        <v>1599033</v>
      </c>
      <c r="G6" s="57">
        <v>1599033</v>
      </c>
      <c r="H6" s="53">
        <v>1599033</v>
      </c>
      <c r="I6" s="58"/>
      <c r="J6" s="58"/>
    </row>
    <row r="7" spans="1:10" x14ac:dyDescent="0.2">
      <c r="A7" s="98" t="s">
        <v>13</v>
      </c>
      <c r="B7" s="99"/>
      <c r="C7" s="56">
        <f t="shared" ref="C7:H7" si="1">+C6</f>
        <v>0</v>
      </c>
      <c r="D7" s="59">
        <f t="shared" si="1"/>
        <v>12678624.449999999</v>
      </c>
      <c r="E7" s="59">
        <f t="shared" si="1"/>
        <v>12678624.449999999</v>
      </c>
      <c r="F7" s="59">
        <f t="shared" si="1"/>
        <v>1599033</v>
      </c>
      <c r="G7" s="59">
        <f t="shared" si="1"/>
        <v>1599033</v>
      </c>
      <c r="H7" s="59">
        <f t="shared" si="1"/>
        <v>1599033</v>
      </c>
      <c r="I7" s="60"/>
      <c r="J7" s="58"/>
    </row>
    <row r="8" spans="1:10" x14ac:dyDescent="0.2">
      <c r="A8" s="61"/>
      <c r="B8" s="61"/>
      <c r="C8" s="61"/>
      <c r="D8" s="61"/>
      <c r="E8" s="61"/>
      <c r="F8" s="62" t="s">
        <v>21</v>
      </c>
      <c r="G8" s="62"/>
      <c r="H8" s="62"/>
      <c r="I8" s="58"/>
      <c r="J8" s="58"/>
    </row>
    <row r="9" spans="1:10" ht="14.25" x14ac:dyDescent="0.2">
      <c r="A9" s="63"/>
      <c r="B9" s="63"/>
      <c r="C9" s="63"/>
      <c r="D9" s="63"/>
      <c r="E9" s="63"/>
      <c r="F9" s="63"/>
      <c r="G9" s="63"/>
      <c r="H9" s="63"/>
      <c r="I9" s="58"/>
      <c r="J9" s="58"/>
    </row>
    <row r="10" spans="1:10" ht="14.25" x14ac:dyDescent="0.2">
      <c r="A10" s="64" t="s">
        <v>49</v>
      </c>
      <c r="B10" s="63"/>
      <c r="C10" s="63"/>
      <c r="D10" s="63"/>
      <c r="E10" s="63"/>
      <c r="F10" s="63"/>
      <c r="G10" s="63"/>
      <c r="H10" s="63"/>
      <c r="I10" s="58"/>
      <c r="J10" s="58"/>
    </row>
    <row r="11" spans="1:10" ht="14.25" x14ac:dyDescent="0.2">
      <c r="A11" s="63" t="s">
        <v>51</v>
      </c>
      <c r="B11" s="63"/>
      <c r="C11" s="63"/>
      <c r="D11" s="63"/>
      <c r="E11" s="63"/>
      <c r="F11" s="63"/>
      <c r="G11" s="63"/>
      <c r="H11" s="63"/>
      <c r="I11" s="58"/>
      <c r="J11" s="58"/>
    </row>
    <row r="12" spans="1:10" ht="14.25" x14ac:dyDescent="0.2">
      <c r="A12" s="63"/>
      <c r="B12" s="63"/>
      <c r="C12" s="63"/>
      <c r="D12" s="63"/>
      <c r="E12" s="63"/>
      <c r="F12" s="63"/>
      <c r="G12" s="63"/>
      <c r="H12" s="63"/>
      <c r="I12" s="58"/>
      <c r="J12" s="58"/>
    </row>
  </sheetData>
  <mergeCells count="6">
    <mergeCell ref="A7:B7"/>
    <mergeCell ref="A1:H1"/>
    <mergeCell ref="A2:B4"/>
    <mergeCell ref="C2:G2"/>
    <mergeCell ref="H2:H3"/>
    <mergeCell ref="A5:B5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 FE</vt:lpstr>
      <vt:lpstr>EAI!Área_de_impresión</vt:lpstr>
      <vt:lpstr>'EAI FE'!Área_de_impresión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2022-11-18T20:52:19Z</cp:lastPrinted>
  <dcterms:created xsi:type="dcterms:W3CDTF">2012-12-11T20:48:19Z</dcterms:created>
  <dcterms:modified xsi:type="dcterms:W3CDTF">2022-11-18T20:52:20Z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