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4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D98" i="2"/>
  <c r="H97" i="2"/>
  <c r="E97" i="2"/>
  <c r="I96" i="2"/>
  <c r="F96" i="2"/>
  <c r="H95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H77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E59" i="2" s="1"/>
  <c r="E57" i="2" s="1"/>
  <c r="D65" i="2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D60" i="2"/>
  <c r="I60" i="2" s="1"/>
  <c r="H59" i="2"/>
  <c r="I58" i="2"/>
  <c r="F58" i="2"/>
  <c r="H57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G50" i="2"/>
  <c r="E50" i="2"/>
  <c r="D50" i="2"/>
  <c r="I50" i="2" s="1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I103" i="2" l="1"/>
  <c r="I98" i="2"/>
  <c r="E77" i="2"/>
  <c r="F98" i="2"/>
  <c r="D97" i="2"/>
  <c r="F97" i="2" s="1"/>
  <c r="F65" i="2"/>
  <c r="I65" i="2"/>
  <c r="F60" i="2"/>
  <c r="D59" i="2"/>
  <c r="I59" i="2" s="1"/>
  <c r="G10" i="2"/>
  <c r="G119" i="2" s="1"/>
  <c r="F50" i="2"/>
  <c r="F43" i="2"/>
  <c r="I43" i="2"/>
  <c r="E10" i="2"/>
  <c r="F39" i="2"/>
  <c r="I39" i="2"/>
  <c r="H11" i="2"/>
  <c r="I13" i="2"/>
  <c r="D12" i="2"/>
  <c r="E119" i="2" l="1"/>
  <c r="D95" i="2"/>
  <c r="I95" i="2" s="1"/>
  <c r="I97" i="2"/>
  <c r="G9" i="2"/>
  <c r="F59" i="2"/>
  <c r="D57" i="2"/>
  <c r="E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<sst xmlns="http://schemas.openxmlformats.org/spreadsheetml/2006/main" count="233" uniqueCount="212">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</sst>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E12" sqref="E12"/>
    </sheetView>
  </sheetViews>
  <sheetFormatPr baseColWidth="10" defaultRowHeight="12.75" x14ac:dyDescent="0.2"/>
  <cols>
    <col min="1" max="1" width="7.42578125" style="24" customWidth="1"/>
    <col min="2" max="2" width="9.140625" style="3" customWidth="1"/>
    <col min="3" max="3" width="48.42578125" style="3" customWidth="1"/>
    <col min="4" max="4" width="19.140625" style="3" customWidth="1"/>
    <col min="5" max="5" width="14.28515625" style="3" customWidth="1"/>
    <col min="6" max="9" width="16.8554687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25"/>
      <c r="B9" s="17">
        <v>1</v>
      </c>
      <c r="C9" s="5" t="s">
        <v>11</v>
      </c>
      <c r="D9" s="30">
        <f>+D10+D77</f>
        <v>856791821.78999996</v>
      </c>
      <c r="E9" s="30">
        <f t="shared" ref="E9:H9" si="0">+E10+E77</f>
        <v>7161257.2000000002</v>
      </c>
      <c r="F9" s="30">
        <f>+D9+E9</f>
        <v>863953078.99000001</v>
      </c>
      <c r="G9" s="30">
        <f t="shared" si="0"/>
        <v>186069266.69999999</v>
      </c>
      <c r="H9" s="30">
        <f t="shared" si="0"/>
        <v>184969266.69999999</v>
      </c>
      <c r="I9" s="31">
        <f>+H9-D9</f>
        <v>-671822555.08999991</v>
      </c>
    </row>
    <row r="10" spans="1:9" ht="15" customHeight="1" x14ac:dyDescent="0.2">
      <c r="A10" s="25"/>
      <c r="B10" s="17">
        <v>1.1000000000000001</v>
      </c>
      <c r="C10" s="5" t="s">
        <v>12</v>
      </c>
      <c r="D10" s="30">
        <f>+D11+D33+D38+D39+D43+D50+D54+D57+D75</f>
        <v>779714880.13</v>
      </c>
      <c r="E10" s="30">
        <f t="shared" ref="E10:H10" si="1">+E11+E33+E38+E39+E43+E50+E54+E57+E75</f>
        <v>3143352</v>
      </c>
      <c r="F10" s="30">
        <f t="shared" ref="F10:F73" si="2">+D10+E10</f>
        <v>782858232.13</v>
      </c>
      <c r="G10" s="30">
        <f t="shared" si="1"/>
        <v>178515272.84999999</v>
      </c>
      <c r="H10" s="30">
        <f t="shared" si="1"/>
        <v>177415272.84999999</v>
      </c>
      <c r="I10" s="31">
        <f t="shared" ref="I10:I73" si="3">+H10-D10</f>
        <v>-602299607.27999997</v>
      </c>
    </row>
    <row r="11" spans="1:9" ht="15" customHeight="1" x14ac:dyDescent="0.2">
      <c r="A11" s="25"/>
      <c r="B11" s="18" t="s">
        <v>13</v>
      </c>
      <c r="C11" s="10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2">
        <f>SUM(D40:D42)</f>
        <v>6385777</v>
      </c>
      <c r="E39" s="32">
        <f t="shared" ref="E39:H39" si="13">SUM(E40:E42)</f>
        <v>2031352</v>
      </c>
      <c r="F39" s="32">
        <f t="shared" si="2"/>
        <v>8417129</v>
      </c>
      <c r="G39" s="32">
        <f t="shared" si="13"/>
        <v>3682586.06</v>
      </c>
      <c r="H39" s="32">
        <f t="shared" si="13"/>
        <v>3682586.06</v>
      </c>
      <c r="I39" s="33">
        <f t="shared" si="3"/>
        <v>-2703190.94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6"/>
      <c r="E40" s="36"/>
      <c r="F40" s="36">
        <f t="shared" si="2"/>
        <v>0</v>
      </c>
      <c r="G40" s="36"/>
      <c r="H40" s="36"/>
      <c r="I40" s="37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6">
        <v>4270808.5999999996</v>
      </c>
      <c r="E41" s="36">
        <v>1946352</v>
      </c>
      <c r="F41" s="36">
        <f t="shared" si="2"/>
        <v>6217160.5999999996</v>
      </c>
      <c r="G41" s="36">
        <v>3372720.21</v>
      </c>
      <c r="H41" s="36">
        <v>3372720.21</v>
      </c>
      <c r="I41" s="37">
        <f t="shared" si="3"/>
        <v>-898088.38999999966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6">
        <v>2114968.4</v>
      </c>
      <c r="E42" s="36">
        <v>85000</v>
      </c>
      <c r="F42" s="36">
        <f t="shared" si="2"/>
        <v>2199968.4</v>
      </c>
      <c r="G42" s="36">
        <v>309865.84999999998</v>
      </c>
      <c r="H42" s="36">
        <v>309865.84999999998</v>
      </c>
      <c r="I42" s="37">
        <f t="shared" si="3"/>
        <v>-1805102.5499999998</v>
      </c>
    </row>
    <row r="43" spans="1:9" ht="15" customHeight="1" x14ac:dyDescent="0.2">
      <c r="A43" s="25"/>
      <c r="B43" s="18" t="s">
        <v>76</v>
      </c>
      <c r="C43" s="10" t="s">
        <v>77</v>
      </c>
      <c r="D43" s="32">
        <f>+D44+D47+D48+D49</f>
        <v>0</v>
      </c>
      <c r="E43" s="32">
        <f t="shared" ref="E43:H43" si="14">+E44+E47+E48+E49</f>
        <v>1100000</v>
      </c>
      <c r="F43" s="32">
        <f t="shared" si="2"/>
        <v>1100000</v>
      </c>
      <c r="G43" s="32">
        <f t="shared" si="14"/>
        <v>1100000</v>
      </c>
      <c r="H43" s="32">
        <f t="shared" si="14"/>
        <v>0</v>
      </c>
      <c r="I43" s="33">
        <f t="shared" si="3"/>
        <v>0</v>
      </c>
    </row>
    <row r="44" spans="1:9" ht="15" customHeight="1" x14ac:dyDescent="0.2">
      <c r="A44" s="26"/>
      <c r="B44" s="19" t="s">
        <v>78</v>
      </c>
      <c r="C44" s="6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6">
        <v>0</v>
      </c>
      <c r="E49" s="36">
        <v>1100000</v>
      </c>
      <c r="F49" s="34">
        <f t="shared" si="2"/>
        <v>1100000</v>
      </c>
      <c r="G49" s="36">
        <v>1100000</v>
      </c>
      <c r="H49" s="36">
        <v>0</v>
      </c>
      <c r="I49" s="35">
        <f t="shared" si="3"/>
        <v>0</v>
      </c>
    </row>
    <row r="50" spans="1:9" ht="15" customHeight="1" x14ac:dyDescent="0.2">
      <c r="A50" s="25"/>
      <c r="B50" s="18" t="s">
        <v>90</v>
      </c>
      <c r="C50" s="10" t="s">
        <v>91</v>
      </c>
      <c r="D50" s="32">
        <f>SUM(D51:D53)</f>
        <v>508800</v>
      </c>
      <c r="E50" s="32">
        <f t="shared" ref="E50:H50" si="16">SUM(E51:E53)</f>
        <v>12000</v>
      </c>
      <c r="F50" s="32">
        <f t="shared" si="2"/>
        <v>520800</v>
      </c>
      <c r="G50" s="32">
        <f t="shared" si="16"/>
        <v>46462.07</v>
      </c>
      <c r="H50" s="32">
        <f t="shared" si="16"/>
        <v>46462.07</v>
      </c>
      <c r="I50" s="33">
        <f t="shared" si="3"/>
        <v>-462337.93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6">
        <v>0</v>
      </c>
      <c r="E51" s="36">
        <v>12000</v>
      </c>
      <c r="F51" s="36">
        <f t="shared" si="2"/>
        <v>12000</v>
      </c>
      <c r="G51" s="36">
        <v>10600</v>
      </c>
      <c r="H51" s="36">
        <v>10600</v>
      </c>
      <c r="I51" s="37">
        <f t="shared" si="3"/>
        <v>10600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6">
        <v>508800</v>
      </c>
      <c r="E52" s="36">
        <v>0</v>
      </c>
      <c r="F52" s="36">
        <f t="shared" si="2"/>
        <v>508800</v>
      </c>
      <c r="G52" s="36">
        <v>35862.07</v>
      </c>
      <c r="H52" s="36">
        <v>35862.07</v>
      </c>
      <c r="I52" s="37">
        <f t="shared" si="3"/>
        <v>-472937.93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2">
        <f>+D58+D59+D71</f>
        <v>772820303.13</v>
      </c>
      <c r="E57" s="32">
        <f t="shared" ref="E57:H57" si="18">+E58+E59+E71</f>
        <v>0</v>
      </c>
      <c r="F57" s="32">
        <f t="shared" si="2"/>
        <v>772820303.13</v>
      </c>
      <c r="G57" s="32">
        <f t="shared" si="18"/>
        <v>173686224.72</v>
      </c>
      <c r="H57" s="32">
        <f t="shared" si="18"/>
        <v>173686224.72</v>
      </c>
      <c r="I57" s="33">
        <f t="shared" si="3"/>
        <v>-599134078.40999997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2">
        <f>+D60+D65+D70</f>
        <v>772820303.13</v>
      </c>
      <c r="E59" s="32">
        <f t="shared" ref="E59:H59" si="19">+E60+E65+E70</f>
        <v>0</v>
      </c>
      <c r="F59" s="32">
        <f t="shared" si="2"/>
        <v>772820303.13</v>
      </c>
      <c r="G59" s="32">
        <f t="shared" si="19"/>
        <v>173686224.72</v>
      </c>
      <c r="H59" s="32">
        <f t="shared" si="19"/>
        <v>173686224.72</v>
      </c>
      <c r="I59" s="33">
        <f t="shared" si="3"/>
        <v>-599134078.40999997</v>
      </c>
    </row>
    <row r="60" spans="1:9" ht="15" customHeight="1" x14ac:dyDescent="0.2">
      <c r="A60" s="26"/>
      <c r="B60" s="21" t="s">
        <v>110</v>
      </c>
      <c r="C60" s="16" t="s">
        <v>111</v>
      </c>
      <c r="D60" s="34">
        <f>SUM(D61:D64)</f>
        <v>0</v>
      </c>
      <c r="E60" s="34">
        <f t="shared" ref="E60:H60" si="20">SUM(E61:E64)</f>
        <v>0</v>
      </c>
      <c r="F60" s="34">
        <f t="shared" si="2"/>
        <v>0</v>
      </c>
      <c r="G60" s="34">
        <f t="shared" si="20"/>
        <v>0</v>
      </c>
      <c r="H60" s="34">
        <f t="shared" si="20"/>
        <v>0</v>
      </c>
      <c r="I60" s="35">
        <f t="shared" si="3"/>
        <v>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6">
        <v>0</v>
      </c>
      <c r="E61" s="36">
        <v>0</v>
      </c>
      <c r="F61" s="36">
        <f t="shared" si="2"/>
        <v>0</v>
      </c>
      <c r="G61" s="36">
        <v>0</v>
      </c>
      <c r="H61" s="36">
        <v>0</v>
      </c>
      <c r="I61" s="37">
        <f t="shared" si="3"/>
        <v>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4">
        <f>SUM(D66:D69)</f>
        <v>772820303.13</v>
      </c>
      <c r="E65" s="34">
        <f t="shared" ref="E65:H65" si="21">SUM(E66:E69)</f>
        <v>0</v>
      </c>
      <c r="F65" s="34">
        <f t="shared" si="2"/>
        <v>772820303.13</v>
      </c>
      <c r="G65" s="34">
        <f t="shared" si="21"/>
        <v>173686224.72</v>
      </c>
      <c r="H65" s="34">
        <f t="shared" si="21"/>
        <v>173686224.72</v>
      </c>
      <c r="I65" s="35">
        <f t="shared" si="3"/>
        <v>-599134078.40999997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6">
        <v>772820303.13</v>
      </c>
      <c r="E66" s="36">
        <v>0</v>
      </c>
      <c r="F66" s="36">
        <f t="shared" si="2"/>
        <v>772820303.13</v>
      </c>
      <c r="G66" s="36">
        <v>173686224.72</v>
      </c>
      <c r="H66" s="36">
        <v>173686224.72</v>
      </c>
      <c r="I66" s="37">
        <f t="shared" si="3"/>
        <v>-599134078.40999997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0">
        <f>+D78+D82+D90+D95+D113</f>
        <v>77076941.659999996</v>
      </c>
      <c r="E77" s="30">
        <f t="shared" ref="E77:H77" si="25">+E78+E82+E90+E95+E113</f>
        <v>4017905.2</v>
      </c>
      <c r="F77" s="30">
        <f t="shared" si="23"/>
        <v>81094846.859999999</v>
      </c>
      <c r="G77" s="30">
        <f t="shared" si="25"/>
        <v>7553993.8499999996</v>
      </c>
      <c r="H77" s="30">
        <f t="shared" si="25"/>
        <v>7553993.8499999996</v>
      </c>
      <c r="I77" s="31">
        <f t="shared" si="24"/>
        <v>-69522947.810000002</v>
      </c>
    </row>
    <row r="78" spans="1:9" ht="15" customHeight="1" x14ac:dyDescent="0.2">
      <c r="A78" s="25"/>
      <c r="B78" s="18" t="s">
        <v>139</v>
      </c>
      <c r="C78" s="10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2">
        <f>+D96+D97+D109</f>
        <v>77076941.659999996</v>
      </c>
      <c r="E95" s="32">
        <f t="shared" ref="E95:H95" si="29">+E96+E97+E109</f>
        <v>4017905.2</v>
      </c>
      <c r="F95" s="32">
        <f t="shared" si="23"/>
        <v>81094846.859999999</v>
      </c>
      <c r="G95" s="32">
        <f t="shared" si="29"/>
        <v>7553993.8499999996</v>
      </c>
      <c r="H95" s="32">
        <f t="shared" si="29"/>
        <v>7553993.8499999996</v>
      </c>
      <c r="I95" s="32">
        <f t="shared" si="24"/>
        <v>-69522947.810000002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2">
        <f>+D98+D103+D108</f>
        <v>77076941.659999996</v>
      </c>
      <c r="E97" s="32">
        <f t="shared" ref="E97:H97" si="30">+E98+E103+E108</f>
        <v>4017905.2</v>
      </c>
      <c r="F97" s="32">
        <f t="shared" si="23"/>
        <v>81094846.859999999</v>
      </c>
      <c r="G97" s="32">
        <f t="shared" si="30"/>
        <v>7553993.8499999996</v>
      </c>
      <c r="H97" s="32">
        <f t="shared" si="30"/>
        <v>7553993.8499999996</v>
      </c>
      <c r="I97" s="32">
        <f t="shared" si="24"/>
        <v>-69522947.810000002</v>
      </c>
    </row>
    <row r="98" spans="1:9" ht="15" customHeight="1" x14ac:dyDescent="0.2">
      <c r="A98" s="26"/>
      <c r="B98" s="21" t="s">
        <v>177</v>
      </c>
      <c r="C98" s="16" t="s">
        <v>178</v>
      </c>
      <c r="D98" s="34">
        <f>SUM(D99:D102)</f>
        <v>15893051.289999999</v>
      </c>
      <c r="E98" s="34">
        <f t="shared" ref="E98:H98" si="31">SUM(E99:E102)</f>
        <v>218176.08</v>
      </c>
      <c r="F98" s="34">
        <f t="shared" si="23"/>
        <v>16111227.369999999</v>
      </c>
      <c r="G98" s="34">
        <f t="shared" si="31"/>
        <v>0</v>
      </c>
      <c r="H98" s="34">
        <f t="shared" si="31"/>
        <v>0</v>
      </c>
      <c r="I98" s="35">
        <f t="shared" si="24"/>
        <v>-15893051.289999999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6">
        <v>15893051.289999999</v>
      </c>
      <c r="E99" s="36">
        <v>218176.08</v>
      </c>
      <c r="F99" s="36">
        <f t="shared" si="23"/>
        <v>16111227.369999999</v>
      </c>
      <c r="G99" s="36">
        <v>0</v>
      </c>
      <c r="H99" s="36">
        <v>0</v>
      </c>
      <c r="I99" s="37">
        <f t="shared" si="24"/>
        <v>-15893051.289999999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4">
        <f>SUM(D104:D107)</f>
        <v>61183890.369999997</v>
      </c>
      <c r="E103" s="34">
        <f t="shared" ref="E103:H103" si="32">SUM(E104:E107)</f>
        <v>3799729.12</v>
      </c>
      <c r="F103" s="34">
        <f t="shared" si="23"/>
        <v>64983619.489999995</v>
      </c>
      <c r="G103" s="34">
        <f t="shared" si="32"/>
        <v>7553993.8499999996</v>
      </c>
      <c r="H103" s="34">
        <f t="shared" si="32"/>
        <v>7553993.8499999996</v>
      </c>
      <c r="I103" s="35">
        <f t="shared" si="24"/>
        <v>-53629896.519999996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6">
        <v>61183890.369999997</v>
      </c>
      <c r="E104" s="36">
        <v>3799729.12</v>
      </c>
      <c r="F104" s="36">
        <f t="shared" si="23"/>
        <v>64983619.489999995</v>
      </c>
      <c r="G104" s="36">
        <v>7553993.8499999996</v>
      </c>
      <c r="H104" s="36">
        <v>7553993.8499999996</v>
      </c>
      <c r="I104" s="37">
        <f t="shared" si="24"/>
        <v>-53629896.519999996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6">
        <v>0</v>
      </c>
      <c r="E105" s="36">
        <v>0</v>
      </c>
      <c r="F105" s="36">
        <f t="shared" si="23"/>
        <v>0</v>
      </c>
      <c r="G105" s="36">
        <v>0</v>
      </c>
      <c r="H105" s="36">
        <v>0</v>
      </c>
      <c r="I105" s="37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203</v>
      </c>
      <c r="D119" s="41">
        <f>+D10+D77</f>
        <v>856791821.78999996</v>
      </c>
      <c r="E119" s="41">
        <f t="shared" ref="E119:H119" si="35">+E10+E77</f>
        <v>7161257.2000000002</v>
      </c>
      <c r="F119" s="41">
        <f t="shared" si="23"/>
        <v>863953078.99000001</v>
      </c>
      <c r="G119" s="41">
        <f t="shared" si="35"/>
        <v>186069266.69999999</v>
      </c>
      <c r="H119" s="41">
        <f t="shared" si="35"/>
        <v>184969266.69999999</v>
      </c>
      <c r="I119" s="41">
        <f t="shared" si="24"/>
        <v>-671822555.08999991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2017-11-21T21:29:17Z</cp:lastPrinted>
  <dcterms:created xsi:type="dcterms:W3CDTF">2017-07-04T21:04:26Z</dcterms:created>
  <dcterms:modified xsi:type="dcterms:W3CDTF">2017-11-21T21:30:06Z</dcterms:modified>
</cp:coreProperties>
</file>