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7AD74AE3-C8D7-43E6-AC6B-498A41D55EC9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COG!$A$3:$G$76</definedName>
    <definedName name="_xlnm.Print_Area" localSheetId="0">COG!$A$1:$G$79</definedName>
    <definedName name="_xlnm.Print_Area" localSheetId="1">CTG!$A$1:$G$10</definedName>
  </definedNames>
  <calcPr calcId="191029"/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G10" i="8"/>
  <c r="D77" i="6" l="1"/>
  <c r="G5" i="6"/>
  <c r="G77" i="6" s="1"/>
</calcChain>
</file>

<file path=xl/sharedStrings.xml><?xml version="1.0" encoding="utf-8"?>
<sst xmlns="http://schemas.openxmlformats.org/spreadsheetml/2006/main" count="101" uniqueCount="89">
  <si>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</si>
  <si>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</si>
  <si>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</si>
  <si>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</si>
  <si>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</si>
  <si>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</si>
  <si>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</si>
  <si>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</si>
  <si>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</si>
  <si>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</si>
  <si>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</si>
  <si>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</si>
  <si>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</si>
  <si>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</si>
  <si>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</si>
  <si>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</si>
  <si>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</si>
  <si>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</si>
  <si>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</si>
  <si>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</si>
  <si>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</si>
  <si>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</si>
  <si>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</si>
  <si>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</si>
  <si>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</si>
  <si>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</si>
  <si>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</si>
  <si>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</si>
  <si>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</si>
  <si>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</si>
  <si>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</si>
  <si>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</si>
  <si>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</si>
  <si>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</si>
  <si>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</si>
  <si>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</si>
  <si>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</si>
  <si>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</si>
  <si>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</si>
  <si>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</si>
  <si>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</si>
  <si>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</si>
  <si>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</si>
  <si>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</si>
  <si>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</si>
  <si>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</si>
  <si>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</si>
  <si>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</si>
  <si>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</si>
  <si>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</si>
  <si>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</si>
  <si>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</si>
  <si>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</si>
  <si>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</si>
  <si>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</si>
  <si>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</si>
  <si>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</si>
  <si>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</si>
  <si>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</si>
  <si>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</si>
  <si>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</si>
  <si>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</si>
  <si>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</si>
  <si>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</si>
  <si>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</si>
  <si>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</si>
  <si>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</si>
  <si>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</si>
  <si>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</si>
  <si>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</si>
  <si>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</si>
  <si>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</si>
  <si>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</si>
  <si>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</si>
  <si>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</si>
  <si>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</si>
  <si>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</si>
  <si>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</si>
  <si>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</si>
  <si>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</si>
  <si>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</si>
  <si>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</si>
  <si>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</si>
  <si>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</si>
  <si>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</si>
  <si>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</si>
  <si>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</si>
  <si>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AVANZADO DE BACHILLERATO Y EDUCACION SUPERIOR EN EL ESTADO DE GTO.
Estado Analítico del Ejercicio del Presupuesto de Egresos
Clasificación por Objeto del Gasto (Capítulo y Concepto)
Del 1 de Enero al 31 de Diciembre de 2023</t>
  </si>
  <si>
    <t>SISTEMA AVANZADO DE BACHILLERATO Y EDUCACION SUPERIOR EN EL ESTADO DE GTO.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</si>
</sst>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31" workbookViewId="0">
      <selection sqref="A1:G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1" t="s">
        <v>87</v>
      </c>
      <c r="B1" s="21"/>
      <c r="C1" s="21"/>
      <c r="D1" s="21"/>
      <c r="E1" s="21"/>
      <c r="F1" s="21"/>
      <c r="G1" s="22"/>
    </row>
    <row r="2" spans="1:8" x14ac:dyDescent="0.2">
      <c r="A2" s="26" t="s">
        <v>12</v>
      </c>
      <c r="B2" s="23" t="s">
        <v>18</v>
      </c>
      <c r="C2" s="21"/>
      <c r="D2" s="21"/>
      <c r="E2" s="21"/>
      <c r="F2" s="22"/>
      <c r="G2" s="24" t="s">
        <v>17</v>
      </c>
    </row>
    <row r="3" spans="1:8" ht="24.95" customHeight="1" x14ac:dyDescent="0.2">
      <c r="A3" s="27"/>
      <c r="B3" s="2" t="s">
        <v>13</v>
      </c>
      <c r="C3" s="2" t="s">
        <v>78</v>
      </c>
      <c r="D3" s="2" t="s">
        <v>14</v>
      </c>
      <c r="E3" s="2" t="s">
        <v>15</v>
      </c>
      <c r="F3" s="2" t="s">
        <v>16</v>
      </c>
      <c r="G3" s="25"/>
    </row>
    <row r="4" spans="1:8" x14ac:dyDescent="0.2">
      <c r="A4" s="28"/>
      <c r="B4" s="3">
        <v>1</v>
      </c>
      <c r="C4" s="3">
        <v>2</v>
      </c>
      <c r="D4" s="3" t="s">
        <v>79</v>
      </c>
      <c r="E4" s="3">
        <v>4</v>
      </c>
      <c r="F4" s="3">
        <v>5</v>
      </c>
      <c r="G4" s="3" t="s">
        <v>80</v>
      </c>
    </row>
    <row r="5" spans="1:8" x14ac:dyDescent="0.2">
      <c r="A5" s="16" t="s">
        <v>19</v>
      </c>
      <c r="B5" s="10">
        <f>SUM(B6:B12)</f>
        <v>855618482.81999993</v>
      </c>
      <c r="C5" s="10">
        <f>SUM(C6:C12)</f>
        <v>19885729.770000003</v>
      </c>
      <c r="D5" s="10">
        <f>B5+C5</f>
        <v>875504212.58999991</v>
      </c>
      <c r="E5" s="10">
        <f>SUM(E6:E12)</f>
        <v>835189205.50999999</v>
      </c>
      <c r="F5" s="10">
        <f>SUM(F6:F12)</f>
        <v>823497501.82999992</v>
      </c>
      <c r="G5" s="10">
        <f>D5-E5</f>
        <v>40315007.079999924</v>
      </c>
    </row>
    <row r="6" spans="1:8" x14ac:dyDescent="0.2">
      <c r="A6" s="18" t="s">
        <v>23</v>
      </c>
      <c r="B6" s="5">
        <v>542574702</v>
      </c>
      <c r="C6" s="5">
        <v>8404250.7200000007</v>
      </c>
      <c r="D6" s="5">
        <f t="shared" ref="D6:D69" si="0">B6+C6</f>
        <v>550978952.72000003</v>
      </c>
      <c r="E6" s="5">
        <v>539331434.85000002</v>
      </c>
      <c r="F6" s="5">
        <v>538587025.83000004</v>
      </c>
      <c r="G6" s="5">
        <f t="shared" ref="G6:G69" si="1">D6-E6</f>
        <v>11647517.870000005</v>
      </c>
      <c r="H6" s="7">
        <v>1100</v>
      </c>
    </row>
    <row r="7" spans="1:8" x14ac:dyDescent="0.2">
      <c r="A7" s="18" t="s">
        <v>24</v>
      </c>
      <c r="B7" s="5">
        <v>360000</v>
      </c>
      <c r="C7" s="5">
        <v>0</v>
      </c>
      <c r="D7" s="5">
        <f t="shared" si="0"/>
        <v>360000</v>
      </c>
      <c r="E7" s="5">
        <v>0</v>
      </c>
      <c r="F7" s="5">
        <v>0</v>
      </c>
      <c r="G7" s="5">
        <f t="shared" si="1"/>
        <v>360000</v>
      </c>
      <c r="H7" s="7">
        <v>1200</v>
      </c>
    </row>
    <row r="8" spans="1:8" x14ac:dyDescent="0.2">
      <c r="A8" s="18" t="s">
        <v>25</v>
      </c>
      <c r="B8" s="5">
        <v>70003208.769999996</v>
      </c>
      <c r="C8" s="5">
        <v>6064975.9000000004</v>
      </c>
      <c r="D8" s="5">
        <f t="shared" si="0"/>
        <v>76068184.670000002</v>
      </c>
      <c r="E8" s="5">
        <v>66822212.659999996</v>
      </c>
      <c r="F8" s="5">
        <v>66149010.289999999</v>
      </c>
      <c r="G8" s="5">
        <f t="shared" si="1"/>
        <v>9245972.0100000054</v>
      </c>
      <c r="H8" s="7">
        <v>1300</v>
      </c>
    </row>
    <row r="9" spans="1:8" x14ac:dyDescent="0.2">
      <c r="A9" s="18" t="s">
        <v>4</v>
      </c>
      <c r="B9" s="5">
        <v>132163359.52</v>
      </c>
      <c r="C9" s="5">
        <v>6776980.2800000003</v>
      </c>
      <c r="D9" s="5">
        <f t="shared" si="0"/>
        <v>138940339.79999998</v>
      </c>
      <c r="E9" s="5">
        <v>129786578.65000001</v>
      </c>
      <c r="F9" s="5">
        <v>129786578.65000001</v>
      </c>
      <c r="G9" s="5">
        <f t="shared" si="1"/>
        <v>9153761.1499999762</v>
      </c>
      <c r="H9" s="7">
        <v>1400</v>
      </c>
    </row>
    <row r="10" spans="1:8" x14ac:dyDescent="0.2">
      <c r="A10" s="18" t="s">
        <v>26</v>
      </c>
      <c r="B10" s="5">
        <v>85381967.620000005</v>
      </c>
      <c r="C10" s="5">
        <v>21789154.52</v>
      </c>
      <c r="D10" s="5">
        <f t="shared" si="0"/>
        <v>107171122.14</v>
      </c>
      <c r="E10" s="5">
        <v>99248979.349999994</v>
      </c>
      <c r="F10" s="5">
        <v>88974887.060000002</v>
      </c>
      <c r="G10" s="5">
        <f t="shared" si="1"/>
        <v>7922142.7900000066</v>
      </c>
      <c r="H10" s="7">
        <v>1500</v>
      </c>
    </row>
    <row r="11" spans="1:8" x14ac:dyDescent="0.2">
      <c r="A11" s="18" t="s">
        <v>5</v>
      </c>
      <c r="B11" s="5">
        <v>23149631.649999999</v>
      </c>
      <c r="C11" s="5">
        <v>-23149631.649999999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7">
        <v>1600</v>
      </c>
    </row>
    <row r="12" spans="1:8" x14ac:dyDescent="0.2">
      <c r="A12" s="18" t="s">
        <v>27</v>
      </c>
      <c r="B12" s="5">
        <v>1985613.26</v>
      </c>
      <c r="C12" s="5">
        <v>0</v>
      </c>
      <c r="D12" s="5">
        <f t="shared" si="0"/>
        <v>1985613.26</v>
      </c>
      <c r="E12" s="5">
        <v>0</v>
      </c>
      <c r="F12" s="5">
        <v>0</v>
      </c>
      <c r="G12" s="5">
        <f t="shared" si="1"/>
        <v>1985613.26</v>
      </c>
      <c r="H12" s="7">
        <v>1700</v>
      </c>
    </row>
    <row r="13" spans="1:8" x14ac:dyDescent="0.2">
      <c r="A13" s="16" t="s">
        <v>82</v>
      </c>
      <c r="B13" s="11">
        <f>SUM(B14:B22)</f>
        <v>28643535.700000003</v>
      </c>
      <c r="C13" s="11">
        <f>SUM(C14:C22)</f>
        <v>483373.17999999993</v>
      </c>
      <c r="D13" s="11">
        <f t="shared" si="0"/>
        <v>29126908.880000003</v>
      </c>
      <c r="E13" s="11">
        <f>SUM(E14:E22)</f>
        <v>13624238.029999999</v>
      </c>
      <c r="F13" s="11">
        <f>SUM(F14:F22)</f>
        <v>13437395.189999999</v>
      </c>
      <c r="G13" s="11">
        <f t="shared" si="1"/>
        <v>15502670.850000003</v>
      </c>
      <c r="H13" s="17">
        <v>0</v>
      </c>
    </row>
    <row r="14" spans="1:8" x14ac:dyDescent="0.2">
      <c r="A14" s="18" t="s">
        <v>28</v>
      </c>
      <c r="B14" s="5">
        <v>4125432.39</v>
      </c>
      <c r="C14" s="5">
        <v>929524.68</v>
      </c>
      <c r="D14" s="5">
        <f t="shared" si="0"/>
        <v>5054957.07</v>
      </c>
      <c r="E14" s="5">
        <v>3032784.34</v>
      </c>
      <c r="F14" s="5">
        <v>2999702.58</v>
      </c>
      <c r="G14" s="5">
        <f t="shared" si="1"/>
        <v>2022172.7300000004</v>
      </c>
      <c r="H14" s="7">
        <v>2100</v>
      </c>
    </row>
    <row r="15" spans="1:8" x14ac:dyDescent="0.2">
      <c r="A15" s="18" t="s">
        <v>29</v>
      </c>
      <c r="B15" s="5">
        <v>8528306.3399999999</v>
      </c>
      <c r="C15" s="5">
        <v>-1687683.11</v>
      </c>
      <c r="D15" s="5">
        <f t="shared" si="0"/>
        <v>6840623.2299999995</v>
      </c>
      <c r="E15" s="5">
        <v>3320607.83</v>
      </c>
      <c r="F15" s="5">
        <v>3273089.83</v>
      </c>
      <c r="G15" s="5">
        <f t="shared" si="1"/>
        <v>3520015.3999999994</v>
      </c>
      <c r="H15" s="7">
        <v>2200</v>
      </c>
    </row>
    <row r="16" spans="1:8" x14ac:dyDescent="0.2">
      <c r="A16" s="18" t="s">
        <v>30</v>
      </c>
      <c r="B16" s="5">
        <v>267350</v>
      </c>
      <c r="C16" s="5">
        <v>65000</v>
      </c>
      <c r="D16" s="5">
        <f t="shared" si="0"/>
        <v>332350</v>
      </c>
      <c r="E16" s="5">
        <v>125266.85</v>
      </c>
      <c r="F16" s="5">
        <v>125266.85</v>
      </c>
      <c r="G16" s="5">
        <f t="shared" si="1"/>
        <v>207083.15</v>
      </c>
      <c r="H16" s="7">
        <v>2300</v>
      </c>
    </row>
    <row r="17" spans="1:8" x14ac:dyDescent="0.2">
      <c r="A17" s="18" t="s">
        <v>31</v>
      </c>
      <c r="B17" s="5">
        <v>2685391</v>
      </c>
      <c r="C17" s="5">
        <v>49265.16</v>
      </c>
      <c r="D17" s="5">
        <f t="shared" si="0"/>
        <v>2734656.16</v>
      </c>
      <c r="E17" s="5">
        <v>680534.17</v>
      </c>
      <c r="F17" s="5">
        <v>680534.17</v>
      </c>
      <c r="G17" s="5">
        <f t="shared" si="1"/>
        <v>2054121.9900000002</v>
      </c>
      <c r="H17" s="7">
        <v>2400</v>
      </c>
    </row>
    <row r="18" spans="1:8" x14ac:dyDescent="0.2">
      <c r="A18" s="18" t="s">
        <v>32</v>
      </c>
      <c r="B18" s="5">
        <v>1521054.2</v>
      </c>
      <c r="C18" s="5">
        <v>619476.49</v>
      </c>
      <c r="D18" s="5">
        <f t="shared" si="0"/>
        <v>2140530.69</v>
      </c>
      <c r="E18" s="5">
        <v>958992.26</v>
      </c>
      <c r="F18" s="5">
        <v>958992.26</v>
      </c>
      <c r="G18" s="5">
        <f t="shared" si="1"/>
        <v>1181538.43</v>
      </c>
      <c r="H18" s="7">
        <v>2500</v>
      </c>
    </row>
    <row r="19" spans="1:8" x14ac:dyDescent="0.2">
      <c r="A19" s="18" t="s">
        <v>33</v>
      </c>
      <c r="B19" s="5">
        <v>4537832.74</v>
      </c>
      <c r="C19" s="5">
        <v>0</v>
      </c>
      <c r="D19" s="5">
        <f t="shared" si="0"/>
        <v>4537832.74</v>
      </c>
      <c r="E19" s="5">
        <v>3149502.75</v>
      </c>
      <c r="F19" s="5">
        <v>3149502.75</v>
      </c>
      <c r="G19" s="5">
        <f t="shared" si="1"/>
        <v>1388329.9900000002</v>
      </c>
      <c r="H19" s="7">
        <v>2600</v>
      </c>
    </row>
    <row r="20" spans="1:8" x14ac:dyDescent="0.2">
      <c r="A20" s="18" t="s">
        <v>34</v>
      </c>
      <c r="B20" s="5">
        <v>3789487.66</v>
      </c>
      <c r="C20" s="5">
        <v>-10686.02</v>
      </c>
      <c r="D20" s="5">
        <f t="shared" si="0"/>
        <v>3778801.64</v>
      </c>
      <c r="E20" s="5">
        <v>1545520.89</v>
      </c>
      <c r="F20" s="5">
        <v>1545520.89</v>
      </c>
      <c r="G20" s="5">
        <f t="shared" si="1"/>
        <v>2233280.75</v>
      </c>
      <c r="H20" s="7">
        <v>2700</v>
      </c>
    </row>
    <row r="21" spans="1:8" x14ac:dyDescent="0.2">
      <c r="A21" s="18" t="s">
        <v>35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7">
        <v>2800</v>
      </c>
    </row>
    <row r="22" spans="1:8" x14ac:dyDescent="0.2">
      <c r="A22" s="18" t="s">
        <v>36</v>
      </c>
      <c r="B22" s="5">
        <v>3188681.37</v>
      </c>
      <c r="C22" s="5">
        <v>518475.98</v>
      </c>
      <c r="D22" s="5">
        <f t="shared" si="0"/>
        <v>3707157.35</v>
      </c>
      <c r="E22" s="5">
        <v>811028.94</v>
      </c>
      <c r="F22" s="5">
        <v>704785.86</v>
      </c>
      <c r="G22" s="5">
        <f t="shared" si="1"/>
        <v>2896128.41</v>
      </c>
      <c r="H22" s="7">
        <v>2900</v>
      </c>
    </row>
    <row r="23" spans="1:8" x14ac:dyDescent="0.2">
      <c r="A23" s="16" t="s">
        <v>20</v>
      </c>
      <c r="B23" s="11">
        <f>SUM(B24:B32)</f>
        <v>124305327.27999997</v>
      </c>
      <c r="C23" s="11">
        <f>SUM(C24:C32)</f>
        <v>40292118.439999998</v>
      </c>
      <c r="D23" s="11">
        <f t="shared" si="0"/>
        <v>164597445.71999997</v>
      </c>
      <c r="E23" s="11">
        <f>SUM(E24:E32)</f>
        <v>126504280.15999998</v>
      </c>
      <c r="F23" s="11">
        <f>SUM(F24:F32)</f>
        <v>118354226.33999999</v>
      </c>
      <c r="G23" s="11">
        <f t="shared" si="1"/>
        <v>38093165.559999987</v>
      </c>
      <c r="H23" s="17">
        <v>0</v>
      </c>
    </row>
    <row r="24" spans="1:8" x14ac:dyDescent="0.2">
      <c r="A24" s="18" t="s">
        <v>37</v>
      </c>
      <c r="B24" s="5">
        <v>10322489.84</v>
      </c>
      <c r="C24" s="5">
        <v>-1218246.28</v>
      </c>
      <c r="D24" s="5">
        <f t="shared" si="0"/>
        <v>9104243.5600000005</v>
      </c>
      <c r="E24" s="5">
        <v>7891590.7199999997</v>
      </c>
      <c r="F24" s="5">
        <v>7522024.8700000001</v>
      </c>
      <c r="G24" s="5">
        <f t="shared" si="1"/>
        <v>1212652.8400000008</v>
      </c>
      <c r="H24" s="7">
        <v>3100</v>
      </c>
    </row>
    <row r="25" spans="1:8" x14ac:dyDescent="0.2">
      <c r="A25" s="18" t="s">
        <v>38</v>
      </c>
      <c r="B25" s="5">
        <v>13234685.73</v>
      </c>
      <c r="C25" s="5">
        <v>6331931.2300000004</v>
      </c>
      <c r="D25" s="5">
        <f t="shared" si="0"/>
        <v>19566616.960000001</v>
      </c>
      <c r="E25" s="5">
        <v>13508458.140000001</v>
      </c>
      <c r="F25" s="5">
        <v>13392019.390000001</v>
      </c>
      <c r="G25" s="5">
        <f t="shared" si="1"/>
        <v>6058158.8200000003</v>
      </c>
      <c r="H25" s="7">
        <v>3200</v>
      </c>
    </row>
    <row r="26" spans="1:8" x14ac:dyDescent="0.2">
      <c r="A26" s="18" t="s">
        <v>39</v>
      </c>
      <c r="B26" s="5">
        <v>40150879.5</v>
      </c>
      <c r="C26" s="5">
        <v>-4055857.96</v>
      </c>
      <c r="D26" s="5">
        <f t="shared" si="0"/>
        <v>36095021.539999999</v>
      </c>
      <c r="E26" s="5">
        <v>21905491.93</v>
      </c>
      <c r="F26" s="5">
        <v>20673836.379999999</v>
      </c>
      <c r="G26" s="5">
        <f t="shared" si="1"/>
        <v>14189529.609999999</v>
      </c>
      <c r="H26" s="7">
        <v>3300</v>
      </c>
    </row>
    <row r="27" spans="1:8" x14ac:dyDescent="0.2">
      <c r="A27" s="18" t="s">
        <v>40</v>
      </c>
      <c r="B27" s="5">
        <v>6088130.8099999996</v>
      </c>
      <c r="C27" s="5">
        <v>-666121.42000000004</v>
      </c>
      <c r="D27" s="5">
        <f t="shared" si="0"/>
        <v>5422009.3899999997</v>
      </c>
      <c r="E27" s="5">
        <v>5019141.2300000004</v>
      </c>
      <c r="F27" s="5">
        <v>5019141.2300000004</v>
      </c>
      <c r="G27" s="5">
        <f t="shared" si="1"/>
        <v>402868.15999999922</v>
      </c>
      <c r="H27" s="7">
        <v>3400</v>
      </c>
    </row>
    <row r="28" spans="1:8" x14ac:dyDescent="0.2">
      <c r="A28" s="18" t="s">
        <v>41</v>
      </c>
      <c r="B28" s="5">
        <v>22564531.600000001</v>
      </c>
      <c r="C28" s="5">
        <v>32598437.73</v>
      </c>
      <c r="D28" s="5">
        <f t="shared" si="0"/>
        <v>55162969.329999998</v>
      </c>
      <c r="E28" s="5">
        <v>47177301.049999997</v>
      </c>
      <c r="F28" s="5">
        <v>41708507.530000001</v>
      </c>
      <c r="G28" s="5">
        <f t="shared" si="1"/>
        <v>7985668.2800000012</v>
      </c>
      <c r="H28" s="7">
        <v>3500</v>
      </c>
    </row>
    <row r="29" spans="1:8" x14ac:dyDescent="0.2">
      <c r="A29" s="18" t="s">
        <v>42</v>
      </c>
      <c r="B29" s="5">
        <v>2599492.71</v>
      </c>
      <c r="C29" s="5">
        <v>90000</v>
      </c>
      <c r="D29" s="5">
        <f t="shared" si="0"/>
        <v>2689492.71</v>
      </c>
      <c r="E29" s="5">
        <v>2467085.34</v>
      </c>
      <c r="F29" s="5">
        <v>1583763.07</v>
      </c>
      <c r="G29" s="5">
        <f t="shared" si="1"/>
        <v>222407.37000000011</v>
      </c>
      <c r="H29" s="7">
        <v>3600</v>
      </c>
    </row>
    <row r="30" spans="1:8" x14ac:dyDescent="0.2">
      <c r="A30" s="18" t="s">
        <v>43</v>
      </c>
      <c r="B30" s="5">
        <v>1429990.69</v>
      </c>
      <c r="C30" s="5">
        <v>1105256</v>
      </c>
      <c r="D30" s="5">
        <f t="shared" si="0"/>
        <v>2535246.69</v>
      </c>
      <c r="E30" s="5">
        <v>1157608.1000000001</v>
      </c>
      <c r="F30" s="5">
        <v>1153605.1000000001</v>
      </c>
      <c r="G30" s="5">
        <f t="shared" si="1"/>
        <v>1377638.5899999999</v>
      </c>
      <c r="H30" s="7">
        <v>3700</v>
      </c>
    </row>
    <row r="31" spans="1:8" x14ac:dyDescent="0.2">
      <c r="A31" s="18" t="s">
        <v>44</v>
      </c>
      <c r="B31" s="5">
        <v>2966845</v>
      </c>
      <c r="C31" s="5">
        <v>5604203.0800000001</v>
      </c>
      <c r="D31" s="5">
        <f t="shared" si="0"/>
        <v>8571048.0800000001</v>
      </c>
      <c r="E31" s="5">
        <v>7251422.2400000002</v>
      </c>
      <c r="F31" s="5">
        <v>7251422.2400000002</v>
      </c>
      <c r="G31" s="5">
        <f t="shared" si="1"/>
        <v>1319625.8399999999</v>
      </c>
      <c r="H31" s="7">
        <v>3800</v>
      </c>
    </row>
    <row r="32" spans="1:8" x14ac:dyDescent="0.2">
      <c r="A32" s="18" t="s">
        <v>3</v>
      </c>
      <c r="B32" s="5">
        <v>24948281.399999999</v>
      </c>
      <c r="C32" s="5">
        <v>502516.06</v>
      </c>
      <c r="D32" s="5">
        <f t="shared" si="0"/>
        <v>25450797.459999997</v>
      </c>
      <c r="E32" s="5">
        <v>20126181.41</v>
      </c>
      <c r="F32" s="5">
        <v>20049906.530000001</v>
      </c>
      <c r="G32" s="5">
        <f t="shared" si="1"/>
        <v>5324616.049999997</v>
      </c>
      <c r="H32" s="7">
        <v>3900</v>
      </c>
    </row>
    <row r="33" spans="1:8" x14ac:dyDescent="0.2">
      <c r="A33" s="16" t="s">
        <v>83</v>
      </c>
      <c r="B33" s="11">
        <f>SUM(B34:B42)</f>
        <v>6217000</v>
      </c>
      <c r="C33" s="11">
        <f>SUM(C34:C42)</f>
        <v>5214673.4000000004</v>
      </c>
      <c r="D33" s="11">
        <f t="shared" si="0"/>
        <v>11431673.4</v>
      </c>
      <c r="E33" s="11">
        <f>SUM(E34:E42)</f>
        <v>4415287.71</v>
      </c>
      <c r="F33" s="11">
        <f>SUM(F34:F42)</f>
        <v>4415287.71</v>
      </c>
      <c r="G33" s="11">
        <f t="shared" si="1"/>
        <v>7016385.6900000004</v>
      </c>
      <c r="H33" s="17">
        <v>0</v>
      </c>
    </row>
    <row r="34" spans="1:8" x14ac:dyDescent="0.2">
      <c r="A34" s="18" t="s">
        <v>45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7">
        <v>4100</v>
      </c>
    </row>
    <row r="35" spans="1:8" x14ac:dyDescent="0.2">
      <c r="A35" s="18" t="s">
        <v>46</v>
      </c>
      <c r="B35" s="5">
        <v>0</v>
      </c>
      <c r="C35" s="5">
        <v>1000000</v>
      </c>
      <c r="D35" s="5">
        <f t="shared" si="0"/>
        <v>1000000</v>
      </c>
      <c r="E35" s="5">
        <v>0</v>
      </c>
      <c r="F35" s="5">
        <v>0</v>
      </c>
      <c r="G35" s="5">
        <f t="shared" si="1"/>
        <v>1000000</v>
      </c>
      <c r="H35" s="7">
        <v>4200</v>
      </c>
    </row>
    <row r="36" spans="1:8" x14ac:dyDescent="0.2">
      <c r="A36" s="18" t="s">
        <v>47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7">
        <v>4300</v>
      </c>
    </row>
    <row r="37" spans="1:8" x14ac:dyDescent="0.2">
      <c r="A37" s="18" t="s">
        <v>48</v>
      </c>
      <c r="B37" s="5">
        <v>6217000</v>
      </c>
      <c r="C37" s="5">
        <v>4214673.4000000004</v>
      </c>
      <c r="D37" s="5">
        <f t="shared" si="0"/>
        <v>10431673.4</v>
      </c>
      <c r="E37" s="5">
        <v>4415287.71</v>
      </c>
      <c r="F37" s="5">
        <v>4415287.71</v>
      </c>
      <c r="G37" s="5">
        <f t="shared" si="1"/>
        <v>6016385.6900000004</v>
      </c>
      <c r="H37" s="7">
        <v>4400</v>
      </c>
    </row>
    <row r="38" spans="1:8" x14ac:dyDescent="0.2">
      <c r="A38" s="18" t="s">
        <v>10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7">
        <v>4500</v>
      </c>
    </row>
    <row r="39" spans="1:8" x14ac:dyDescent="0.2">
      <c r="A39" s="18" t="s">
        <v>49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7">
        <v>4600</v>
      </c>
    </row>
    <row r="40" spans="1:8" x14ac:dyDescent="0.2">
      <c r="A40" s="18" t="s">
        <v>50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7">
        <v>4700</v>
      </c>
    </row>
    <row r="41" spans="1:8" x14ac:dyDescent="0.2">
      <c r="A41" s="18" t="s">
        <v>6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7">
        <v>4800</v>
      </c>
    </row>
    <row r="42" spans="1:8" x14ac:dyDescent="0.2">
      <c r="A42" s="18" t="s">
        <v>51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7">
        <v>4900</v>
      </c>
    </row>
    <row r="43" spans="1:8" x14ac:dyDescent="0.2">
      <c r="A43" s="16" t="s">
        <v>84</v>
      </c>
      <c r="B43" s="11">
        <f>SUM(B44:B52)</f>
        <v>37126237.449999996</v>
      </c>
      <c r="C43" s="11">
        <f>SUM(C44:C52)</f>
        <v>27873190.009999998</v>
      </c>
      <c r="D43" s="11">
        <f t="shared" si="0"/>
        <v>64999427.459999993</v>
      </c>
      <c r="E43" s="11">
        <f>SUM(E44:E52)</f>
        <v>21608957.43</v>
      </c>
      <c r="F43" s="11">
        <f>SUM(F44:F52)</f>
        <v>21399795.479999997</v>
      </c>
      <c r="G43" s="11">
        <f t="shared" si="1"/>
        <v>43390470.029999994</v>
      </c>
      <c r="H43" s="17">
        <v>0</v>
      </c>
    </row>
    <row r="44" spans="1:8" x14ac:dyDescent="0.2">
      <c r="A44" s="4" t="s">
        <v>52</v>
      </c>
      <c r="B44" s="5">
        <v>24894533.43</v>
      </c>
      <c r="C44" s="5">
        <v>6923960.4100000001</v>
      </c>
      <c r="D44" s="5">
        <f t="shared" si="0"/>
        <v>31818493.84</v>
      </c>
      <c r="E44" s="5">
        <v>16051853.1</v>
      </c>
      <c r="F44" s="5">
        <v>15990382.109999999</v>
      </c>
      <c r="G44" s="5">
        <f t="shared" si="1"/>
        <v>15766640.74</v>
      </c>
      <c r="H44" s="7">
        <v>5100</v>
      </c>
    </row>
    <row r="45" spans="1:8" x14ac:dyDescent="0.2">
      <c r="A45" s="18" t="s">
        <v>53</v>
      </c>
      <c r="B45" s="5">
        <v>8406304.5399999991</v>
      </c>
      <c r="C45" s="5">
        <v>5847405.7400000002</v>
      </c>
      <c r="D45" s="5">
        <f t="shared" si="0"/>
        <v>14253710.279999999</v>
      </c>
      <c r="E45" s="5">
        <v>2853456.83</v>
      </c>
      <c r="F45" s="5">
        <v>2844476.81</v>
      </c>
      <c r="G45" s="5">
        <f t="shared" si="1"/>
        <v>11400253.449999999</v>
      </c>
      <c r="H45" s="7">
        <v>5200</v>
      </c>
    </row>
    <row r="46" spans="1:8" x14ac:dyDescent="0.2">
      <c r="A46" s="18" t="s">
        <v>54</v>
      </c>
      <c r="B46" s="5">
        <v>1300000</v>
      </c>
      <c r="C46" s="5">
        <v>682623.64</v>
      </c>
      <c r="D46" s="5">
        <f t="shared" si="0"/>
        <v>1982623.6400000001</v>
      </c>
      <c r="E46" s="5">
        <v>308889.18</v>
      </c>
      <c r="F46" s="5">
        <v>170178.24</v>
      </c>
      <c r="G46" s="5">
        <f t="shared" si="1"/>
        <v>1673734.4600000002</v>
      </c>
      <c r="H46" s="7">
        <v>5300</v>
      </c>
    </row>
    <row r="47" spans="1:8" x14ac:dyDescent="0.2">
      <c r="A47" s="18" t="s">
        <v>55</v>
      </c>
      <c r="B47" s="5">
        <v>0</v>
      </c>
      <c r="C47" s="5">
        <v>7464700</v>
      </c>
      <c r="D47" s="5">
        <f t="shared" si="0"/>
        <v>7464700</v>
      </c>
      <c r="E47" s="5">
        <v>0</v>
      </c>
      <c r="F47" s="5">
        <v>0</v>
      </c>
      <c r="G47" s="5">
        <f t="shared" si="1"/>
        <v>7464700</v>
      </c>
      <c r="H47" s="7">
        <v>5400</v>
      </c>
    </row>
    <row r="48" spans="1:8" x14ac:dyDescent="0.2">
      <c r="A48" s="18" t="s">
        <v>56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7">
        <v>5500</v>
      </c>
    </row>
    <row r="49" spans="1:8" x14ac:dyDescent="0.2">
      <c r="A49" s="18" t="s">
        <v>57</v>
      </c>
      <c r="B49" s="5">
        <v>2525399.48</v>
      </c>
      <c r="C49" s="5">
        <v>6954500.2199999997</v>
      </c>
      <c r="D49" s="5">
        <f t="shared" si="0"/>
        <v>9479899.6999999993</v>
      </c>
      <c r="E49" s="5">
        <v>2394758.3199999998</v>
      </c>
      <c r="F49" s="5">
        <v>2394758.3199999998</v>
      </c>
      <c r="G49" s="5">
        <f t="shared" si="1"/>
        <v>7085141.379999999</v>
      </c>
      <c r="H49" s="7">
        <v>5600</v>
      </c>
    </row>
    <row r="50" spans="1:8" x14ac:dyDescent="0.2">
      <c r="A50" s="18" t="s">
        <v>58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7">
        <v>5700</v>
      </c>
    </row>
    <row r="51" spans="1:8" x14ac:dyDescent="0.2">
      <c r="A51" s="18" t="s">
        <v>59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7">
        <v>5800</v>
      </c>
    </row>
    <row r="52" spans="1:8" x14ac:dyDescent="0.2">
      <c r="A52" s="18" t="s">
        <v>60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7">
        <v>5900</v>
      </c>
    </row>
    <row r="53" spans="1:8" x14ac:dyDescent="0.2">
      <c r="A53" s="16" t="s">
        <v>21</v>
      </c>
      <c r="B53" s="11">
        <f>SUM(B54:B56)</f>
        <v>0</v>
      </c>
      <c r="C53" s="11">
        <f>SUM(C54:C56)</f>
        <v>2945783.5</v>
      </c>
      <c r="D53" s="11">
        <f t="shared" si="0"/>
        <v>2945783.5</v>
      </c>
      <c r="E53" s="11">
        <f>SUM(E54:E56)</f>
        <v>1623861.71</v>
      </c>
      <c r="F53" s="11">
        <f>SUM(F54:F56)</f>
        <v>1623861.71</v>
      </c>
      <c r="G53" s="11">
        <f t="shared" si="1"/>
        <v>1321921.79</v>
      </c>
      <c r="H53" s="17">
        <v>0</v>
      </c>
    </row>
    <row r="54" spans="1:8" x14ac:dyDescent="0.2">
      <c r="A54" s="18" t="s">
        <v>61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7">
        <v>6100</v>
      </c>
    </row>
    <row r="55" spans="1:8" x14ac:dyDescent="0.2">
      <c r="A55" s="18" t="s">
        <v>62</v>
      </c>
      <c r="B55" s="5">
        <v>0</v>
      </c>
      <c r="C55" s="5">
        <v>2945783.5</v>
      </c>
      <c r="D55" s="5">
        <f t="shared" si="0"/>
        <v>2945783.5</v>
      </c>
      <c r="E55" s="5">
        <v>1623861.71</v>
      </c>
      <c r="F55" s="5">
        <v>1623861.71</v>
      </c>
      <c r="G55" s="5">
        <f t="shared" si="1"/>
        <v>1321921.79</v>
      </c>
      <c r="H55" s="7">
        <v>6200</v>
      </c>
    </row>
    <row r="56" spans="1:8" x14ac:dyDescent="0.2">
      <c r="A56" s="18" t="s">
        <v>63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7">
        <v>6300</v>
      </c>
    </row>
    <row r="57" spans="1:8" x14ac:dyDescent="0.2">
      <c r="A57" s="16" t="s">
        <v>85</v>
      </c>
      <c r="B57" s="11">
        <f>SUM(B58:B64)</f>
        <v>0</v>
      </c>
      <c r="C57" s="11">
        <f>SUM(C58:C64)</f>
        <v>9320751.4100000001</v>
      </c>
      <c r="D57" s="11">
        <f t="shared" si="0"/>
        <v>9320751.4100000001</v>
      </c>
      <c r="E57" s="11">
        <f>SUM(E58:E64)</f>
        <v>0</v>
      </c>
      <c r="F57" s="11">
        <f>SUM(F58:F64)</f>
        <v>0</v>
      </c>
      <c r="G57" s="11">
        <f t="shared" si="1"/>
        <v>9320751.4100000001</v>
      </c>
      <c r="H57" s="17">
        <v>0</v>
      </c>
    </row>
    <row r="58" spans="1:8" x14ac:dyDescent="0.2">
      <c r="A58" s="18" t="s">
        <v>64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7">
        <v>7100</v>
      </c>
    </row>
    <row r="59" spans="1:8" x14ac:dyDescent="0.2">
      <c r="A59" s="18" t="s">
        <v>65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7">
        <v>7200</v>
      </c>
    </row>
    <row r="60" spans="1:8" x14ac:dyDescent="0.2">
      <c r="A60" s="18" t="s">
        <v>66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7">
        <v>7300</v>
      </c>
    </row>
    <row r="61" spans="1:8" x14ac:dyDescent="0.2">
      <c r="A61" s="18" t="s">
        <v>67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7">
        <v>7400</v>
      </c>
    </row>
    <row r="62" spans="1:8" x14ac:dyDescent="0.2">
      <c r="A62" s="18" t="s">
        <v>68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7">
        <v>7500</v>
      </c>
    </row>
    <row r="63" spans="1:8" x14ac:dyDescent="0.2">
      <c r="A63" s="18" t="s">
        <v>69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7">
        <v>7600</v>
      </c>
    </row>
    <row r="64" spans="1:8" x14ac:dyDescent="0.2">
      <c r="A64" s="18" t="s">
        <v>70</v>
      </c>
      <c r="B64" s="5">
        <v>0</v>
      </c>
      <c r="C64" s="5">
        <v>9320751.4100000001</v>
      </c>
      <c r="D64" s="5">
        <f t="shared" si="0"/>
        <v>9320751.4100000001</v>
      </c>
      <c r="E64" s="5">
        <v>0</v>
      </c>
      <c r="F64" s="5">
        <v>0</v>
      </c>
      <c r="G64" s="5">
        <f t="shared" si="1"/>
        <v>9320751.4100000001</v>
      </c>
      <c r="H64" s="7">
        <v>7900</v>
      </c>
    </row>
    <row r="65" spans="1:8" x14ac:dyDescent="0.2">
      <c r="A65" s="16" t="s">
        <v>86</v>
      </c>
      <c r="B65" s="11">
        <f>SUM(B66:B68)</f>
        <v>0</v>
      </c>
      <c r="C65" s="11">
        <f>SUM(C66:C68)</f>
        <v>0</v>
      </c>
      <c r="D65" s="11">
        <f t="shared" si="0"/>
        <v>0</v>
      </c>
      <c r="E65" s="11">
        <f>SUM(E66:E68)</f>
        <v>0</v>
      </c>
      <c r="F65" s="11">
        <f>SUM(F66:F68)</f>
        <v>0</v>
      </c>
      <c r="G65" s="11">
        <f t="shared" si="1"/>
        <v>0</v>
      </c>
      <c r="H65" s="17">
        <v>0</v>
      </c>
    </row>
    <row r="66" spans="1:8" x14ac:dyDescent="0.2">
      <c r="A66" s="18" t="s">
        <v>7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7">
        <v>8100</v>
      </c>
    </row>
    <row r="67" spans="1:8" x14ac:dyDescent="0.2">
      <c r="A67" s="18" t="s">
        <v>8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7">
        <v>8300</v>
      </c>
    </row>
    <row r="68" spans="1:8" x14ac:dyDescent="0.2">
      <c r="A68" s="18" t="s">
        <v>9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7">
        <v>8500</v>
      </c>
    </row>
    <row r="69" spans="1:8" x14ac:dyDescent="0.2">
      <c r="A69" s="16" t="s">
        <v>22</v>
      </c>
      <c r="B69" s="11">
        <f>SUM(B70:B76)</f>
        <v>0</v>
      </c>
      <c r="C69" s="11">
        <f>SUM(C70:C76)</f>
        <v>0</v>
      </c>
      <c r="D69" s="11">
        <f t="shared" si="0"/>
        <v>0</v>
      </c>
      <c r="E69" s="11">
        <f>SUM(E70:E76)</f>
        <v>0</v>
      </c>
      <c r="F69" s="11">
        <f>SUM(F70:F76)</f>
        <v>0</v>
      </c>
      <c r="G69" s="11">
        <f t="shared" si="1"/>
        <v>0</v>
      </c>
      <c r="H69" s="17">
        <v>0</v>
      </c>
    </row>
    <row r="70" spans="1:8" x14ac:dyDescent="0.2">
      <c r="A70" s="18" t="s">
        <v>71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7">
        <v>9100</v>
      </c>
    </row>
    <row r="71" spans="1:8" x14ac:dyDescent="0.2">
      <c r="A71" s="18" t="s">
        <v>72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7">
        <v>9200</v>
      </c>
    </row>
    <row r="72" spans="1:8" x14ac:dyDescent="0.2">
      <c r="A72" s="18" t="s">
        <v>73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7">
        <v>9300</v>
      </c>
    </row>
    <row r="73" spans="1:8" x14ac:dyDescent="0.2">
      <c r="A73" s="18" t="s">
        <v>74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7">
        <v>9400</v>
      </c>
    </row>
    <row r="74" spans="1:8" x14ac:dyDescent="0.2">
      <c r="A74" s="18" t="s">
        <v>75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7">
        <v>9500</v>
      </c>
    </row>
    <row r="75" spans="1:8" x14ac:dyDescent="0.2">
      <c r="A75" s="18" t="s">
        <v>76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7">
        <v>9600</v>
      </c>
    </row>
    <row r="76" spans="1:8" x14ac:dyDescent="0.2">
      <c r="A76" s="19" t="s">
        <v>77</v>
      </c>
      <c r="B76" s="12">
        <v>0</v>
      </c>
      <c r="C76" s="12">
        <v>0</v>
      </c>
      <c r="D76" s="12">
        <f t="shared" si="2"/>
        <v>0</v>
      </c>
      <c r="E76" s="12">
        <v>0</v>
      </c>
      <c r="F76" s="12">
        <v>0</v>
      </c>
      <c r="G76" s="12">
        <f t="shared" si="3"/>
        <v>0</v>
      </c>
      <c r="H76" s="7">
        <v>9900</v>
      </c>
    </row>
    <row r="77" spans="1:8" x14ac:dyDescent="0.2">
      <c r="A77" s="8" t="s">
        <v>11</v>
      </c>
      <c r="B77" s="13">
        <f t="shared" ref="B77:G77" si="4">SUM(B5+B13+B23+B33+B43+B53+B57+B65+B69)</f>
        <v>1051910583.25</v>
      </c>
      <c r="C77" s="13">
        <f t="shared" si="4"/>
        <v>106015619.70999999</v>
      </c>
      <c r="D77" s="13">
        <f t="shared" si="4"/>
        <v>1157926202.96</v>
      </c>
      <c r="E77" s="13">
        <f t="shared" si="4"/>
        <v>1002965830.55</v>
      </c>
      <c r="F77" s="13">
        <f t="shared" si="4"/>
        <v>982728068.26000011</v>
      </c>
      <c r="G77" s="13">
        <f t="shared" si="4"/>
        <v>154960372.40999991</v>
      </c>
      <c r="H77" s="20"/>
    </row>
    <row r="78" spans="1:8" x14ac:dyDescent="0.2">
      <c r="H78" s="20"/>
    </row>
    <row r="79" spans="1:8" x14ac:dyDescent="0.2">
      <c r="A79" s="1" t="s">
        <v>81</v>
      </c>
      <c r="H79" s="20"/>
    </row>
    <row r="80" spans="1:8" x14ac:dyDescent="0.2">
      <c r="H80" s="20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sqref="A1:G7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3" t="s">
        <v>88</v>
      </c>
      <c r="B1" s="21"/>
      <c r="C1" s="21"/>
      <c r="D1" s="21"/>
      <c r="E1" s="21"/>
      <c r="F1" s="21"/>
      <c r="G1" s="22"/>
    </row>
    <row r="2" spans="1:7" x14ac:dyDescent="0.2">
      <c r="A2" s="26"/>
      <c r="B2" s="23" t="s">
        <v>18</v>
      </c>
      <c r="C2" s="21"/>
      <c r="D2" s="21"/>
      <c r="E2" s="21"/>
      <c r="F2" s="22"/>
      <c r="G2" s="24" t="s">
        <v>17</v>
      </c>
    </row>
    <row r="3" spans="1:7" ht="24.95" customHeight="1" x14ac:dyDescent="0.2">
      <c r="A3" s="27"/>
      <c r="B3" s="2" t="s">
        <v>13</v>
      </c>
      <c r="C3" s="2" t="s">
        <v>78</v>
      </c>
      <c r="D3" s="2" t="s">
        <v>14</v>
      </c>
      <c r="E3" s="2" t="s">
        <v>15</v>
      </c>
      <c r="F3" s="2" t="s">
        <v>16</v>
      </c>
      <c r="G3" s="25"/>
    </row>
    <row r="4" spans="1:7" x14ac:dyDescent="0.2">
      <c r="A4" s="28"/>
      <c r="B4" s="3">
        <v>1</v>
      </c>
      <c r="C4" s="3">
        <v>2</v>
      </c>
      <c r="D4" s="3" t="s">
        <v>79</v>
      </c>
      <c r="E4" s="3">
        <v>4</v>
      </c>
      <c r="F4" s="3">
        <v>5</v>
      </c>
      <c r="G4" s="3" t="s">
        <v>80</v>
      </c>
    </row>
    <row r="5" spans="1:7" x14ac:dyDescent="0.2">
      <c r="A5" s="6" t="s">
        <v>0</v>
      </c>
      <c r="B5" s="14">
        <v>1014784345.8</v>
      </c>
      <c r="C5" s="14">
        <v>74196646.200000003</v>
      </c>
      <c r="D5" s="14">
        <f>B5+C5</f>
        <v>1088980992</v>
      </c>
      <c r="E5" s="14">
        <v>979733011.40999997</v>
      </c>
      <c r="F5" s="14">
        <v>959704411.07000005</v>
      </c>
      <c r="G5" s="14">
        <f>D5-E5</f>
        <v>109247980.59000003</v>
      </c>
    </row>
    <row r="6" spans="1:7" x14ac:dyDescent="0.2">
      <c r="A6" s="6" t="s">
        <v>1</v>
      </c>
      <c r="B6" s="14">
        <v>37126237.450000003</v>
      </c>
      <c r="C6" s="14">
        <v>31818973.510000002</v>
      </c>
      <c r="D6" s="14">
        <f>B6+C6</f>
        <v>68945210.960000008</v>
      </c>
      <c r="E6" s="14">
        <v>23232819.140000001</v>
      </c>
      <c r="F6" s="14">
        <v>23023657.190000001</v>
      </c>
      <c r="G6" s="14">
        <f>D6-E6</f>
        <v>45712391.820000008</v>
      </c>
    </row>
    <row r="7" spans="1:7" x14ac:dyDescent="0.2">
      <c r="A7" s="6" t="s">
        <v>2</v>
      </c>
      <c r="B7" s="14">
        <v>0</v>
      </c>
      <c r="C7" s="14">
        <v>0</v>
      </c>
      <c r="D7" s="14">
        <f>B7+C7</f>
        <v>0</v>
      </c>
      <c r="E7" s="14">
        <v>0</v>
      </c>
      <c r="F7" s="14">
        <v>0</v>
      </c>
      <c r="G7" s="14">
        <f>D7-E7</f>
        <v>0</v>
      </c>
    </row>
    <row r="8" spans="1:7" x14ac:dyDescent="0.2">
      <c r="A8" s="6" t="s">
        <v>10</v>
      </c>
      <c r="B8" s="14">
        <v>0</v>
      </c>
      <c r="C8" s="14">
        <v>0</v>
      </c>
      <c r="D8" s="14">
        <f>B8+C8</f>
        <v>0</v>
      </c>
      <c r="E8" s="14">
        <v>0</v>
      </c>
      <c r="F8" s="14">
        <v>0</v>
      </c>
      <c r="G8" s="14">
        <f>D8-E8</f>
        <v>0</v>
      </c>
    </row>
    <row r="9" spans="1:7" x14ac:dyDescent="0.2">
      <c r="A9" s="9" t="s">
        <v>7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8" t="s">
        <v>11</v>
      </c>
      <c r="B10" s="13">
        <f t="shared" ref="B10:G10" si="0">SUM(B5+B6+B7+B8+B9)</f>
        <v>1051910583.25</v>
      </c>
      <c r="C10" s="13">
        <f t="shared" si="0"/>
        <v>106015619.71000001</v>
      </c>
      <c r="D10" s="13">
        <f t="shared" si="0"/>
        <v>1157926202.96</v>
      </c>
      <c r="E10" s="13">
        <f t="shared" si="0"/>
        <v>1002965830.55</v>
      </c>
      <c r="F10" s="13">
        <f t="shared" si="0"/>
        <v>982728068.26000011</v>
      </c>
      <c r="G10" s="13">
        <f t="shared" si="0"/>
        <v>154960372.41000003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2024-01-19T22:00:08Z</cp:lastPrinted>
  <dcterms:created xsi:type="dcterms:W3CDTF">2014-02-10T03:37:14Z</dcterms:created>
  <dcterms:modified xsi:type="dcterms:W3CDTF">2024-01-19T22:00:13Z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