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nica lopez\2019\LEY CONTABLE\"/>
    </mc:Choice>
  </mc:AlternateContent>
  <bookViews>
    <workbookView xWindow="0" yWindow="0" windowWidth="24000" windowHeight="9735" tabRatio="885"/>
  </bookViews>
  <sheets>
    <sheet name="CTG" sheetId="8" r:id="rId1"/>
    <sheet name="COG" sheetId="6" r:id="rId2"/>
  </sheets>
  <definedNames>
    <definedName name="_xlnm._FilterDatabase" localSheetId="1" hidden="1">COG!$A$3:$H$76</definedName>
    <definedName name="_xlnm.Print_Area" localSheetId="1">COG!$A$1:$H$79</definedName>
    <definedName name="_xlnm.Print_Area" localSheetId="0">CTG!$A$1:$H$18</definedName>
  </definedNames>
  <calcPr calcId="162913" calcMode="manual"/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H9" i="6" s="1"/>
  <c r="E10" i="6"/>
  <c r="H10" i="6" s="1"/>
  <c r="E11" i="6"/>
  <c r="E12" i="6"/>
  <c r="H12" i="6" s="1"/>
  <c r="H74" i="6"/>
  <c r="H70" i="6"/>
  <c r="H62" i="6"/>
  <c r="H58" i="6"/>
  <c r="H50" i="6"/>
  <c r="H11" i="6"/>
  <c r="H7" i="6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E68" i="6"/>
  <c r="H68" i="6" s="1"/>
  <c r="E67" i="6"/>
  <c r="H67" i="6" s="1"/>
  <c r="E66" i="6"/>
  <c r="H66" i="6" s="1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H54" i="6" s="1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C57" i="6"/>
  <c r="E57" i="6" s="1"/>
  <c r="H57" i="6" s="1"/>
  <c r="C53" i="6"/>
  <c r="C43" i="6"/>
  <c r="C33" i="6"/>
  <c r="C23" i="6"/>
  <c r="C13" i="6"/>
  <c r="C5" i="6"/>
  <c r="E43" i="6" l="1"/>
  <c r="H43" i="6" s="1"/>
  <c r="E23" i="6"/>
  <c r="H23" i="6" s="1"/>
  <c r="F77" i="6"/>
  <c r="C77" i="6"/>
  <c r="E5" i="6"/>
  <c r="E13" i="6"/>
  <c r="H13" i="6" s="1"/>
  <c r="E33" i="6"/>
  <c r="H33" i="6" s="1"/>
  <c r="E53" i="6"/>
  <c r="H53" i="6" s="1"/>
  <c r="E65" i="6"/>
  <c r="H65" i="6" s="1"/>
  <c r="E16" i="8"/>
  <c r="H6" i="8"/>
  <c r="D77" i="6"/>
  <c r="G77" i="6"/>
  <c r="H16" i="8"/>
  <c r="E77" i="6" l="1"/>
  <c r="H5" i="6"/>
  <c r="H77" i="6" s="1"/>
</calcChain>
</file>

<file path=xl/sharedStrings.xml><?xml version="1.0" encoding="utf-8"?>
<sst xmlns="http://schemas.openxmlformats.org/spreadsheetml/2006/main" count="103" uniqueCount="89">
  <si>
    <t>Gasto Corriente</t>
  </si>
  <si>
    <t>Gasto de Capital</t>
  </si>
  <si>
    <t>Amortización de la Deuda y Disminución de Pasivos</t>
  </si>
  <si>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</si>
  <si>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</si>
  <si>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</si>
  <si>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</si>
  <si>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</si>
  <si>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</si>
  <si>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</si>
  <si>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</si>
  <si>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</si>
  <si>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</si>
  <si>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</si>
  <si>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</si>
  <si>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</si>
  <si>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</si>
  <si>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</si>
  <si>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</si>
  <si>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</si>
  <si>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</si>
  <si>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</si>
  <si>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</si>
  <si>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</si>
  <si>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</si>
  <si>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</si>
  <si>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</si>
  <si>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</si>
  <si>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</si>
  <si>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</si>
  <si>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</si>
  <si>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</si>
  <si>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</si>
  <si>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</si>
  <si>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</si>
  <si>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</si>
  <si>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</si>
  <si>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</si>
  <si>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</si>
  <si>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</si>
  <si>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</si>
  <si>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</si>
  <si>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</si>
  <si>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</si>
  <si>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</si>
  <si>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</si>
  <si>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</si>
  <si>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</si>
  <si>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</si>
  <si>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</si>
  <si>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</si>
  <si>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</si>
  <si>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</si>
  <si>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</si>
  <si>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</si>
  <si>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</si>
  <si>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</si>
  <si>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</si>
  <si>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</si>
  <si>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</si>
  <si>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</si>
  <si>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</si>
  <si>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</si>
  <si>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</si>
  <si>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</si>
  <si>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</si>
  <si>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</si>
  <si>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</si>
  <si>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</si>
  <si>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</si>
  <si>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</si>
  <si>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</si>
  <si>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</si>
  <si>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</si>
  <si>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</si>
  <si>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</si>
  <si>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</si>
  <si>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</si>
  <si>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</si>
  <si>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</si>
  <si>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</si>
  <si>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</si>
  <si>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</si>
  <si>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</si>
  <si>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</si>
  <si>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</si>
  <si>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</si>
  <si>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SISTEMA AVANZADO DE BACHILLERATO Y EDUCACION SUPERIOR EN EL ESTADO DE GTO.
Estado Analítico del Ejercicio del Presupuesto de Egresos
Clasificación por Objeto del Gasto (Capítulo y Concepto)
Del 1 de Enero al 30 de Septiembre de 2019</t>
  </si>
  <si>
    <t>SISTEMA AVANZADO DE BACHILLERATO Y EDUCACION SUPERIOR EN EL ESTADO DE GTO.
Estado Analítico del Ejercicio del Presupuesto de Egresos
Clasificación Económica (por Tipo de Gasto)
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</si>
</sst>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_-* #,##0.00\ _€_-;\-* #,##0.00\ _€_-;_-* &quot;-&quot;??\ _€_-;_-@_-"/>
  </numFmts>
  <fonts count="3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sz val="18"/>
      <color theme="3"/>
      <name val="Cambria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28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8" applyNumberFormat="0" applyAlignment="0" applyProtection="0"/>
    <xf numFmtId="0" fontId="18" fillId="7" borderId="19" applyNumberFormat="0" applyAlignment="0" applyProtection="0"/>
    <xf numFmtId="0" fontId="19" fillId="7" borderId="18" applyNumberFormat="0" applyAlignment="0" applyProtection="0"/>
    <xf numFmtId="0" fontId="20" fillId="0" borderId="20" applyNumberFormat="0" applyFill="0" applyAlignment="0" applyProtection="0"/>
    <xf numFmtId="0" fontId="21" fillId="8" borderId="2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0" borderId="0"/>
    <xf numFmtId="165" fontId="2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33" borderId="0" applyNumberFormat="0" applyBorder="0" applyAlignment="0" applyProtection="0"/>
    <xf numFmtId="0" fontId="26" fillId="0" borderId="0" applyNumberFormat="0" applyFill="0" applyBorder="0" applyAlignment="0" applyProtection="0"/>
    <xf numFmtId="2" fontId="26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Protection="0">
      <alignment horizont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6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" fillId="9" borderId="22" applyNumberFormat="0" applyFont="0" applyAlignment="0" applyProtection="0"/>
    <xf numFmtId="0" fontId="4" fillId="9" borderId="22" applyNumberFormat="0" applyFont="0" applyAlignment="0" applyProtection="0"/>
    <xf numFmtId="0" fontId="4" fillId="9" borderId="22" applyNumberFormat="0" applyFont="0" applyAlignment="0" applyProtection="0"/>
    <xf numFmtId="0" fontId="1" fillId="9" borderId="22" applyNumberFormat="0" applyFont="0" applyAlignment="0" applyProtection="0"/>
    <xf numFmtId="0" fontId="4" fillId="9" borderId="2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2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7" fillId="0" borderId="13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4" fontId="3" fillId="0" borderId="14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628">
    <cellStyle name="=C:\WINNT\SYSTEM32\COMMAND.COM" xfId="56"/>
    <cellStyle name="20% - Énfasis1" xfId="32" builtinId="30" customBuiltin="1"/>
    <cellStyle name="20% - Énfasis1 2" xfId="57"/>
    <cellStyle name="20% - Énfasis2" xfId="36" builtinId="34" customBuiltin="1"/>
    <cellStyle name="20% - Énfasis2 2" xfId="58"/>
    <cellStyle name="20% - Énfasis3" xfId="40" builtinId="38" customBuiltin="1"/>
    <cellStyle name="20% - Énfasis3 2" xfId="59"/>
    <cellStyle name="20% - Énfasis4" xfId="44" builtinId="42" customBuiltin="1"/>
    <cellStyle name="20% - Énfasis4 2" xfId="60"/>
    <cellStyle name="20% - Énfasis5" xfId="48" builtinId="46" customBuiltin="1"/>
    <cellStyle name="20% - Énfasis6" xfId="52" builtinId="50" customBuiltin="1"/>
    <cellStyle name="40% - Énfasis1" xfId="33" builtinId="31" customBuiltin="1"/>
    <cellStyle name="40% - Énfasis2" xfId="37" builtinId="35" customBuiltin="1"/>
    <cellStyle name="40% - Énfasis3" xfId="41" builtinId="39" customBuiltin="1"/>
    <cellStyle name="40% - Énfasis3 2" xfId="61"/>
    <cellStyle name="40% - Énfasis4" xfId="45" builtinId="43" customBuiltin="1"/>
    <cellStyle name="40% - Énfasis5" xfId="49" builtinId="47" customBuiltin="1"/>
    <cellStyle name="40% - Énfasis6" xfId="53" builtinId="51" customBuiltin="1"/>
    <cellStyle name="60% - Énfasis1" xfId="34" builtinId="32" customBuiltin="1"/>
    <cellStyle name="60% - Énfasis2" xfId="38" builtinId="36" customBuiltin="1"/>
    <cellStyle name="60% - Énfasis3" xfId="42" builtinId="40" customBuiltin="1"/>
    <cellStyle name="60% - Énfasis3 2" xfId="62"/>
    <cellStyle name="60% - Énfasis4" xfId="46" builtinId="44" customBuiltin="1"/>
    <cellStyle name="60% - Énfasis4 2" xfId="63"/>
    <cellStyle name="60% - Énfasis5" xfId="50" builtinId="48" customBuiltin="1"/>
    <cellStyle name="60% - Énfasis6" xfId="54" builtinId="52" customBuiltin="1"/>
    <cellStyle name="60% - Énfasis6 2" xfId="64"/>
    <cellStyle name="Bueno" xfId="20" builtinId="26" customBuiltin="1"/>
    <cellStyle name="Cálculo" xfId="25" builtinId="22" customBuiltin="1"/>
    <cellStyle name="Celda de comprobación" xfId="27" builtinId="23" customBuiltin="1"/>
    <cellStyle name="Celda vinculada" xfId="26" builtinId="24" customBuiltin="1"/>
    <cellStyle name="Encabezado 1" xfId="16" builtinId="16" customBuiltin="1"/>
    <cellStyle name="Encabezado 4" xfId="19" builtinId="19" customBuiltin="1"/>
    <cellStyle name="Énfasis1" xfId="31" builtinId="29" customBuiltin="1"/>
    <cellStyle name="Énfasis2" xfId="35" builtinId="33" customBuiltin="1"/>
    <cellStyle name="Énfasis3" xfId="39" builtinId="37" customBuiltin="1"/>
    <cellStyle name="Énfasis4" xfId="43" builtinId="41" customBuiltin="1"/>
    <cellStyle name="Énfasis5" xfId="47" builtinId="45" customBuiltin="1"/>
    <cellStyle name="Énfasis6" xfId="51" builtinId="49" customBuiltin="1"/>
    <cellStyle name="Entrada" xfId="23" builtinId="20" customBuiltin="1"/>
    <cellStyle name="Euro" xfId="1"/>
    <cellStyle name="Fecha" xfId="65"/>
    <cellStyle name="Fijo" xfId="66"/>
    <cellStyle name="HEADING1" xfId="67"/>
    <cellStyle name="HEADING2" xfId="68"/>
    <cellStyle name="Incorrecto" xfId="21" builtinId="27" customBuiltin="1"/>
    <cellStyle name="Millares 10" xfId="70"/>
    <cellStyle name="Millares 10 2" xfId="71"/>
    <cellStyle name="Millares 10 2 2" xfId="72"/>
    <cellStyle name="Millares 10 3" xfId="73"/>
    <cellStyle name="Millares 11" xfId="74"/>
    <cellStyle name="Millares 11 2" xfId="75"/>
    <cellStyle name="Millares 12" xfId="76"/>
    <cellStyle name="Millares 12 2" xfId="77"/>
    <cellStyle name="Millares 12 2 2" xfId="78"/>
    <cellStyle name="Millares 12 3" xfId="79"/>
    <cellStyle name="Millares 13" xfId="80"/>
    <cellStyle name="Millares 13 2" xfId="81"/>
    <cellStyle name="Millares 13 2 2" xfId="82"/>
    <cellStyle name="Millares 13 3" xfId="83"/>
    <cellStyle name="Millares 14" xfId="84"/>
    <cellStyle name="Millares 14 2" xfId="85"/>
    <cellStyle name="Millares 14 2 2" xfId="86"/>
    <cellStyle name="Millares 14 3" xfId="87"/>
    <cellStyle name="Millares 15" xfId="88"/>
    <cellStyle name="Millares 15 2" xfId="89"/>
    <cellStyle name="Millares 15 2 2" xfId="90"/>
    <cellStyle name="Millares 15 3" xfId="91"/>
    <cellStyle name="Millares 16" xfId="92"/>
    <cellStyle name="Millares 16 2" xfId="93"/>
    <cellStyle name="Millares 17" xfId="94"/>
    <cellStyle name="Millares 18" xfId="69"/>
    <cellStyle name="Millares 2" xfId="2"/>
    <cellStyle name="Millares 2 10" xfId="96"/>
    <cellStyle name="Millares 2 10 2" xfId="97"/>
    <cellStyle name="Millares 2 10 2 2" xfId="98"/>
    <cellStyle name="Millares 2 10 3" xfId="99"/>
    <cellStyle name="Millares 2 11" xfId="100"/>
    <cellStyle name="Millares 2 11 2" xfId="101"/>
    <cellStyle name="Millares 2 11 2 2" xfId="102"/>
    <cellStyle name="Millares 2 11 3" xfId="103"/>
    <cellStyle name="Millares 2 12" xfId="104"/>
    <cellStyle name="Millares 2 12 2" xfId="105"/>
    <cellStyle name="Millares 2 12 2 2" xfId="106"/>
    <cellStyle name="Millares 2 12 3" xfId="107"/>
    <cellStyle name="Millares 2 13" xfId="108"/>
    <cellStyle name="Millares 2 13 2" xfId="109"/>
    <cellStyle name="Millares 2 13 2 2" xfId="110"/>
    <cellStyle name="Millares 2 13 3" xfId="111"/>
    <cellStyle name="Millares 2 14" xfId="112"/>
    <cellStyle name="Millares 2 14 2" xfId="113"/>
    <cellStyle name="Millares 2 14 2 2" xfId="114"/>
    <cellStyle name="Millares 2 14 3" xfId="115"/>
    <cellStyle name="Millares 2 15" xfId="116"/>
    <cellStyle name="Millares 2 15 2" xfId="117"/>
    <cellStyle name="Millares 2 15 2 2" xfId="118"/>
    <cellStyle name="Millares 2 15 3" xfId="119"/>
    <cellStyle name="Millares 2 16" xfId="120"/>
    <cellStyle name="Millares 2 16 2" xfId="121"/>
    <cellStyle name="Millares 2 16 2 2" xfId="122"/>
    <cellStyle name="Millares 2 16 3" xfId="123"/>
    <cellStyle name="Millares 2 17" xfId="124"/>
    <cellStyle name="Millares 2 17 2" xfId="125"/>
    <cellStyle name="Millares 2 17 2 2" xfId="126"/>
    <cellStyle name="Millares 2 17 3" xfId="127"/>
    <cellStyle name="Millares 2 18" xfId="128"/>
    <cellStyle name="Millares 2 18 2" xfId="129"/>
    <cellStyle name="Millares 2 18 2 2" xfId="130"/>
    <cellStyle name="Millares 2 18 3" xfId="131"/>
    <cellStyle name="Millares 2 19" xfId="132"/>
    <cellStyle name="Millares 2 19 2" xfId="133"/>
    <cellStyle name="Millares 2 19 2 2" xfId="134"/>
    <cellStyle name="Millares 2 19 3" xfId="135"/>
    <cellStyle name="Millares 2 2" xfId="3"/>
    <cellStyle name="Millares 2 2 10" xfId="137"/>
    <cellStyle name="Millares 2 2 10 2" xfId="138"/>
    <cellStyle name="Millares 2 2 11" xfId="139"/>
    <cellStyle name="Millares 2 2 11 2" xfId="140"/>
    <cellStyle name="Millares 2 2 12" xfId="141"/>
    <cellStyle name="Millares 2 2 12 2" xfId="142"/>
    <cellStyle name="Millares 2 2 13" xfId="143"/>
    <cellStyle name="Millares 2 2 13 2" xfId="144"/>
    <cellStyle name="Millares 2 2 14" xfId="145"/>
    <cellStyle name="Millares 2 2 14 2" xfId="146"/>
    <cellStyle name="Millares 2 2 15" xfId="147"/>
    <cellStyle name="Millares 2 2 15 2" xfId="148"/>
    <cellStyle name="Millares 2 2 16" xfId="149"/>
    <cellStyle name="Millares 2 2 17" xfId="150"/>
    <cellStyle name="Millares 2 2 18" xfId="151"/>
    <cellStyle name="Millares 2 2 19" xfId="152"/>
    <cellStyle name="Millares 2 2 2" xfId="153"/>
    <cellStyle name="Millares 2 2 2 2" xfId="154"/>
    <cellStyle name="Millares 2 2 2 2 2" xfId="155"/>
    <cellStyle name="Millares 2 2 2 3" xfId="156"/>
    <cellStyle name="Millares 2 2 20" xfId="157"/>
    <cellStyle name="Millares 2 2 21" xfId="158"/>
    <cellStyle name="Millares 2 2 22" xfId="624"/>
    <cellStyle name="Millares 2 2 23" xfId="136"/>
    <cellStyle name="Millares 2 2 3" xfId="159"/>
    <cellStyle name="Millares 2 2 3 2" xfId="160"/>
    <cellStyle name="Millares 2 2 3 2 2" xfId="161"/>
    <cellStyle name="Millares 2 2 3 3" xfId="162"/>
    <cellStyle name="Millares 2 2 4" xfId="163"/>
    <cellStyle name="Millares 2 2 4 2" xfId="164"/>
    <cellStyle name="Millares 2 2 4 2 2" xfId="165"/>
    <cellStyle name="Millares 2 2 4 2 2 2" xfId="166"/>
    <cellStyle name="Millares 2 2 4 2 3" xfId="167"/>
    <cellStyle name="Millares 2 2 4 3" xfId="168"/>
    <cellStyle name="Millares 2 2 4 3 2" xfId="169"/>
    <cellStyle name="Millares 2 2 4 4" xfId="170"/>
    <cellStyle name="Millares 2 2 4 4 2" xfId="171"/>
    <cellStyle name="Millares 2 2 4 5" xfId="172"/>
    <cellStyle name="Millares 2 2 5" xfId="173"/>
    <cellStyle name="Millares 2 2 5 2" xfId="174"/>
    <cellStyle name="Millares 2 2 5 2 2" xfId="175"/>
    <cellStyle name="Millares 2 2 5 3" xfId="176"/>
    <cellStyle name="Millares 2 2 6" xfId="177"/>
    <cellStyle name="Millares 2 2 6 2" xfId="178"/>
    <cellStyle name="Millares 2 2 6 2 2" xfId="179"/>
    <cellStyle name="Millares 2 2 6 3" xfId="180"/>
    <cellStyle name="Millares 2 2 7" xfId="181"/>
    <cellStyle name="Millares 2 2 7 2" xfId="182"/>
    <cellStyle name="Millares 2 2 7 2 2" xfId="183"/>
    <cellStyle name="Millares 2 2 7 3" xfId="184"/>
    <cellStyle name="Millares 2 2 8" xfId="185"/>
    <cellStyle name="Millares 2 2 8 2" xfId="186"/>
    <cellStyle name="Millares 2 2 9" xfId="187"/>
    <cellStyle name="Millares 2 2 9 2" xfId="188"/>
    <cellStyle name="Millares 2 20" xfId="189"/>
    <cellStyle name="Millares 2 20 2" xfId="190"/>
    <cellStyle name="Millares 2 20 2 2" xfId="191"/>
    <cellStyle name="Millares 2 20 3" xfId="192"/>
    <cellStyle name="Millares 2 21" xfId="193"/>
    <cellStyle name="Millares 2 21 2" xfId="194"/>
    <cellStyle name="Millares 2 21 2 2" xfId="195"/>
    <cellStyle name="Millares 2 21 3" xfId="196"/>
    <cellStyle name="Millares 2 22" xfId="197"/>
    <cellStyle name="Millares 2 22 2" xfId="198"/>
    <cellStyle name="Millares 2 22 2 2" xfId="199"/>
    <cellStyle name="Millares 2 22 3" xfId="200"/>
    <cellStyle name="Millares 2 23" xfId="201"/>
    <cellStyle name="Millares 2 23 2" xfId="202"/>
    <cellStyle name="Millares 2 23 2 2" xfId="203"/>
    <cellStyle name="Millares 2 23 3" xfId="204"/>
    <cellStyle name="Millares 2 24" xfId="205"/>
    <cellStyle name="Millares 2 24 2" xfId="206"/>
    <cellStyle name="Millares 2 24 2 2" xfId="207"/>
    <cellStyle name="Millares 2 24 3" xfId="208"/>
    <cellStyle name="Millares 2 25" xfId="209"/>
    <cellStyle name="Millares 2 25 2" xfId="210"/>
    <cellStyle name="Millares 2 25 2 2" xfId="211"/>
    <cellStyle name="Millares 2 25 3" xfId="212"/>
    <cellStyle name="Millares 2 26" xfId="213"/>
    <cellStyle name="Millares 2 26 2" xfId="214"/>
    <cellStyle name="Millares 2 27" xfId="215"/>
    <cellStyle name="Millares 2 27 2" xfId="216"/>
    <cellStyle name="Millares 2 28" xfId="217"/>
    <cellStyle name="Millares 2 28 2" xfId="218"/>
    <cellStyle name="Millares 2 29" xfId="219"/>
    <cellStyle name="Millares 2 29 2" xfId="220"/>
    <cellStyle name="Millares 2 3" xfId="4"/>
    <cellStyle name="Millares 2 3 10" xfId="222"/>
    <cellStyle name="Millares 2 3 10 2" xfId="223"/>
    <cellStyle name="Millares 2 3 11" xfId="224"/>
    <cellStyle name="Millares 2 3 11 2" xfId="225"/>
    <cellStyle name="Millares 2 3 12" xfId="226"/>
    <cellStyle name="Millares 2 3 12 2" xfId="227"/>
    <cellStyle name="Millares 2 3 13" xfId="228"/>
    <cellStyle name="Millares 2 3 14" xfId="229"/>
    <cellStyle name="Millares 2 3 15" xfId="230"/>
    <cellStyle name="Millares 2 3 16" xfId="231"/>
    <cellStyle name="Millares 2 3 17" xfId="232"/>
    <cellStyle name="Millares 2 3 18" xfId="233"/>
    <cellStyle name="Millares 2 3 19" xfId="625"/>
    <cellStyle name="Millares 2 3 2" xfId="234"/>
    <cellStyle name="Millares 2 3 2 2" xfId="235"/>
    <cellStyle name="Millares 2 3 2 2 2" xfId="236"/>
    <cellStyle name="Millares 2 3 2 3" xfId="237"/>
    <cellStyle name="Millares 2 3 20" xfId="221"/>
    <cellStyle name="Millares 2 3 3" xfId="238"/>
    <cellStyle name="Millares 2 3 3 2" xfId="239"/>
    <cellStyle name="Millares 2 3 3 2 2" xfId="240"/>
    <cellStyle name="Millares 2 3 3 3" xfId="241"/>
    <cellStyle name="Millares 2 3 4" xfId="242"/>
    <cellStyle name="Millares 2 3 4 2" xfId="243"/>
    <cellStyle name="Millares 2 3 4 2 2" xfId="244"/>
    <cellStyle name="Millares 2 3 4 3" xfId="245"/>
    <cellStyle name="Millares 2 3 5" xfId="246"/>
    <cellStyle name="Millares 2 3 5 2" xfId="247"/>
    <cellStyle name="Millares 2 3 6" xfId="248"/>
    <cellStyle name="Millares 2 3 6 2" xfId="249"/>
    <cellStyle name="Millares 2 3 7" xfId="250"/>
    <cellStyle name="Millares 2 3 7 2" xfId="251"/>
    <cellStyle name="Millares 2 3 8" xfId="252"/>
    <cellStyle name="Millares 2 3 8 2" xfId="253"/>
    <cellStyle name="Millares 2 3 9" xfId="254"/>
    <cellStyle name="Millares 2 3 9 2" xfId="255"/>
    <cellStyle name="Millares 2 30" xfId="256"/>
    <cellStyle name="Millares 2 30 2" xfId="257"/>
    <cellStyle name="Millares 2 31" xfId="258"/>
    <cellStyle name="Millares 2 31 2" xfId="259"/>
    <cellStyle name="Millares 2 32" xfId="260"/>
    <cellStyle name="Millares 2 32 2" xfId="261"/>
    <cellStyle name="Millares 2 33" xfId="262"/>
    <cellStyle name="Millares 2 33 2" xfId="263"/>
    <cellStyle name="Millares 2 34" xfId="264"/>
    <cellStyle name="Millares 2 34 2" xfId="265"/>
    <cellStyle name="Millares 2 35" xfId="266"/>
    <cellStyle name="Millares 2 35 2" xfId="267"/>
    <cellStyle name="Millares 2 36" xfId="268"/>
    <cellStyle name="Millares 2 36 2" xfId="269"/>
    <cellStyle name="Millares 2 37" xfId="270"/>
    <cellStyle name="Millares 2 38" xfId="271"/>
    <cellStyle name="Millares 2 39" xfId="272"/>
    <cellStyle name="Millares 2 4" xfId="273"/>
    <cellStyle name="Millares 2 4 2" xfId="274"/>
    <cellStyle name="Millares 2 4 2 2" xfId="275"/>
    <cellStyle name="Millares 2 4 3" xfId="276"/>
    <cellStyle name="Millares 2 40" xfId="277"/>
    <cellStyle name="Millares 2 41" xfId="278"/>
    <cellStyle name="Millares 2 42" xfId="279"/>
    <cellStyle name="Millares 2 43" xfId="623"/>
    <cellStyle name="Millares 2 44" xfId="95"/>
    <cellStyle name="Millares 2 5" xfId="280"/>
    <cellStyle name="Millares 2 5 2" xfId="281"/>
    <cellStyle name="Millares 2 5 2 2" xfId="282"/>
    <cellStyle name="Millares 2 5 3" xfId="283"/>
    <cellStyle name="Millares 2 6" xfId="284"/>
    <cellStyle name="Millares 2 6 2" xfId="285"/>
    <cellStyle name="Millares 2 6 2 2" xfId="286"/>
    <cellStyle name="Millares 2 6 3" xfId="287"/>
    <cellStyle name="Millares 2 7" xfId="288"/>
    <cellStyle name="Millares 2 7 2" xfId="289"/>
    <cellStyle name="Millares 2 7 2 2" xfId="290"/>
    <cellStyle name="Millares 2 7 3" xfId="291"/>
    <cellStyle name="Millares 2 8" xfId="292"/>
    <cellStyle name="Millares 2 8 2" xfId="293"/>
    <cellStyle name="Millares 2 8 2 2" xfId="294"/>
    <cellStyle name="Millares 2 8 3" xfId="295"/>
    <cellStyle name="Millares 2 9" xfId="296"/>
    <cellStyle name="Millares 2 9 2" xfId="297"/>
    <cellStyle name="Millares 2 9 2 2" xfId="298"/>
    <cellStyle name="Millares 2 9 3" xfId="299"/>
    <cellStyle name="Millares 3" xfId="5"/>
    <cellStyle name="Millares 3 10" xfId="301"/>
    <cellStyle name="Millares 3 10 2" xfId="302"/>
    <cellStyle name="Millares 3 11" xfId="303"/>
    <cellStyle name="Millares 3 11 2" xfId="304"/>
    <cellStyle name="Millares 3 12" xfId="305"/>
    <cellStyle name="Millares 3 12 2" xfId="306"/>
    <cellStyle name="Millares 3 13" xfId="307"/>
    <cellStyle name="Millares 3 13 2" xfId="308"/>
    <cellStyle name="Millares 3 14" xfId="309"/>
    <cellStyle name="Millares 3 14 2" xfId="310"/>
    <cellStyle name="Millares 3 15" xfId="311"/>
    <cellStyle name="Millares 3 15 2" xfId="312"/>
    <cellStyle name="Millares 3 16" xfId="313"/>
    <cellStyle name="Millares 3 16 2" xfId="314"/>
    <cellStyle name="Millares 3 17" xfId="315"/>
    <cellStyle name="Millares 3 18" xfId="316"/>
    <cellStyle name="Millares 3 19" xfId="317"/>
    <cellStyle name="Millares 3 2" xfId="318"/>
    <cellStyle name="Millares 3 2 2" xfId="319"/>
    <cellStyle name="Millares 3 2 2 2" xfId="320"/>
    <cellStyle name="Millares 3 2 3" xfId="321"/>
    <cellStyle name="Millares 3 20" xfId="322"/>
    <cellStyle name="Millares 3 21" xfId="323"/>
    <cellStyle name="Millares 3 22" xfId="324"/>
    <cellStyle name="Millares 3 23" xfId="626"/>
    <cellStyle name="Millares 3 24" xfId="300"/>
    <cellStyle name="Millares 3 3" xfId="325"/>
    <cellStyle name="Millares 3 3 2" xfId="326"/>
    <cellStyle name="Millares 3 3 2 2" xfId="327"/>
    <cellStyle name="Millares 3 3 3" xfId="328"/>
    <cellStyle name="Millares 3 4" xfId="329"/>
    <cellStyle name="Millares 3 4 2" xfId="330"/>
    <cellStyle name="Millares 3 4 2 2" xfId="331"/>
    <cellStyle name="Millares 3 4 3" xfId="332"/>
    <cellStyle name="Millares 3 5" xfId="333"/>
    <cellStyle name="Millares 3 5 2" xfId="334"/>
    <cellStyle name="Millares 3 5 2 2" xfId="335"/>
    <cellStyle name="Millares 3 5 3" xfId="336"/>
    <cellStyle name="Millares 3 6" xfId="337"/>
    <cellStyle name="Millares 3 6 2" xfId="338"/>
    <cellStyle name="Millares 3 6 2 2" xfId="339"/>
    <cellStyle name="Millares 3 6 3" xfId="340"/>
    <cellStyle name="Millares 3 7" xfId="341"/>
    <cellStyle name="Millares 3 7 2" xfId="342"/>
    <cellStyle name="Millares 3 7 2 2" xfId="343"/>
    <cellStyle name="Millares 3 7 3" xfId="344"/>
    <cellStyle name="Millares 3 8" xfId="345"/>
    <cellStyle name="Millares 3 8 2" xfId="346"/>
    <cellStyle name="Millares 3 8 2 2" xfId="347"/>
    <cellStyle name="Millares 3 8 3" xfId="348"/>
    <cellStyle name="Millares 3 9" xfId="349"/>
    <cellStyle name="Millares 3 9 2" xfId="350"/>
    <cellStyle name="Millares 4" xfId="351"/>
    <cellStyle name="Millares 4 2" xfId="352"/>
    <cellStyle name="Millares 4 2 2" xfId="353"/>
    <cellStyle name="Millares 4 3" xfId="354"/>
    <cellStyle name="Millares 4 3 2" xfId="355"/>
    <cellStyle name="Millares 4 3 2 2" xfId="356"/>
    <cellStyle name="Millares 4 3 3" xfId="357"/>
    <cellStyle name="Millares 4 4" xfId="358"/>
    <cellStyle name="Millares 4 4 2" xfId="359"/>
    <cellStyle name="Millares 4 5" xfId="360"/>
    <cellStyle name="Millares 5" xfId="361"/>
    <cellStyle name="Millares 5 2" xfId="362"/>
    <cellStyle name="Millares 5 2 2" xfId="363"/>
    <cellStyle name="Millares 5 3" xfId="364"/>
    <cellStyle name="Millares 6" xfId="365"/>
    <cellStyle name="Millares 6 2" xfId="366"/>
    <cellStyle name="Millares 6 2 2" xfId="367"/>
    <cellStyle name="Millares 6 3" xfId="368"/>
    <cellStyle name="Millares 7" xfId="369"/>
    <cellStyle name="Millares 7 2" xfId="370"/>
    <cellStyle name="Millares 7 2 2" xfId="371"/>
    <cellStyle name="Millares 7 3" xfId="372"/>
    <cellStyle name="Millares 8" xfId="373"/>
    <cellStyle name="Millares 8 2" xfId="374"/>
    <cellStyle name="Millares 8 2 2" xfId="375"/>
    <cellStyle name="Millares 8 2 2 2" xfId="376"/>
    <cellStyle name="Millares 8 2 3" xfId="377"/>
    <cellStyle name="Millares 8 3" xfId="378"/>
    <cellStyle name="Millares 8 3 2" xfId="379"/>
    <cellStyle name="Millares 8 4" xfId="380"/>
    <cellStyle name="Millares 9" xfId="381"/>
    <cellStyle name="Millares 9 2" xfId="382"/>
    <cellStyle name="Millares 9 2 2" xfId="383"/>
    <cellStyle name="Millares 9 3" xfId="384"/>
    <cellStyle name="Moneda 2" xfId="6"/>
    <cellStyle name="Moneda 2 10" xfId="386"/>
    <cellStyle name="Moneda 2 10 2" xfId="387"/>
    <cellStyle name="Moneda 2 11" xfId="388"/>
    <cellStyle name="Moneda 2 11 2" xfId="389"/>
    <cellStyle name="Moneda 2 12" xfId="390"/>
    <cellStyle name="Moneda 2 13" xfId="391"/>
    <cellStyle name="Moneda 2 14" xfId="392"/>
    <cellStyle name="Moneda 2 15" xfId="393"/>
    <cellStyle name="Moneda 2 16" xfId="394"/>
    <cellStyle name="Moneda 2 17" xfId="395"/>
    <cellStyle name="Moneda 2 18" xfId="627"/>
    <cellStyle name="Moneda 2 19" xfId="385"/>
    <cellStyle name="Moneda 2 2" xfId="396"/>
    <cellStyle name="Moneda 2 2 2" xfId="397"/>
    <cellStyle name="Moneda 2 2 2 2" xfId="398"/>
    <cellStyle name="Moneda 2 2 3" xfId="399"/>
    <cellStyle name="Moneda 2 3" xfId="400"/>
    <cellStyle name="Moneda 2 3 2" xfId="401"/>
    <cellStyle name="Moneda 2 3 2 2" xfId="402"/>
    <cellStyle name="Moneda 2 3 3" xfId="403"/>
    <cellStyle name="Moneda 2 4" xfId="404"/>
    <cellStyle name="Moneda 2 4 2" xfId="405"/>
    <cellStyle name="Moneda 2 5" xfId="406"/>
    <cellStyle name="Moneda 2 5 2" xfId="407"/>
    <cellStyle name="Moneda 2 6" xfId="408"/>
    <cellStyle name="Moneda 2 6 2" xfId="409"/>
    <cellStyle name="Moneda 2 7" xfId="410"/>
    <cellStyle name="Moneda 2 7 2" xfId="411"/>
    <cellStyle name="Moneda 2 8" xfId="412"/>
    <cellStyle name="Moneda 2 8 2" xfId="413"/>
    <cellStyle name="Moneda 2 9" xfId="414"/>
    <cellStyle name="Moneda 2 9 2" xfId="415"/>
    <cellStyle name="Moneda 3" xfId="416"/>
    <cellStyle name="Neutral" xfId="22" builtinId="28" customBuiltin="1"/>
    <cellStyle name="Normal" xfId="0" builtinId="0"/>
    <cellStyle name="Normal 10" xfId="417"/>
    <cellStyle name="Normal 10 2" xfId="418"/>
    <cellStyle name="Normal 10 3" xfId="419"/>
    <cellStyle name="Normal 10 4" xfId="420"/>
    <cellStyle name="Normal 10 5" xfId="421"/>
    <cellStyle name="Normal 11" xfId="422"/>
    <cellStyle name="Normal 12" xfId="423"/>
    <cellStyle name="Normal 12 2" xfId="424"/>
    <cellStyle name="Normal 13" xfId="425"/>
    <cellStyle name="Normal 14" xfId="426"/>
    <cellStyle name="Normal 15" xfId="427"/>
    <cellStyle name="Normal 16" xfId="55"/>
    <cellStyle name="Normal 2" xfId="7"/>
    <cellStyle name="Normal 2 10" xfId="428"/>
    <cellStyle name="Normal 2 10 2" xfId="429"/>
    <cellStyle name="Normal 2 10 3" xfId="430"/>
    <cellStyle name="Normal 2 11" xfId="431"/>
    <cellStyle name="Normal 2 11 2" xfId="432"/>
    <cellStyle name="Normal 2 11 3" xfId="433"/>
    <cellStyle name="Normal 2 12" xfId="434"/>
    <cellStyle name="Normal 2 12 2" xfId="435"/>
    <cellStyle name="Normal 2 12 3" xfId="436"/>
    <cellStyle name="Normal 2 13" xfId="437"/>
    <cellStyle name="Normal 2 13 2" xfId="438"/>
    <cellStyle name="Normal 2 13 3" xfId="439"/>
    <cellStyle name="Normal 2 14" xfId="440"/>
    <cellStyle name="Normal 2 14 2" xfId="441"/>
    <cellStyle name="Normal 2 14 3" xfId="442"/>
    <cellStyle name="Normal 2 15" xfId="443"/>
    <cellStyle name="Normal 2 15 2" xfId="444"/>
    <cellStyle name="Normal 2 15 3" xfId="445"/>
    <cellStyle name="Normal 2 16" xfId="446"/>
    <cellStyle name="Normal 2 16 2" xfId="447"/>
    <cellStyle name="Normal 2 16 3" xfId="448"/>
    <cellStyle name="Normal 2 17" xfId="449"/>
    <cellStyle name="Normal 2 17 2" xfId="450"/>
    <cellStyle name="Normal 2 17 3" xfId="451"/>
    <cellStyle name="Normal 2 18" xfId="452"/>
    <cellStyle name="Normal 2 18 2" xfId="453"/>
    <cellStyle name="Normal 2 19" xfId="454"/>
    <cellStyle name="Normal 2 2" xfId="8"/>
    <cellStyle name="Normal 2 2 10" xfId="455"/>
    <cellStyle name="Normal 2 2 11" xfId="456"/>
    <cellStyle name="Normal 2 2 12" xfId="457"/>
    <cellStyle name="Normal 2 2 13" xfId="458"/>
    <cellStyle name="Normal 2 2 14" xfId="459"/>
    <cellStyle name="Normal 2 2 15" xfId="460"/>
    <cellStyle name="Normal 2 2 16" xfId="461"/>
    <cellStyle name="Normal 2 2 17" xfId="462"/>
    <cellStyle name="Normal 2 2 18" xfId="463"/>
    <cellStyle name="Normal 2 2 19" xfId="464"/>
    <cellStyle name="Normal 2 2 2" xfId="465"/>
    <cellStyle name="Normal 2 2 2 2" xfId="466"/>
    <cellStyle name="Normal 2 2 2 3" xfId="467"/>
    <cellStyle name="Normal 2 2 2 4" xfId="468"/>
    <cellStyle name="Normal 2 2 2 5" xfId="469"/>
    <cellStyle name="Normal 2 2 2 6" xfId="470"/>
    <cellStyle name="Normal 2 2 2 7" xfId="471"/>
    <cellStyle name="Normal 2 2 20" xfId="472"/>
    <cellStyle name="Normal 2 2 21" xfId="473"/>
    <cellStyle name="Normal 2 2 22" xfId="474"/>
    <cellStyle name="Normal 2 2 23" xfId="475"/>
    <cellStyle name="Normal 2 2 3" xfId="476"/>
    <cellStyle name="Normal 2 2 4" xfId="477"/>
    <cellStyle name="Normal 2 2 5" xfId="478"/>
    <cellStyle name="Normal 2 2 6" xfId="479"/>
    <cellStyle name="Normal 2 2 7" xfId="480"/>
    <cellStyle name="Normal 2 2 8" xfId="481"/>
    <cellStyle name="Normal 2 2 9" xfId="482"/>
    <cellStyle name="Normal 2 20" xfId="483"/>
    <cellStyle name="Normal 2 21" xfId="484"/>
    <cellStyle name="Normal 2 22" xfId="485"/>
    <cellStyle name="Normal 2 23" xfId="486"/>
    <cellStyle name="Normal 2 24" xfId="487"/>
    <cellStyle name="Normal 2 25" xfId="488"/>
    <cellStyle name="Normal 2 26" xfId="489"/>
    <cellStyle name="Normal 2 27" xfId="490"/>
    <cellStyle name="Normal 2 28" xfId="491"/>
    <cellStyle name="Normal 2 29" xfId="492"/>
    <cellStyle name="Normal 2 3" xfId="493"/>
    <cellStyle name="Normal 2 3 2" xfId="494"/>
    <cellStyle name="Normal 2 3 3" xfId="495"/>
    <cellStyle name="Normal 2 3 4" xfId="496"/>
    <cellStyle name="Normal 2 3 5" xfId="497"/>
    <cellStyle name="Normal 2 3 6" xfId="498"/>
    <cellStyle name="Normal 2 3 7" xfId="499"/>
    <cellStyle name="Normal 2 3 8" xfId="500"/>
    <cellStyle name="Normal 2 30" xfId="501"/>
    <cellStyle name="Normal 2 31" xfId="502"/>
    <cellStyle name="Normal 2 32" xfId="503"/>
    <cellStyle name="Normal 2 4" xfId="504"/>
    <cellStyle name="Normal 2 4 2" xfId="505"/>
    <cellStyle name="Normal 2 4 3" xfId="506"/>
    <cellStyle name="Normal 2 5" xfId="507"/>
    <cellStyle name="Normal 2 5 2" xfId="508"/>
    <cellStyle name="Normal 2 5 3" xfId="509"/>
    <cellStyle name="Normal 2 6" xfId="510"/>
    <cellStyle name="Normal 2 6 2" xfId="511"/>
    <cellStyle name="Normal 2 6 3" xfId="512"/>
    <cellStyle name="Normal 2 7" xfId="513"/>
    <cellStyle name="Normal 2 7 2" xfId="514"/>
    <cellStyle name="Normal 2 7 3" xfId="515"/>
    <cellStyle name="Normal 2 8" xfId="516"/>
    <cellStyle name="Normal 2 8 2" xfId="517"/>
    <cellStyle name="Normal 2 8 3" xfId="518"/>
    <cellStyle name="Normal 2 82" xfId="519"/>
    <cellStyle name="Normal 2 83" xfId="520"/>
    <cellStyle name="Normal 2 86" xfId="521"/>
    <cellStyle name="Normal 2 9" xfId="522"/>
    <cellStyle name="Normal 2 9 2" xfId="523"/>
    <cellStyle name="Normal 2 9 3" xfId="524"/>
    <cellStyle name="Normal 3" xfId="9"/>
    <cellStyle name="Normal 3 10" xfId="526"/>
    <cellStyle name="Normal 3 11" xfId="527"/>
    <cellStyle name="Normal 3 12" xfId="525"/>
    <cellStyle name="Normal 3 2" xfId="528"/>
    <cellStyle name="Normal 3 3" xfId="529"/>
    <cellStyle name="Normal 3 4" xfId="530"/>
    <cellStyle name="Normal 3 5" xfId="531"/>
    <cellStyle name="Normal 3 5 2" xfId="532"/>
    <cellStyle name="Normal 3 6" xfId="533"/>
    <cellStyle name="Normal 3 6 2" xfId="534"/>
    <cellStyle name="Normal 3 7" xfId="535"/>
    <cellStyle name="Normal 3 7 2" xfId="536"/>
    <cellStyle name="Normal 3 8" xfId="537"/>
    <cellStyle name="Normal 3 8 2" xfId="538"/>
    <cellStyle name="Normal 3 9" xfId="539"/>
    <cellStyle name="Normal 4" xfId="10"/>
    <cellStyle name="Normal 4 2" xfId="11"/>
    <cellStyle name="Normal 4 2 2" xfId="540"/>
    <cellStyle name="Normal 4 3" xfId="541"/>
    <cellStyle name="Normal 4 4" xfId="542"/>
    <cellStyle name="Normal 4 5" xfId="543"/>
    <cellStyle name="Normal 4 6" xfId="544"/>
    <cellStyle name="Normal 5" xfId="12"/>
    <cellStyle name="Normal 5 10" xfId="545"/>
    <cellStyle name="Normal 5 11" xfId="546"/>
    <cellStyle name="Normal 5 12" xfId="547"/>
    <cellStyle name="Normal 5 13" xfId="548"/>
    <cellStyle name="Normal 5 14" xfId="549"/>
    <cellStyle name="Normal 5 15" xfId="550"/>
    <cellStyle name="Normal 5 16" xfId="551"/>
    <cellStyle name="Normal 5 17" xfId="552"/>
    <cellStyle name="Normal 5 18" xfId="553"/>
    <cellStyle name="Normal 5 2" xfId="13"/>
    <cellStyle name="Normal 5 2 2" xfId="554"/>
    <cellStyle name="Normal 5 3" xfId="555"/>
    <cellStyle name="Normal 5 3 2" xfId="556"/>
    <cellStyle name="Normal 5 4" xfId="557"/>
    <cellStyle name="Normal 5 4 2" xfId="558"/>
    <cellStyle name="Normal 5 5" xfId="559"/>
    <cellStyle name="Normal 5 5 2" xfId="560"/>
    <cellStyle name="Normal 5 6" xfId="561"/>
    <cellStyle name="Normal 5 7" xfId="562"/>
    <cellStyle name="Normal 5 7 2" xfId="563"/>
    <cellStyle name="Normal 5 8" xfId="564"/>
    <cellStyle name="Normal 5 9" xfId="565"/>
    <cellStyle name="Normal 56" xfId="566"/>
    <cellStyle name="Normal 6" xfId="14"/>
    <cellStyle name="Normal 6 2" xfId="15"/>
    <cellStyle name="Normal 6 2 2" xfId="569"/>
    <cellStyle name="Normal 6 2 3" xfId="568"/>
    <cellStyle name="Normal 6 3" xfId="570"/>
    <cellStyle name="Normal 6 4" xfId="571"/>
    <cellStyle name="Normal 6 5" xfId="567"/>
    <cellStyle name="Normal 7" xfId="572"/>
    <cellStyle name="Normal 7 10" xfId="573"/>
    <cellStyle name="Normal 7 11" xfId="574"/>
    <cellStyle name="Normal 7 12" xfId="575"/>
    <cellStyle name="Normal 7 13" xfId="576"/>
    <cellStyle name="Normal 7 14" xfId="577"/>
    <cellStyle name="Normal 7 15" xfId="578"/>
    <cellStyle name="Normal 7 16" xfId="579"/>
    <cellStyle name="Normal 7 17" xfId="580"/>
    <cellStyle name="Normal 7 18" xfId="581"/>
    <cellStyle name="Normal 7 2" xfId="582"/>
    <cellStyle name="Normal 7 3" xfId="583"/>
    <cellStyle name="Normal 7 4" xfId="584"/>
    <cellStyle name="Normal 7 5" xfId="585"/>
    <cellStyle name="Normal 7 6" xfId="586"/>
    <cellStyle name="Normal 7 7" xfId="587"/>
    <cellStyle name="Normal 7 8" xfId="588"/>
    <cellStyle name="Normal 7 9" xfId="589"/>
    <cellStyle name="Normal 8" xfId="590"/>
    <cellStyle name="Normal 9" xfId="591"/>
    <cellStyle name="Normal 9 2" xfId="592"/>
    <cellStyle name="Normal 9 3" xfId="593"/>
    <cellStyle name="Notas 2" xfId="595"/>
    <cellStyle name="Notas 2 2" xfId="596"/>
    <cellStyle name="Notas 3" xfId="597"/>
    <cellStyle name="Notas 4" xfId="598"/>
    <cellStyle name="Notas 5" xfId="594"/>
    <cellStyle name="Porcentaje 2" xfId="600"/>
    <cellStyle name="Porcentaje 2 2" xfId="601"/>
    <cellStyle name="Porcentaje 2 3" xfId="602"/>
    <cellStyle name="Porcentaje 3" xfId="603"/>
    <cellStyle name="Porcentaje 4" xfId="599"/>
    <cellStyle name="Porcentual 2" xfId="604"/>
    <cellStyle name="Porcentual 2 2" xfId="605"/>
    <cellStyle name="Porcentual 2 3" xfId="606"/>
    <cellStyle name="Salida" xfId="24" builtinId="21" customBuiltin="1"/>
    <cellStyle name="Texto de advertencia" xfId="28" builtinId="11" customBuiltin="1"/>
    <cellStyle name="Texto explicativo" xfId="29" builtinId="53" customBuiltin="1"/>
    <cellStyle name="Título 2" xfId="17" builtinId="17" customBuiltin="1"/>
    <cellStyle name="Título 3" xfId="18" builtinId="18" customBuiltin="1"/>
    <cellStyle name="Título 4" xfId="608"/>
    <cellStyle name="Título 5" xfId="609"/>
    <cellStyle name="Título 6" xfId="607"/>
    <cellStyle name="Total" xfId="30" builtinId="25" customBuiltin="1"/>
    <cellStyle name="Total 10" xfId="610"/>
    <cellStyle name="Total 11" xfId="611"/>
    <cellStyle name="Total 12" xfId="612"/>
    <cellStyle name="Total 13" xfId="613"/>
    <cellStyle name="Total 14" xfId="614"/>
    <cellStyle name="Total 2" xfId="615"/>
    <cellStyle name="Total 3" xfId="616"/>
    <cellStyle name="Total 4" xfId="617"/>
    <cellStyle name="Total 5" xfId="618"/>
    <cellStyle name="Total 6" xfId="619"/>
    <cellStyle name="Total 7" xfId="620"/>
    <cellStyle name="Total 8" xfId="621"/>
    <cellStyle name="Total 9" xfId="6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tabSelected="1" zoomScaleNormal="100" workbookViewId="0">
      <selection activeCell="F32" sqref="F3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23" t="s">
        <v>88</v>
      </c>
      <c r="B1" s="24"/>
      <c r="C1" s="24"/>
      <c r="D1" s="24"/>
      <c r="E1" s="24"/>
      <c r="F1" s="24"/>
      <c r="G1" s="24"/>
      <c r="H1" s="25"/>
    </row>
    <row r="2" spans="1:8" x14ac:dyDescent="0.2">
      <c r="A2" s="28" t="s">
        <v>12</v>
      </c>
      <c r="B2" s="29"/>
      <c r="C2" s="23" t="s">
        <v>18</v>
      </c>
      <c r="D2" s="24"/>
      <c r="E2" s="24"/>
      <c r="F2" s="24"/>
      <c r="G2" s="25"/>
      <c r="H2" s="26" t="s">
        <v>17</v>
      </c>
    </row>
    <row r="3" spans="1:8" ht="24.95" customHeight="1" x14ac:dyDescent="0.2">
      <c r="A3" s="30"/>
      <c r="B3" s="31"/>
      <c r="C3" s="6" t="s">
        <v>13</v>
      </c>
      <c r="D3" s="6" t="s">
        <v>83</v>
      </c>
      <c r="E3" s="6" t="s">
        <v>14</v>
      </c>
      <c r="F3" s="6" t="s">
        <v>15</v>
      </c>
      <c r="G3" s="6" t="s">
        <v>16</v>
      </c>
      <c r="H3" s="27"/>
    </row>
    <row r="4" spans="1:8" x14ac:dyDescent="0.2">
      <c r="A4" s="32"/>
      <c r="B4" s="33"/>
      <c r="C4" s="7">
        <v>1</v>
      </c>
      <c r="D4" s="7">
        <v>2</v>
      </c>
      <c r="E4" s="7" t="s">
        <v>84</v>
      </c>
      <c r="F4" s="7">
        <v>4</v>
      </c>
      <c r="G4" s="7">
        <v>5</v>
      </c>
      <c r="H4" s="7" t="s">
        <v>85</v>
      </c>
    </row>
    <row r="5" spans="1:8" x14ac:dyDescent="0.2">
      <c r="A5" s="2"/>
      <c r="B5" s="15"/>
      <c r="C5" s="18"/>
      <c r="D5" s="18"/>
      <c r="E5" s="18"/>
      <c r="F5" s="18"/>
      <c r="G5" s="18"/>
      <c r="H5" s="18"/>
    </row>
    <row r="6" spans="1:8" x14ac:dyDescent="0.2">
      <c r="A6" s="2"/>
      <c r="B6" s="15" t="s">
        <v>0</v>
      </c>
      <c r="C6" s="21">
        <v>909087446.70000005</v>
      </c>
      <c r="D6" s="21">
        <v>120112224.23</v>
      </c>
      <c r="E6" s="21">
        <f>C6+D6</f>
        <v>1029199670.9300001</v>
      </c>
      <c r="F6" s="21">
        <v>622132517.46000004</v>
      </c>
      <c r="G6" s="21">
        <v>622110429.22000003</v>
      </c>
      <c r="H6" s="21">
        <f>E6-F6</f>
        <v>407067153.47000003</v>
      </c>
    </row>
    <row r="7" spans="1:8" x14ac:dyDescent="0.2">
      <c r="A7" s="2"/>
      <c r="B7" s="15"/>
      <c r="C7" s="21"/>
      <c r="D7" s="21"/>
      <c r="E7" s="21"/>
      <c r="F7" s="21"/>
      <c r="G7" s="21"/>
      <c r="H7" s="21"/>
    </row>
    <row r="8" spans="1:8" x14ac:dyDescent="0.2">
      <c r="A8" s="2"/>
      <c r="B8" s="15" t="s">
        <v>1</v>
      </c>
      <c r="C8" s="21">
        <v>53840376.579999998</v>
      </c>
      <c r="D8" s="21">
        <v>12081885.35</v>
      </c>
      <c r="E8" s="21">
        <f>C8+D8</f>
        <v>65922261.93</v>
      </c>
      <c r="F8" s="21">
        <v>12067405.720000001</v>
      </c>
      <c r="G8" s="21">
        <v>12067405.720000001</v>
      </c>
      <c r="H8" s="21">
        <f>E8-F8</f>
        <v>53854856.210000001</v>
      </c>
    </row>
    <row r="9" spans="1:8" x14ac:dyDescent="0.2">
      <c r="A9" s="2"/>
      <c r="B9" s="15"/>
      <c r="C9" s="21"/>
      <c r="D9" s="21"/>
      <c r="E9" s="21"/>
      <c r="F9" s="21"/>
      <c r="G9" s="21"/>
      <c r="H9" s="21"/>
    </row>
    <row r="10" spans="1:8" x14ac:dyDescent="0.2">
      <c r="A10" s="2"/>
      <c r="B10" s="15" t="s">
        <v>2</v>
      </c>
      <c r="C10" s="21">
        <v>0</v>
      </c>
      <c r="D10" s="21">
        <v>0</v>
      </c>
      <c r="E10" s="21">
        <f>C10+D10</f>
        <v>0</v>
      </c>
      <c r="F10" s="21">
        <v>0</v>
      </c>
      <c r="G10" s="21">
        <v>0</v>
      </c>
      <c r="H10" s="21">
        <f>E10-F10</f>
        <v>0</v>
      </c>
    </row>
    <row r="11" spans="1:8" x14ac:dyDescent="0.2">
      <c r="A11" s="2"/>
      <c r="B11" s="15"/>
      <c r="C11" s="21"/>
      <c r="D11" s="21"/>
      <c r="E11" s="21"/>
      <c r="F11" s="21"/>
      <c r="G11" s="21"/>
      <c r="H11" s="21"/>
    </row>
    <row r="12" spans="1:8" x14ac:dyDescent="0.2">
      <c r="A12" s="2"/>
      <c r="B12" s="15" t="s">
        <v>10</v>
      </c>
      <c r="C12" s="21">
        <v>0</v>
      </c>
      <c r="D12" s="21">
        <v>0</v>
      </c>
      <c r="E12" s="21">
        <f>C12+D12</f>
        <v>0</v>
      </c>
      <c r="F12" s="21">
        <v>0</v>
      </c>
      <c r="G12" s="21">
        <v>0</v>
      </c>
      <c r="H12" s="21">
        <f>E12-F12</f>
        <v>0</v>
      </c>
    </row>
    <row r="13" spans="1:8" x14ac:dyDescent="0.2">
      <c r="A13" s="2"/>
      <c r="B13" s="15"/>
      <c r="C13" s="21"/>
      <c r="D13" s="21"/>
      <c r="E13" s="21"/>
      <c r="F13" s="21"/>
      <c r="G13" s="21"/>
      <c r="H13" s="21"/>
    </row>
    <row r="14" spans="1:8" x14ac:dyDescent="0.2">
      <c r="A14" s="2"/>
      <c r="B14" s="15" t="s">
        <v>7</v>
      </c>
      <c r="C14" s="21">
        <v>0</v>
      </c>
      <c r="D14" s="21">
        <v>0</v>
      </c>
      <c r="E14" s="21">
        <f>C14+D14</f>
        <v>0</v>
      </c>
      <c r="F14" s="21">
        <v>0</v>
      </c>
      <c r="G14" s="21">
        <v>0</v>
      </c>
      <c r="H14" s="21">
        <f>E14-F14</f>
        <v>0</v>
      </c>
    </row>
    <row r="15" spans="1:8" x14ac:dyDescent="0.2">
      <c r="A15" s="3"/>
      <c r="B15" s="16"/>
      <c r="C15" s="22"/>
      <c r="D15" s="22"/>
      <c r="E15" s="22"/>
      <c r="F15" s="22"/>
      <c r="G15" s="22"/>
      <c r="H15" s="22"/>
    </row>
    <row r="16" spans="1:8" x14ac:dyDescent="0.2">
      <c r="A16" s="17"/>
      <c r="B16" s="10" t="s">
        <v>11</v>
      </c>
      <c r="C16" s="14">
        <f>SUM(C6+C8+C10+C12+C14)</f>
        <v>962927823.28000009</v>
      </c>
      <c r="D16" s="14">
        <f>SUM(D6+D8+D10+D12+D14)</f>
        <v>132194109.58</v>
      </c>
      <c r="E16" s="14">
        <f>SUM(E6+E8+E10+E12+E14)</f>
        <v>1095121932.8600001</v>
      </c>
      <c r="F16" s="14">
        <f t="shared" ref="F16:H16" si="0">SUM(F6+F8+F10+F12+F14)</f>
        <v>634199923.18000007</v>
      </c>
      <c r="G16" s="14">
        <f t="shared" si="0"/>
        <v>634177834.94000006</v>
      </c>
      <c r="H16" s="14">
        <f t="shared" si="0"/>
        <v>460922009.68000001</v>
      </c>
    </row>
    <row r="18" spans="1:1" x14ac:dyDescent="0.2">
      <c r="A18" s="1" t="s">
        <v>86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workbookViewId="0">
      <selection activeCell="F32" sqref="F32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23" t="s">
        <v>87</v>
      </c>
      <c r="B1" s="24"/>
      <c r="C1" s="24"/>
      <c r="D1" s="24"/>
      <c r="E1" s="24"/>
      <c r="F1" s="24"/>
      <c r="G1" s="24"/>
      <c r="H1" s="25"/>
    </row>
    <row r="2" spans="1:8" x14ac:dyDescent="0.2">
      <c r="A2" s="28" t="s">
        <v>12</v>
      </c>
      <c r="B2" s="29"/>
      <c r="C2" s="23" t="s">
        <v>18</v>
      </c>
      <c r="D2" s="24"/>
      <c r="E2" s="24"/>
      <c r="F2" s="24"/>
      <c r="G2" s="25"/>
      <c r="H2" s="26" t="s">
        <v>17</v>
      </c>
    </row>
    <row r="3" spans="1:8" ht="24.95" customHeight="1" x14ac:dyDescent="0.2">
      <c r="A3" s="30"/>
      <c r="B3" s="31"/>
      <c r="C3" s="6" t="s">
        <v>13</v>
      </c>
      <c r="D3" s="6" t="s">
        <v>83</v>
      </c>
      <c r="E3" s="6" t="s">
        <v>14</v>
      </c>
      <c r="F3" s="6" t="s">
        <v>15</v>
      </c>
      <c r="G3" s="6" t="s">
        <v>16</v>
      </c>
      <c r="H3" s="27"/>
    </row>
    <row r="4" spans="1:8" x14ac:dyDescent="0.2">
      <c r="A4" s="32"/>
      <c r="B4" s="33"/>
      <c r="C4" s="7">
        <v>1</v>
      </c>
      <c r="D4" s="7">
        <v>2</v>
      </c>
      <c r="E4" s="7" t="s">
        <v>84</v>
      </c>
      <c r="F4" s="7">
        <v>4</v>
      </c>
      <c r="G4" s="7">
        <v>5</v>
      </c>
      <c r="H4" s="7" t="s">
        <v>85</v>
      </c>
    </row>
    <row r="5" spans="1:8" x14ac:dyDescent="0.2">
      <c r="A5" s="19" t="s">
        <v>19</v>
      </c>
      <c r="B5" s="4"/>
      <c r="C5" s="11">
        <f>SUM(C6:C12)</f>
        <v>758505013.09000003</v>
      </c>
      <c r="D5" s="11">
        <f>SUM(D6:D12)</f>
        <v>53940675.840000004</v>
      </c>
      <c r="E5" s="11">
        <f>C5+D5</f>
        <v>812445688.93000007</v>
      </c>
      <c r="F5" s="11">
        <f>SUM(F6:F12)</f>
        <v>525053536.49000001</v>
      </c>
      <c r="G5" s="11">
        <f>SUM(G6:G12)</f>
        <v>525053536.49000001</v>
      </c>
      <c r="H5" s="11">
        <f>E5-F5</f>
        <v>287392152.44000006</v>
      </c>
    </row>
    <row r="6" spans="1:8" x14ac:dyDescent="0.2">
      <c r="A6" s="20">
        <v>1100</v>
      </c>
      <c r="B6" s="8" t="s">
        <v>28</v>
      </c>
      <c r="C6" s="12">
        <v>495522684</v>
      </c>
      <c r="D6" s="12">
        <v>22102535.609999999</v>
      </c>
      <c r="E6" s="12">
        <f t="shared" ref="E6:E69" si="0">C6+D6</f>
        <v>517625219.61000001</v>
      </c>
      <c r="F6" s="12">
        <v>371782729.75</v>
      </c>
      <c r="G6" s="12">
        <v>371782729.75</v>
      </c>
      <c r="H6" s="12">
        <f t="shared" ref="H6:H69" si="1">E6-F6</f>
        <v>145842489.86000001</v>
      </c>
    </row>
    <row r="7" spans="1:8" x14ac:dyDescent="0.2">
      <c r="A7" s="20">
        <v>1200</v>
      </c>
      <c r="B7" s="8" t="s">
        <v>29</v>
      </c>
      <c r="C7" s="12">
        <v>180000</v>
      </c>
      <c r="D7" s="12">
        <v>13819049.84</v>
      </c>
      <c r="E7" s="12">
        <f t="shared" si="0"/>
        <v>13999049.84</v>
      </c>
      <c r="F7" s="12">
        <v>8961073.3399999999</v>
      </c>
      <c r="G7" s="12">
        <v>8961073.3399999999</v>
      </c>
      <c r="H7" s="12">
        <f t="shared" si="1"/>
        <v>5037976.5</v>
      </c>
    </row>
    <row r="8" spans="1:8" x14ac:dyDescent="0.2">
      <c r="A8" s="20">
        <v>1300</v>
      </c>
      <c r="B8" s="8" t="s">
        <v>30</v>
      </c>
      <c r="C8" s="12">
        <v>64008057.259999998</v>
      </c>
      <c r="D8" s="12">
        <v>10053037.85</v>
      </c>
      <c r="E8" s="12">
        <f t="shared" si="0"/>
        <v>74061095.109999999</v>
      </c>
      <c r="F8" s="12">
        <v>10072533.810000001</v>
      </c>
      <c r="G8" s="12">
        <v>10072533.810000001</v>
      </c>
      <c r="H8" s="12">
        <f t="shared" si="1"/>
        <v>63988561.299999997</v>
      </c>
    </row>
    <row r="9" spans="1:8" x14ac:dyDescent="0.2">
      <c r="A9" s="20">
        <v>1400</v>
      </c>
      <c r="B9" s="8" t="s">
        <v>4</v>
      </c>
      <c r="C9" s="12">
        <v>116728166.83</v>
      </c>
      <c r="D9" s="12">
        <v>5639636.6100000003</v>
      </c>
      <c r="E9" s="12">
        <f t="shared" si="0"/>
        <v>122367803.44</v>
      </c>
      <c r="F9" s="12">
        <v>82907064.310000002</v>
      </c>
      <c r="G9" s="12">
        <v>82907064.310000002</v>
      </c>
      <c r="H9" s="12">
        <f t="shared" si="1"/>
        <v>39460739.129999995</v>
      </c>
    </row>
    <row r="10" spans="1:8" x14ac:dyDescent="0.2">
      <c r="A10" s="20">
        <v>1500</v>
      </c>
      <c r="B10" s="8" t="s">
        <v>31</v>
      </c>
      <c r="C10" s="12">
        <v>81716105</v>
      </c>
      <c r="D10" s="12">
        <v>2026415.93</v>
      </c>
      <c r="E10" s="12">
        <f t="shared" si="0"/>
        <v>83742520.930000007</v>
      </c>
      <c r="F10" s="12">
        <v>50839164.359999999</v>
      </c>
      <c r="G10" s="12">
        <v>50839164.359999999</v>
      </c>
      <c r="H10" s="12">
        <f t="shared" si="1"/>
        <v>32903356.570000008</v>
      </c>
    </row>
    <row r="11" spans="1:8" x14ac:dyDescent="0.2">
      <c r="A11" s="20">
        <v>1600</v>
      </c>
      <c r="B11" s="8" t="s">
        <v>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0">
        <v>1700</v>
      </c>
      <c r="B12" s="8" t="s">
        <v>32</v>
      </c>
      <c r="C12" s="12">
        <v>350000</v>
      </c>
      <c r="D12" s="12">
        <v>300000</v>
      </c>
      <c r="E12" s="12">
        <f t="shared" si="0"/>
        <v>650000</v>
      </c>
      <c r="F12" s="12">
        <v>490970.92</v>
      </c>
      <c r="G12" s="12">
        <v>490970.92</v>
      </c>
      <c r="H12" s="12">
        <f t="shared" si="1"/>
        <v>159029.08000000002</v>
      </c>
    </row>
    <row r="13" spans="1:8" x14ac:dyDescent="0.2">
      <c r="A13" s="19" t="s">
        <v>20</v>
      </c>
      <c r="B13" s="4"/>
      <c r="C13" s="12">
        <f>SUM(C14:C22)</f>
        <v>37091898.5</v>
      </c>
      <c r="D13" s="12">
        <f>SUM(D14:D22)</f>
        <v>20977506.59</v>
      </c>
      <c r="E13" s="12">
        <f t="shared" si="0"/>
        <v>58069405.090000004</v>
      </c>
      <c r="F13" s="12">
        <f>SUM(F14:F22)</f>
        <v>26524610.010000002</v>
      </c>
      <c r="G13" s="12">
        <f>SUM(G14:G22)</f>
        <v>26524125.030000001</v>
      </c>
      <c r="H13" s="12">
        <f t="shared" si="1"/>
        <v>31544795.080000002</v>
      </c>
    </row>
    <row r="14" spans="1:8" x14ac:dyDescent="0.2">
      <c r="A14" s="20">
        <v>2100</v>
      </c>
      <c r="B14" s="8" t="s">
        <v>33</v>
      </c>
      <c r="C14" s="12">
        <v>19675820</v>
      </c>
      <c r="D14" s="12">
        <v>19672329.079999998</v>
      </c>
      <c r="E14" s="12">
        <f t="shared" si="0"/>
        <v>39348149.079999998</v>
      </c>
      <c r="F14" s="12">
        <v>17715161.710000001</v>
      </c>
      <c r="G14" s="12">
        <v>17715161.710000001</v>
      </c>
      <c r="H14" s="12">
        <f t="shared" si="1"/>
        <v>21632987.369999997</v>
      </c>
    </row>
    <row r="15" spans="1:8" x14ac:dyDescent="0.2">
      <c r="A15" s="20">
        <v>2200</v>
      </c>
      <c r="B15" s="8" t="s">
        <v>34</v>
      </c>
      <c r="C15" s="12">
        <v>5858849</v>
      </c>
      <c r="D15" s="12">
        <v>657842.65</v>
      </c>
      <c r="E15" s="12">
        <f t="shared" si="0"/>
        <v>6516691.6500000004</v>
      </c>
      <c r="F15" s="12">
        <v>3742514.2</v>
      </c>
      <c r="G15" s="12">
        <v>3742154.2</v>
      </c>
      <c r="H15" s="12">
        <f t="shared" si="1"/>
        <v>2774177.45</v>
      </c>
    </row>
    <row r="16" spans="1:8" x14ac:dyDescent="0.2">
      <c r="A16" s="20">
        <v>2300</v>
      </c>
      <c r="B16" s="8" t="s">
        <v>35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0">
        <v>2400</v>
      </c>
      <c r="B17" s="8" t="s">
        <v>36</v>
      </c>
      <c r="C17" s="12">
        <v>559148</v>
      </c>
      <c r="D17" s="12">
        <v>121198.92</v>
      </c>
      <c r="E17" s="12">
        <f t="shared" si="0"/>
        <v>680346.92</v>
      </c>
      <c r="F17" s="12">
        <v>415789</v>
      </c>
      <c r="G17" s="12">
        <v>415789</v>
      </c>
      <c r="H17" s="12">
        <f t="shared" si="1"/>
        <v>264557.92000000004</v>
      </c>
    </row>
    <row r="18" spans="1:8" x14ac:dyDescent="0.2">
      <c r="A18" s="20">
        <v>2500</v>
      </c>
      <c r="B18" s="8" t="s">
        <v>37</v>
      </c>
      <c r="C18" s="12">
        <v>1732206</v>
      </c>
      <c r="D18" s="12">
        <v>-117056.08</v>
      </c>
      <c r="E18" s="12">
        <f t="shared" si="0"/>
        <v>1615149.92</v>
      </c>
      <c r="F18" s="12">
        <v>134853.37</v>
      </c>
      <c r="G18" s="12">
        <v>134853.37</v>
      </c>
      <c r="H18" s="12">
        <f t="shared" si="1"/>
        <v>1480296.5499999998</v>
      </c>
    </row>
    <row r="19" spans="1:8" x14ac:dyDescent="0.2">
      <c r="A19" s="20">
        <v>2600</v>
      </c>
      <c r="B19" s="8" t="s">
        <v>38</v>
      </c>
      <c r="C19" s="12">
        <v>4265561.5</v>
      </c>
      <c r="D19" s="12">
        <v>0</v>
      </c>
      <c r="E19" s="12">
        <f t="shared" si="0"/>
        <v>4265561.5</v>
      </c>
      <c r="F19" s="12">
        <v>2149730.98</v>
      </c>
      <c r="G19" s="12">
        <v>2149730.98</v>
      </c>
      <c r="H19" s="12">
        <f t="shared" si="1"/>
        <v>2115830.52</v>
      </c>
    </row>
    <row r="20" spans="1:8" x14ac:dyDescent="0.2">
      <c r="A20" s="20">
        <v>2700</v>
      </c>
      <c r="B20" s="8" t="s">
        <v>39</v>
      </c>
      <c r="C20" s="12">
        <v>2891274</v>
      </c>
      <c r="D20" s="12">
        <v>-868877</v>
      </c>
      <c r="E20" s="12">
        <f t="shared" si="0"/>
        <v>2022397</v>
      </c>
      <c r="F20" s="12">
        <v>725148.27</v>
      </c>
      <c r="G20" s="12">
        <v>725148.27</v>
      </c>
      <c r="H20" s="12">
        <f t="shared" si="1"/>
        <v>1297248.73</v>
      </c>
    </row>
    <row r="21" spans="1:8" x14ac:dyDescent="0.2">
      <c r="A21" s="20">
        <v>2800</v>
      </c>
      <c r="B21" s="8" t="s">
        <v>40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0">
        <v>2900</v>
      </c>
      <c r="B22" s="8" t="s">
        <v>41</v>
      </c>
      <c r="C22" s="12">
        <v>2109040</v>
      </c>
      <c r="D22" s="12">
        <v>1512069.02</v>
      </c>
      <c r="E22" s="12">
        <f t="shared" si="0"/>
        <v>3621109.02</v>
      </c>
      <c r="F22" s="12">
        <v>1641412.48</v>
      </c>
      <c r="G22" s="12">
        <v>1641287.5</v>
      </c>
      <c r="H22" s="12">
        <f t="shared" si="1"/>
        <v>1979696.54</v>
      </c>
    </row>
    <row r="23" spans="1:8" x14ac:dyDescent="0.2">
      <c r="A23" s="19" t="s">
        <v>21</v>
      </c>
      <c r="B23" s="4"/>
      <c r="C23" s="12">
        <f>SUM(C24:C32)</f>
        <v>107249890.11</v>
      </c>
      <c r="D23" s="12">
        <f>SUM(D24:D32)</f>
        <v>43714152.729999997</v>
      </c>
      <c r="E23" s="12">
        <f t="shared" si="0"/>
        <v>150964042.84</v>
      </c>
      <c r="F23" s="12">
        <f>SUM(F24:F32)</f>
        <v>67177421.390000001</v>
      </c>
      <c r="G23" s="12">
        <f>SUM(G24:G32)</f>
        <v>67155818.129999995</v>
      </c>
      <c r="H23" s="12">
        <f t="shared" si="1"/>
        <v>83786621.450000003</v>
      </c>
    </row>
    <row r="24" spans="1:8" x14ac:dyDescent="0.2">
      <c r="A24" s="20">
        <v>3100</v>
      </c>
      <c r="B24" s="8" t="s">
        <v>42</v>
      </c>
      <c r="C24" s="12">
        <v>8452245.5999999996</v>
      </c>
      <c r="D24" s="12">
        <v>-246412.08</v>
      </c>
      <c r="E24" s="12">
        <f t="shared" si="0"/>
        <v>8205833.5199999996</v>
      </c>
      <c r="F24" s="12">
        <v>4512980.12</v>
      </c>
      <c r="G24" s="12">
        <v>4512980.12</v>
      </c>
      <c r="H24" s="12">
        <f t="shared" si="1"/>
        <v>3692853.3999999994</v>
      </c>
    </row>
    <row r="25" spans="1:8" x14ac:dyDescent="0.2">
      <c r="A25" s="20">
        <v>3200</v>
      </c>
      <c r="B25" s="8" t="s">
        <v>43</v>
      </c>
      <c r="C25" s="12">
        <v>12261768</v>
      </c>
      <c r="D25" s="12">
        <v>1667029.61</v>
      </c>
      <c r="E25" s="12">
        <f t="shared" si="0"/>
        <v>13928797.609999999</v>
      </c>
      <c r="F25" s="12">
        <v>7480003.25</v>
      </c>
      <c r="G25" s="12">
        <v>7480003.25</v>
      </c>
      <c r="H25" s="12">
        <f t="shared" si="1"/>
        <v>6448794.3599999994</v>
      </c>
    </row>
    <row r="26" spans="1:8" x14ac:dyDescent="0.2">
      <c r="A26" s="20">
        <v>3300</v>
      </c>
      <c r="B26" s="8" t="s">
        <v>44</v>
      </c>
      <c r="C26" s="12">
        <v>44835960</v>
      </c>
      <c r="D26" s="12">
        <v>-14515003.33</v>
      </c>
      <c r="E26" s="12">
        <f t="shared" si="0"/>
        <v>30320956.670000002</v>
      </c>
      <c r="F26" s="12">
        <v>17413678.800000001</v>
      </c>
      <c r="G26" s="12">
        <v>17413678.800000001</v>
      </c>
      <c r="H26" s="12">
        <f t="shared" si="1"/>
        <v>12907277.870000001</v>
      </c>
    </row>
    <row r="27" spans="1:8" x14ac:dyDescent="0.2">
      <c r="A27" s="20">
        <v>3400</v>
      </c>
      <c r="B27" s="8" t="s">
        <v>45</v>
      </c>
      <c r="C27" s="12">
        <v>3507640</v>
      </c>
      <c r="D27" s="12">
        <v>57073</v>
      </c>
      <c r="E27" s="12">
        <f t="shared" si="0"/>
        <v>3564713</v>
      </c>
      <c r="F27" s="12">
        <v>1774316.33</v>
      </c>
      <c r="G27" s="12">
        <v>1774316.33</v>
      </c>
      <c r="H27" s="12">
        <f t="shared" si="1"/>
        <v>1790396.67</v>
      </c>
    </row>
    <row r="28" spans="1:8" x14ac:dyDescent="0.2">
      <c r="A28" s="20">
        <v>3500</v>
      </c>
      <c r="B28" s="8" t="s">
        <v>46</v>
      </c>
      <c r="C28" s="12">
        <v>13764121.9</v>
      </c>
      <c r="D28" s="12">
        <v>40715069.729999997</v>
      </c>
      <c r="E28" s="12">
        <f t="shared" si="0"/>
        <v>54479191.629999995</v>
      </c>
      <c r="F28" s="12">
        <v>19715508.670000002</v>
      </c>
      <c r="G28" s="12">
        <v>19693905.41</v>
      </c>
      <c r="H28" s="12">
        <f t="shared" si="1"/>
        <v>34763682.959999993</v>
      </c>
    </row>
    <row r="29" spans="1:8" x14ac:dyDescent="0.2">
      <c r="A29" s="20">
        <v>3600</v>
      </c>
      <c r="B29" s="8" t="s">
        <v>47</v>
      </c>
      <c r="C29" s="12">
        <v>3606823</v>
      </c>
      <c r="D29" s="12">
        <v>70000</v>
      </c>
      <c r="E29" s="12">
        <f t="shared" si="0"/>
        <v>3676823</v>
      </c>
      <c r="F29" s="12">
        <v>1575785.65</v>
      </c>
      <c r="G29" s="12">
        <v>1575785.65</v>
      </c>
      <c r="H29" s="12">
        <f t="shared" si="1"/>
        <v>2101037.35</v>
      </c>
    </row>
    <row r="30" spans="1:8" x14ac:dyDescent="0.2">
      <c r="A30" s="20">
        <v>3700</v>
      </c>
      <c r="B30" s="8" t="s">
        <v>48</v>
      </c>
      <c r="C30" s="12">
        <v>1770400</v>
      </c>
      <c r="D30" s="12">
        <v>1002765</v>
      </c>
      <c r="E30" s="12">
        <f t="shared" si="0"/>
        <v>2773165</v>
      </c>
      <c r="F30" s="12">
        <v>816431.71</v>
      </c>
      <c r="G30" s="12">
        <v>816431.71</v>
      </c>
      <c r="H30" s="12">
        <f t="shared" si="1"/>
        <v>1956733.29</v>
      </c>
    </row>
    <row r="31" spans="1:8" x14ac:dyDescent="0.2">
      <c r="A31" s="20">
        <v>3800</v>
      </c>
      <c r="B31" s="8" t="s">
        <v>49</v>
      </c>
      <c r="C31" s="12">
        <v>2135590</v>
      </c>
      <c r="D31" s="12">
        <v>-166617.38</v>
      </c>
      <c r="E31" s="12">
        <f t="shared" si="0"/>
        <v>1968972.62</v>
      </c>
      <c r="F31" s="12">
        <v>834953.37</v>
      </c>
      <c r="G31" s="12">
        <v>834953.37</v>
      </c>
      <c r="H31" s="12">
        <f t="shared" si="1"/>
        <v>1134019.25</v>
      </c>
    </row>
    <row r="32" spans="1:8" x14ac:dyDescent="0.2">
      <c r="A32" s="20">
        <v>3900</v>
      </c>
      <c r="B32" s="8" t="s">
        <v>3</v>
      </c>
      <c r="C32" s="12">
        <v>16915341.609999999</v>
      </c>
      <c r="D32" s="12">
        <v>15130248.18</v>
      </c>
      <c r="E32" s="12">
        <f t="shared" si="0"/>
        <v>32045589.789999999</v>
      </c>
      <c r="F32" s="12">
        <v>13053763.49</v>
      </c>
      <c r="G32" s="12">
        <v>13053763.49</v>
      </c>
      <c r="H32" s="12">
        <f t="shared" si="1"/>
        <v>18991826.299999997</v>
      </c>
    </row>
    <row r="33" spans="1:8" x14ac:dyDescent="0.2">
      <c r="A33" s="19" t="s">
        <v>22</v>
      </c>
      <c r="B33" s="4"/>
      <c r="C33" s="12">
        <f>SUM(C34:C42)</f>
        <v>6240645</v>
      </c>
      <c r="D33" s="12">
        <f>SUM(D34:D42)</f>
        <v>1479889.07</v>
      </c>
      <c r="E33" s="12">
        <f t="shared" si="0"/>
        <v>7720534.0700000003</v>
      </c>
      <c r="F33" s="12">
        <f>SUM(F34:F42)</f>
        <v>3376949.57</v>
      </c>
      <c r="G33" s="12">
        <f>SUM(G34:G42)</f>
        <v>3376949.57</v>
      </c>
      <c r="H33" s="12">
        <f t="shared" si="1"/>
        <v>4343584.5</v>
      </c>
    </row>
    <row r="34" spans="1:8" x14ac:dyDescent="0.2">
      <c r="A34" s="20">
        <v>4100</v>
      </c>
      <c r="B34" s="8" t="s">
        <v>50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0">
        <v>4200</v>
      </c>
      <c r="B35" s="8" t="s">
        <v>51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0">
        <v>4300</v>
      </c>
      <c r="B36" s="8" t="s">
        <v>52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0">
        <v>4400</v>
      </c>
      <c r="B37" s="8" t="s">
        <v>53</v>
      </c>
      <c r="C37" s="12">
        <v>6240645</v>
      </c>
      <c r="D37" s="12">
        <v>1479889.07</v>
      </c>
      <c r="E37" s="12">
        <f t="shared" si="0"/>
        <v>7720534.0700000003</v>
      </c>
      <c r="F37" s="12">
        <v>3376949.57</v>
      </c>
      <c r="G37" s="12">
        <v>3376949.57</v>
      </c>
      <c r="H37" s="12">
        <f t="shared" si="1"/>
        <v>4343584.5</v>
      </c>
    </row>
    <row r="38" spans="1:8" x14ac:dyDescent="0.2">
      <c r="A38" s="20">
        <v>4500</v>
      </c>
      <c r="B38" s="8" t="s">
        <v>10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0">
        <v>4600</v>
      </c>
      <c r="B39" s="8" t="s">
        <v>54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0">
        <v>4700</v>
      </c>
      <c r="B40" s="8" t="s">
        <v>55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0">
        <v>4800</v>
      </c>
      <c r="B41" s="8" t="s">
        <v>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0">
        <v>4900</v>
      </c>
      <c r="B42" s="8" t="s">
        <v>56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19" t="s">
        <v>23</v>
      </c>
      <c r="B43" s="4"/>
      <c r="C43" s="12">
        <f>SUM(C44:C52)</f>
        <v>9829667</v>
      </c>
      <c r="D43" s="12">
        <f>SUM(D44:D52)</f>
        <v>35926463.32</v>
      </c>
      <c r="E43" s="12">
        <f t="shared" si="0"/>
        <v>45756130.32</v>
      </c>
      <c r="F43" s="12">
        <f>SUM(F44:F52)</f>
        <v>8817784.8599999994</v>
      </c>
      <c r="G43" s="12">
        <f>SUM(G44:G52)</f>
        <v>8817784.8599999994</v>
      </c>
      <c r="H43" s="12">
        <f t="shared" si="1"/>
        <v>36938345.460000001</v>
      </c>
    </row>
    <row r="44" spans="1:8" x14ac:dyDescent="0.2">
      <c r="A44" s="20">
        <v>5100</v>
      </c>
      <c r="B44" s="8" t="s">
        <v>57</v>
      </c>
      <c r="C44" s="12">
        <v>5665909</v>
      </c>
      <c r="D44" s="12">
        <v>18303018.420000002</v>
      </c>
      <c r="E44" s="12">
        <f t="shared" si="0"/>
        <v>23968927.420000002</v>
      </c>
      <c r="F44" s="12">
        <v>5422702.8499999996</v>
      </c>
      <c r="G44" s="12">
        <v>5422702.8499999996</v>
      </c>
      <c r="H44" s="12">
        <f t="shared" si="1"/>
        <v>18546224.57</v>
      </c>
    </row>
    <row r="45" spans="1:8" x14ac:dyDescent="0.2">
      <c r="A45" s="20">
        <v>5200</v>
      </c>
      <c r="B45" s="8" t="s">
        <v>58</v>
      </c>
      <c r="C45" s="12">
        <v>3159481</v>
      </c>
      <c r="D45" s="12">
        <v>14978924.800000001</v>
      </c>
      <c r="E45" s="12">
        <f t="shared" si="0"/>
        <v>18138405.800000001</v>
      </c>
      <c r="F45" s="12">
        <v>1401930</v>
      </c>
      <c r="G45" s="12">
        <v>1401930</v>
      </c>
      <c r="H45" s="12">
        <f t="shared" si="1"/>
        <v>16736475.800000001</v>
      </c>
    </row>
    <row r="46" spans="1:8" x14ac:dyDescent="0.2">
      <c r="A46" s="20">
        <v>5300</v>
      </c>
      <c r="B46" s="8" t="s">
        <v>59</v>
      </c>
      <c r="C46" s="12">
        <v>85000</v>
      </c>
      <c r="D46" s="12">
        <v>453792</v>
      </c>
      <c r="E46" s="12">
        <f t="shared" si="0"/>
        <v>538792</v>
      </c>
      <c r="F46" s="12">
        <v>453792</v>
      </c>
      <c r="G46" s="12">
        <v>453792</v>
      </c>
      <c r="H46" s="12">
        <f t="shared" si="1"/>
        <v>85000</v>
      </c>
    </row>
    <row r="47" spans="1:8" x14ac:dyDescent="0.2">
      <c r="A47" s="20">
        <v>5400</v>
      </c>
      <c r="B47" s="8" t="s">
        <v>60</v>
      </c>
      <c r="C47" s="12">
        <v>0</v>
      </c>
      <c r="D47" s="12">
        <v>0</v>
      </c>
      <c r="E47" s="12">
        <f t="shared" si="0"/>
        <v>0</v>
      </c>
      <c r="F47" s="12">
        <v>0</v>
      </c>
      <c r="G47" s="12">
        <v>0</v>
      </c>
      <c r="H47" s="12">
        <f t="shared" si="1"/>
        <v>0</v>
      </c>
    </row>
    <row r="48" spans="1:8" x14ac:dyDescent="0.2">
      <c r="A48" s="20">
        <v>5500</v>
      </c>
      <c r="B48" s="8" t="s">
        <v>61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0">
        <v>5600</v>
      </c>
      <c r="B49" s="8" t="s">
        <v>62</v>
      </c>
      <c r="C49" s="12">
        <v>919277</v>
      </c>
      <c r="D49" s="12">
        <v>2190728.1</v>
      </c>
      <c r="E49" s="12">
        <f t="shared" si="0"/>
        <v>3110005.1</v>
      </c>
      <c r="F49" s="12">
        <v>1539360.01</v>
      </c>
      <c r="G49" s="12">
        <v>1539360.01</v>
      </c>
      <c r="H49" s="12">
        <f t="shared" si="1"/>
        <v>1570645.09</v>
      </c>
    </row>
    <row r="50" spans="1:8" x14ac:dyDescent="0.2">
      <c r="A50" s="20">
        <v>5700</v>
      </c>
      <c r="B50" s="8" t="s">
        <v>63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0">
        <v>5800</v>
      </c>
      <c r="B51" s="8" t="s">
        <v>64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0">
        <v>5900</v>
      </c>
      <c r="B52" s="8" t="s">
        <v>65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19" t="s">
        <v>24</v>
      </c>
      <c r="B53" s="4"/>
      <c r="C53" s="12">
        <f>SUM(C54:C56)</f>
        <v>0</v>
      </c>
      <c r="D53" s="12">
        <f>SUM(D54:D56)</f>
        <v>14730490.630000001</v>
      </c>
      <c r="E53" s="12">
        <f t="shared" si="0"/>
        <v>14730490.630000001</v>
      </c>
      <c r="F53" s="12">
        <f>SUM(F54:F56)</f>
        <v>3249620.86</v>
      </c>
      <c r="G53" s="12">
        <f>SUM(G54:G56)</f>
        <v>3249620.86</v>
      </c>
      <c r="H53" s="12">
        <f t="shared" si="1"/>
        <v>11480869.770000001</v>
      </c>
    </row>
    <row r="54" spans="1:8" x14ac:dyDescent="0.2">
      <c r="A54" s="20">
        <v>6100</v>
      </c>
      <c r="B54" s="8" t="s">
        <v>66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x14ac:dyDescent="0.2">
      <c r="A55" s="20">
        <v>6200</v>
      </c>
      <c r="B55" s="8" t="s">
        <v>67</v>
      </c>
      <c r="C55" s="12">
        <v>0</v>
      </c>
      <c r="D55" s="12">
        <v>14730490.630000001</v>
      </c>
      <c r="E55" s="12">
        <f t="shared" si="0"/>
        <v>14730490.630000001</v>
      </c>
      <c r="F55" s="12">
        <v>3249620.86</v>
      </c>
      <c r="G55" s="12">
        <v>3249620.86</v>
      </c>
      <c r="H55" s="12">
        <f t="shared" si="1"/>
        <v>11480869.770000001</v>
      </c>
    </row>
    <row r="56" spans="1:8" x14ac:dyDescent="0.2">
      <c r="A56" s="20">
        <v>6300</v>
      </c>
      <c r="B56" s="8" t="s">
        <v>68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19" t="s">
        <v>25</v>
      </c>
      <c r="B57" s="4"/>
      <c r="C57" s="12">
        <f>SUM(C58:C64)</f>
        <v>44010709.579999998</v>
      </c>
      <c r="D57" s="12">
        <f>SUM(D58:D64)</f>
        <v>-38575068.600000001</v>
      </c>
      <c r="E57" s="12">
        <f t="shared" si="0"/>
        <v>5435640.9799999967</v>
      </c>
      <c r="F57" s="12">
        <f>SUM(F58:F64)</f>
        <v>0</v>
      </c>
      <c r="G57" s="12">
        <f>SUM(G58:G64)</f>
        <v>0</v>
      </c>
      <c r="H57" s="12">
        <f t="shared" si="1"/>
        <v>5435640.9799999967</v>
      </c>
    </row>
    <row r="58" spans="1:8" x14ac:dyDescent="0.2">
      <c r="A58" s="20">
        <v>7100</v>
      </c>
      <c r="B58" s="8" t="s">
        <v>69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0">
        <v>7200</v>
      </c>
      <c r="B59" s="8" t="s">
        <v>70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0">
        <v>7300</v>
      </c>
      <c r="B60" s="8" t="s">
        <v>71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0">
        <v>7400</v>
      </c>
      <c r="B61" s="8" t="s">
        <v>72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0">
        <v>7500</v>
      </c>
      <c r="B62" s="8" t="s">
        <v>73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0">
        <v>7600</v>
      </c>
      <c r="B63" s="8" t="s">
        <v>74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0">
        <v>7900</v>
      </c>
      <c r="B64" s="8" t="s">
        <v>75</v>
      </c>
      <c r="C64" s="12">
        <v>44010709.579999998</v>
      </c>
      <c r="D64" s="12">
        <v>-38575068.600000001</v>
      </c>
      <c r="E64" s="12">
        <f t="shared" si="0"/>
        <v>5435640.9799999967</v>
      </c>
      <c r="F64" s="12">
        <v>0</v>
      </c>
      <c r="G64" s="12">
        <v>0</v>
      </c>
      <c r="H64" s="12">
        <f t="shared" si="1"/>
        <v>5435640.9799999967</v>
      </c>
    </row>
    <row r="65" spans="1:8" x14ac:dyDescent="0.2">
      <c r="A65" s="19" t="s">
        <v>26</v>
      </c>
      <c r="B65" s="4"/>
      <c r="C65" s="12">
        <f>SUM(C66:C68)</f>
        <v>0</v>
      </c>
      <c r="D65" s="12">
        <f>SUM(D66:D68)</f>
        <v>0</v>
      </c>
      <c r="E65" s="12">
        <f t="shared" si="0"/>
        <v>0</v>
      </c>
      <c r="F65" s="12">
        <f>SUM(F66:F68)</f>
        <v>0</v>
      </c>
      <c r="G65" s="12">
        <f>SUM(G66:G68)</f>
        <v>0</v>
      </c>
      <c r="H65" s="12">
        <f t="shared" si="1"/>
        <v>0</v>
      </c>
    </row>
    <row r="66" spans="1:8" x14ac:dyDescent="0.2">
      <c r="A66" s="20">
        <v>8100</v>
      </c>
      <c r="B66" s="8" t="s">
        <v>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0">
        <v>8300</v>
      </c>
      <c r="B67" s="8" t="s">
        <v>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0">
        <v>8500</v>
      </c>
      <c r="B68" s="8" t="s">
        <v>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19" t="s">
        <v>27</v>
      </c>
      <c r="B69" s="4"/>
      <c r="C69" s="12">
        <f>SUM(C70:C76)</f>
        <v>0</v>
      </c>
      <c r="D69" s="12">
        <f>SUM(D70:D76)</f>
        <v>0</v>
      </c>
      <c r="E69" s="12">
        <f t="shared" si="0"/>
        <v>0</v>
      </c>
      <c r="F69" s="12">
        <f>SUM(F70:F76)</f>
        <v>0</v>
      </c>
      <c r="G69" s="12">
        <f>SUM(G70:G76)</f>
        <v>0</v>
      </c>
      <c r="H69" s="12">
        <f t="shared" si="1"/>
        <v>0</v>
      </c>
    </row>
    <row r="70" spans="1:8" x14ac:dyDescent="0.2">
      <c r="A70" s="20">
        <v>9100</v>
      </c>
      <c r="B70" s="8" t="s">
        <v>76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0">
        <v>9200</v>
      </c>
      <c r="B71" s="8" t="s">
        <v>77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0">
        <v>9300</v>
      </c>
      <c r="B72" s="8" t="s">
        <v>78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0">
        <v>9400</v>
      </c>
      <c r="B73" s="8" t="s">
        <v>79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0">
        <v>9500</v>
      </c>
      <c r="B74" s="8" t="s">
        <v>80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0">
        <v>9600</v>
      </c>
      <c r="B75" s="8" t="s">
        <v>81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20">
        <v>9900</v>
      </c>
      <c r="B76" s="9" t="s">
        <v>82</v>
      </c>
      <c r="C76" s="13">
        <v>0</v>
      </c>
      <c r="D76" s="13">
        <v>0</v>
      </c>
      <c r="E76" s="13">
        <f t="shared" si="2"/>
        <v>0</v>
      </c>
      <c r="F76" s="13">
        <v>0</v>
      </c>
      <c r="G76" s="13">
        <v>0</v>
      </c>
      <c r="H76" s="13">
        <f t="shared" si="3"/>
        <v>0</v>
      </c>
    </row>
    <row r="77" spans="1:8" x14ac:dyDescent="0.2">
      <c r="A77" s="5"/>
      <c r="B77" s="10" t="s">
        <v>11</v>
      </c>
      <c r="C77" s="14">
        <f t="shared" ref="C77:H77" si="4">SUM(C5+C13+C23+C33+C43+C53+C57+C65+C69)</f>
        <v>962927823.28000009</v>
      </c>
      <c r="D77" s="14">
        <f t="shared" si="4"/>
        <v>132194109.57999998</v>
      </c>
      <c r="E77" s="14">
        <f t="shared" si="4"/>
        <v>1095121932.8600004</v>
      </c>
      <c r="F77" s="14">
        <f t="shared" si="4"/>
        <v>634199923.18000007</v>
      </c>
      <c r="G77" s="14">
        <f t="shared" si="4"/>
        <v>634177834.94000006</v>
      </c>
      <c r="H77" s="14">
        <f t="shared" si="4"/>
        <v>460922009.68000001</v>
      </c>
    </row>
    <row r="79" spans="1:8" x14ac:dyDescent="0.2">
      <c r="A79" s="1" t="s">
        <v>86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CTG</vt:lpstr>
      <vt:lpstr>COG</vt:lpstr>
      <vt:lpstr>COG!Área_de_impresión</vt:lpstr>
      <vt:lpstr>CTG!Área_de_impresión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LOPEZ GARCIA CATALINA MONICA</cp:lastModifiedBy>
  <cp:lastPrinted>2019-10-17T18:16:59Z</cp:lastPrinted>
  <dcterms:created xsi:type="dcterms:W3CDTF">2014-02-10T03:37:14Z</dcterms:created>
  <dcterms:modified xsi:type="dcterms:W3CDTF">2019-10-17T18:17:15Z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