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 tabRatio="885"/>
  </bookViews>
  <sheets>
    <sheet name="COG" sheetId="6" r:id="rId1"/>
    <sheet name="CTG" sheetId="8" r:id="rId2"/>
  </sheets>
  <definedNames>
    <definedName name="_xlnm._FilterDatabase" localSheetId="0" hidden="1">COG!$A$3:$H$76</definedName>
    <definedName name="_xlnm.Print_Area" localSheetId="0">COG!$A$1:$H$79</definedName>
    <definedName name="_xlnm.Print_Area" localSheetId="1">CTG!$A$1:$H$12</definedName>
  </definedNames>
  <calcPr calcId="162913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H11" i="6" s="1"/>
  <c r="E12" i="6"/>
  <c r="H12" i="6"/>
  <c r="H8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65" i="6"/>
  <c r="H65" i="6" s="1"/>
  <c r="E57" i="6"/>
  <c r="H57" i="6" s="1"/>
  <c r="E53" i="6"/>
  <c r="H53" i="6" s="1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H10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<sst xmlns="http://schemas.openxmlformats.org/spreadsheetml/2006/main" count="103" uniqueCount="89">
  <si>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</si>
  <si>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</si>
  <si>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</si>
  <si>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</si>
  <si>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</si>
  <si>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</si>
  <si>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</si>
  <si>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</si>
  <si>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</si>
  <si>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</si>
  <si>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</si>
  <si>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</si>
  <si>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</si>
  <si>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</si>
  <si>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</si>
  <si>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</si>
  <si>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</si>
  <si>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</si>
  <si>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</si>
  <si>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</si>
  <si>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</si>
  <si>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</si>
  <si>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</si>
  <si>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</si>
  <si>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</si>
  <si>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</si>
  <si>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</si>
  <si>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</si>
  <si>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</si>
  <si>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</si>
  <si>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</si>
  <si>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</si>
  <si>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</si>
  <si>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</si>
  <si>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</si>
  <si>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</si>
  <si>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</si>
  <si>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</si>
  <si>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</si>
  <si>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</si>
  <si>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</si>
  <si>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</si>
  <si>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</si>
  <si>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</si>
  <si>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</si>
  <si>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</si>
  <si>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</si>
  <si>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</si>
  <si>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</si>
  <si>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</si>
  <si>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</si>
  <si>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</si>
  <si>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</si>
  <si>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</si>
  <si>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</si>
  <si>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</si>
  <si>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</si>
  <si>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</si>
  <si>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</si>
  <si>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</si>
  <si>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</si>
  <si>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</si>
  <si>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</si>
  <si>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</si>
  <si>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</si>
  <si>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</si>
  <si>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</si>
  <si>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</si>
  <si>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</si>
  <si>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</si>
  <si>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</si>
  <si>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</si>
  <si>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</si>
  <si>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</si>
  <si>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</si>
  <si>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</si>
  <si>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</si>
  <si>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</si>
  <si>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</si>
  <si>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</si>
  <si>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</si>
  <si>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</si>
  <si>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</si>
  <si>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</si>
  <si>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</si>
  <si>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</si>
  <si>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</si>
  <si>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30 de Junio de 2020</t>
  </si>
  <si>
    <t>SISTEMA AVANZADO DE BACHILLERATO Y EDUCACION SUPERIOR EN EL ESTADO DE GTO.
Estado Analítico del Ejercicio del Presupuesto de Egresos
Clasificación Económica (por Tipo de Gasto)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</si>
</sst>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11" xfId="16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K16" sqref="K16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13" t="s">
        <v>19</v>
      </c>
      <c r="B5" s="3"/>
      <c r="C5" s="17">
        <f>SUM(C6:C12)</f>
        <v>824078155.2700001</v>
      </c>
      <c r="D5" s="17">
        <f>SUM(D6:D12)</f>
        <v>7492738</v>
      </c>
      <c r="E5" s="17">
        <f>C5+D5</f>
        <v>831570893.2700001</v>
      </c>
      <c r="F5" s="17">
        <f>SUM(F6:F12)</f>
        <v>344465366.55000001</v>
      </c>
      <c r="G5" s="17">
        <f>SUM(G6:G12)</f>
        <v>344465366.55000001</v>
      </c>
      <c r="H5" s="17">
        <f>E5-F5</f>
        <v>487105526.72000009</v>
      </c>
    </row>
    <row r="6" spans="1:8" x14ac:dyDescent="0.2">
      <c r="A6" s="12">
        <v>1100</v>
      </c>
      <c r="B6" s="7" t="s">
        <v>28</v>
      </c>
      <c r="C6" s="9">
        <v>541496048.88</v>
      </c>
      <c r="D6" s="9">
        <v>-3589682</v>
      </c>
      <c r="E6" s="9">
        <f t="shared" ref="E6:E69" si="0">C6+D6</f>
        <v>537906366.88</v>
      </c>
      <c r="F6" s="9">
        <v>252978012.83000001</v>
      </c>
      <c r="G6" s="9">
        <v>252978012.83000001</v>
      </c>
      <c r="H6" s="9">
        <f t="shared" ref="H6:H69" si="1">E6-F6</f>
        <v>284928354.04999995</v>
      </c>
    </row>
    <row r="7" spans="1:8" x14ac:dyDescent="0.2">
      <c r="A7" s="12">
        <v>1200</v>
      </c>
      <c r="B7" s="7" t="s">
        <v>29</v>
      </c>
      <c r="C7" s="9">
        <v>2984500</v>
      </c>
      <c r="D7" s="9">
        <v>5659653.5999999996</v>
      </c>
      <c r="E7" s="9">
        <f t="shared" si="0"/>
        <v>8644153.5999999996</v>
      </c>
      <c r="F7" s="9">
        <v>4394058.5199999996</v>
      </c>
      <c r="G7" s="9">
        <v>4394058.5199999996</v>
      </c>
      <c r="H7" s="9">
        <f t="shared" si="1"/>
        <v>4250095.08</v>
      </c>
    </row>
    <row r="8" spans="1:8" x14ac:dyDescent="0.2">
      <c r="A8" s="12">
        <v>1300</v>
      </c>
      <c r="B8" s="7" t="s">
        <v>30</v>
      </c>
      <c r="C8" s="9">
        <v>68561158.859999999</v>
      </c>
      <c r="D8" s="9">
        <v>467844.94</v>
      </c>
      <c r="E8" s="9">
        <f t="shared" si="0"/>
        <v>69029003.799999997</v>
      </c>
      <c r="F8" s="9">
        <v>469708.98</v>
      </c>
      <c r="G8" s="9">
        <v>469708.98</v>
      </c>
      <c r="H8" s="9">
        <f t="shared" si="1"/>
        <v>68559294.819999993</v>
      </c>
    </row>
    <row r="9" spans="1:8" x14ac:dyDescent="0.2">
      <c r="A9" s="12">
        <v>1400</v>
      </c>
      <c r="B9" s="7" t="s">
        <v>4</v>
      </c>
      <c r="C9" s="9">
        <v>125696884.58</v>
      </c>
      <c r="D9" s="9">
        <v>-594587.29</v>
      </c>
      <c r="E9" s="9">
        <f t="shared" si="0"/>
        <v>125102297.28999999</v>
      </c>
      <c r="F9" s="9">
        <v>54917834.350000001</v>
      </c>
      <c r="G9" s="9">
        <v>54917834.350000001</v>
      </c>
      <c r="H9" s="9">
        <f t="shared" si="1"/>
        <v>70184462.939999998</v>
      </c>
    </row>
    <row r="10" spans="1:8" x14ac:dyDescent="0.2">
      <c r="A10" s="12">
        <v>1500</v>
      </c>
      <c r="B10" s="7" t="s">
        <v>31</v>
      </c>
      <c r="C10" s="9">
        <v>84989562.950000003</v>
      </c>
      <c r="D10" s="9">
        <v>4528000</v>
      </c>
      <c r="E10" s="9">
        <f t="shared" si="0"/>
        <v>89517562.950000003</v>
      </c>
      <c r="F10" s="9">
        <v>30712945.239999998</v>
      </c>
      <c r="G10" s="9">
        <v>30712945.239999998</v>
      </c>
      <c r="H10" s="9">
        <f t="shared" si="1"/>
        <v>58804617.710000008</v>
      </c>
    </row>
    <row r="11" spans="1:8" x14ac:dyDescent="0.2">
      <c r="A11" s="12">
        <v>1600</v>
      </c>
      <c r="B11" s="7" t="s">
        <v>5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12">
        <v>1700</v>
      </c>
      <c r="B12" s="7" t="s">
        <v>32</v>
      </c>
      <c r="C12" s="9">
        <v>350000</v>
      </c>
      <c r="D12" s="9">
        <v>1021508.75</v>
      </c>
      <c r="E12" s="9">
        <f t="shared" si="0"/>
        <v>1371508.75</v>
      </c>
      <c r="F12" s="9">
        <v>992806.63</v>
      </c>
      <c r="G12" s="9">
        <v>992806.63</v>
      </c>
      <c r="H12" s="9">
        <f t="shared" si="1"/>
        <v>378702.12</v>
      </c>
    </row>
    <row r="13" spans="1:8" x14ac:dyDescent="0.2">
      <c r="A13" s="13" t="s">
        <v>20</v>
      </c>
      <c r="B13" s="3"/>
      <c r="C13" s="18">
        <f>SUM(C14:C22)</f>
        <v>50755906.560000002</v>
      </c>
      <c r="D13" s="18">
        <f>SUM(D14:D22)</f>
        <v>-4766465.3199999994</v>
      </c>
      <c r="E13" s="18">
        <f t="shared" si="0"/>
        <v>45989441.240000002</v>
      </c>
      <c r="F13" s="18">
        <f>SUM(F14:F22)</f>
        <v>5316035.07</v>
      </c>
      <c r="G13" s="18">
        <f>SUM(G14:G22)</f>
        <v>5316035.07</v>
      </c>
      <c r="H13" s="18">
        <f t="shared" si="1"/>
        <v>40673406.170000002</v>
      </c>
    </row>
    <row r="14" spans="1:8" x14ac:dyDescent="0.2">
      <c r="A14" s="12">
        <v>2100</v>
      </c>
      <c r="B14" s="7" t="s">
        <v>33</v>
      </c>
      <c r="C14" s="9">
        <v>34766725.490000002</v>
      </c>
      <c r="D14" s="9">
        <v>-10216061.84</v>
      </c>
      <c r="E14" s="9">
        <f t="shared" si="0"/>
        <v>24550663.650000002</v>
      </c>
      <c r="F14" s="9">
        <v>886882.85</v>
      </c>
      <c r="G14" s="9">
        <v>886882.85</v>
      </c>
      <c r="H14" s="9">
        <f t="shared" si="1"/>
        <v>23663780.800000001</v>
      </c>
    </row>
    <row r="15" spans="1:8" x14ac:dyDescent="0.2">
      <c r="A15" s="12">
        <v>2200</v>
      </c>
      <c r="B15" s="7" t="s">
        <v>34</v>
      </c>
      <c r="C15" s="9">
        <v>5638632.8799999999</v>
      </c>
      <c r="D15" s="9">
        <v>-2055455.17</v>
      </c>
      <c r="E15" s="9">
        <f t="shared" si="0"/>
        <v>3583177.71</v>
      </c>
      <c r="F15" s="9">
        <v>640787.43999999994</v>
      </c>
      <c r="G15" s="9">
        <v>640787.43999999994</v>
      </c>
      <c r="H15" s="9">
        <f t="shared" si="1"/>
        <v>2942390.27</v>
      </c>
    </row>
    <row r="16" spans="1:8" x14ac:dyDescent="0.2">
      <c r="A16" s="12">
        <v>2300</v>
      </c>
      <c r="B16" s="7" t="s">
        <v>35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x14ac:dyDescent="0.2">
      <c r="A17" s="12">
        <v>2400</v>
      </c>
      <c r="B17" s="7" t="s">
        <v>36</v>
      </c>
      <c r="C17" s="9">
        <v>590860.69999999995</v>
      </c>
      <c r="D17" s="9">
        <v>149698.66</v>
      </c>
      <c r="E17" s="9">
        <f t="shared" si="0"/>
        <v>740559.35999999999</v>
      </c>
      <c r="F17" s="9">
        <v>183817.79</v>
      </c>
      <c r="G17" s="9">
        <v>183817.79</v>
      </c>
      <c r="H17" s="9">
        <f t="shared" si="1"/>
        <v>556741.56999999995</v>
      </c>
    </row>
    <row r="18" spans="1:8" x14ac:dyDescent="0.2">
      <c r="A18" s="12">
        <v>2500</v>
      </c>
      <c r="B18" s="7" t="s">
        <v>37</v>
      </c>
      <c r="C18" s="9">
        <v>484404.8</v>
      </c>
      <c r="D18" s="9">
        <v>5367183.9800000004</v>
      </c>
      <c r="E18" s="9">
        <f t="shared" si="0"/>
        <v>5851588.7800000003</v>
      </c>
      <c r="F18" s="9">
        <v>1332279.6100000001</v>
      </c>
      <c r="G18" s="9">
        <v>1332279.6100000001</v>
      </c>
      <c r="H18" s="9">
        <f t="shared" si="1"/>
        <v>4519309.17</v>
      </c>
    </row>
    <row r="19" spans="1:8" x14ac:dyDescent="0.2">
      <c r="A19" s="12">
        <v>2600</v>
      </c>
      <c r="B19" s="7" t="s">
        <v>38</v>
      </c>
      <c r="C19" s="9">
        <v>4604034.71</v>
      </c>
      <c r="D19" s="9">
        <v>-436785.29</v>
      </c>
      <c r="E19" s="9">
        <f t="shared" si="0"/>
        <v>4167249.42</v>
      </c>
      <c r="F19" s="9">
        <v>1009250.33</v>
      </c>
      <c r="G19" s="9">
        <v>1009250.33</v>
      </c>
      <c r="H19" s="9">
        <f t="shared" si="1"/>
        <v>3157999.09</v>
      </c>
    </row>
    <row r="20" spans="1:8" x14ac:dyDescent="0.2">
      <c r="A20" s="12">
        <v>2700</v>
      </c>
      <c r="B20" s="7" t="s">
        <v>39</v>
      </c>
      <c r="C20" s="9">
        <v>2477334</v>
      </c>
      <c r="D20" s="9">
        <v>1006869.2</v>
      </c>
      <c r="E20" s="9">
        <f t="shared" si="0"/>
        <v>3484203.2</v>
      </c>
      <c r="F20" s="9">
        <v>349199.63</v>
      </c>
      <c r="G20" s="9">
        <v>349199.63</v>
      </c>
      <c r="H20" s="9">
        <f t="shared" si="1"/>
        <v>3135003.5700000003</v>
      </c>
    </row>
    <row r="21" spans="1:8" x14ac:dyDescent="0.2">
      <c r="A21" s="12">
        <v>2800</v>
      </c>
      <c r="B21" s="7" t="s">
        <v>40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2">
        <v>2900</v>
      </c>
      <c r="B22" s="7" t="s">
        <v>41</v>
      </c>
      <c r="C22" s="9">
        <v>2193913.98</v>
      </c>
      <c r="D22" s="9">
        <v>1418085.14</v>
      </c>
      <c r="E22" s="9">
        <f t="shared" si="0"/>
        <v>3611999.12</v>
      </c>
      <c r="F22" s="9">
        <v>913817.42</v>
      </c>
      <c r="G22" s="9">
        <v>913817.42</v>
      </c>
      <c r="H22" s="9">
        <f t="shared" si="1"/>
        <v>2698181.7</v>
      </c>
    </row>
    <row r="23" spans="1:8" x14ac:dyDescent="0.2">
      <c r="A23" s="13" t="s">
        <v>21</v>
      </c>
      <c r="B23" s="3"/>
      <c r="C23" s="18">
        <f>SUM(C24:C32)</f>
        <v>95555374.120000005</v>
      </c>
      <c r="D23" s="18">
        <f>SUM(D24:D32)</f>
        <v>54152715.400000006</v>
      </c>
      <c r="E23" s="18">
        <f t="shared" si="0"/>
        <v>149708089.52000001</v>
      </c>
      <c r="F23" s="18">
        <f>SUM(F24:F32)</f>
        <v>30189168.449999999</v>
      </c>
      <c r="G23" s="18">
        <f>SUM(G24:G32)</f>
        <v>30189168.449999999</v>
      </c>
      <c r="H23" s="18">
        <f t="shared" si="1"/>
        <v>119518921.07000001</v>
      </c>
    </row>
    <row r="24" spans="1:8" x14ac:dyDescent="0.2">
      <c r="A24" s="12">
        <v>3100</v>
      </c>
      <c r="B24" s="7" t="s">
        <v>42</v>
      </c>
      <c r="C24" s="9">
        <v>8046913.4500000002</v>
      </c>
      <c r="D24" s="9">
        <v>470274.6</v>
      </c>
      <c r="E24" s="9">
        <f t="shared" si="0"/>
        <v>8517188.0500000007</v>
      </c>
      <c r="F24" s="9">
        <v>2834235.26</v>
      </c>
      <c r="G24" s="9">
        <v>2834235.26</v>
      </c>
      <c r="H24" s="9">
        <f t="shared" si="1"/>
        <v>5682952.790000001</v>
      </c>
    </row>
    <row r="25" spans="1:8" x14ac:dyDescent="0.2">
      <c r="A25" s="12">
        <v>3200</v>
      </c>
      <c r="B25" s="7" t="s">
        <v>43</v>
      </c>
      <c r="C25" s="9">
        <v>12425370.59</v>
      </c>
      <c r="D25" s="9">
        <v>-1633849.92</v>
      </c>
      <c r="E25" s="9">
        <f t="shared" si="0"/>
        <v>10791520.67</v>
      </c>
      <c r="F25" s="9">
        <v>4208390.18</v>
      </c>
      <c r="G25" s="9">
        <v>4208390.18</v>
      </c>
      <c r="H25" s="9">
        <f t="shared" si="1"/>
        <v>6583130.4900000002</v>
      </c>
    </row>
    <row r="26" spans="1:8" x14ac:dyDescent="0.2">
      <c r="A26" s="12">
        <v>3300</v>
      </c>
      <c r="B26" s="7" t="s">
        <v>44</v>
      </c>
      <c r="C26" s="9">
        <v>19882458.920000002</v>
      </c>
      <c r="D26" s="9">
        <v>16804713.98</v>
      </c>
      <c r="E26" s="9">
        <f t="shared" si="0"/>
        <v>36687172.900000006</v>
      </c>
      <c r="F26" s="9">
        <v>2356675.66</v>
      </c>
      <c r="G26" s="9">
        <v>2356675.66</v>
      </c>
      <c r="H26" s="9">
        <f t="shared" si="1"/>
        <v>34330497.24000001</v>
      </c>
    </row>
    <row r="27" spans="1:8" x14ac:dyDescent="0.2">
      <c r="A27" s="12">
        <v>3400</v>
      </c>
      <c r="B27" s="7" t="s">
        <v>45</v>
      </c>
      <c r="C27" s="9">
        <v>4031100</v>
      </c>
      <c r="D27" s="9">
        <v>939414.61</v>
      </c>
      <c r="E27" s="9">
        <f t="shared" si="0"/>
        <v>4970514.6100000003</v>
      </c>
      <c r="F27" s="9">
        <v>1860461.25</v>
      </c>
      <c r="G27" s="9">
        <v>1860461.25</v>
      </c>
      <c r="H27" s="9">
        <f t="shared" si="1"/>
        <v>3110053.3600000003</v>
      </c>
    </row>
    <row r="28" spans="1:8" x14ac:dyDescent="0.2">
      <c r="A28" s="12">
        <v>3500</v>
      </c>
      <c r="B28" s="7" t="s">
        <v>46</v>
      </c>
      <c r="C28" s="9">
        <v>24255944.27</v>
      </c>
      <c r="D28" s="9">
        <v>35443797.789999999</v>
      </c>
      <c r="E28" s="9">
        <f t="shared" si="0"/>
        <v>59699742.060000002</v>
      </c>
      <c r="F28" s="9">
        <v>9511939.0099999998</v>
      </c>
      <c r="G28" s="9">
        <v>9511939.0099999998</v>
      </c>
      <c r="H28" s="9">
        <f t="shared" si="1"/>
        <v>50187803.050000004</v>
      </c>
    </row>
    <row r="29" spans="1:8" x14ac:dyDescent="0.2">
      <c r="A29" s="12">
        <v>3600</v>
      </c>
      <c r="B29" s="7" t="s">
        <v>47</v>
      </c>
      <c r="C29" s="9">
        <v>3308600</v>
      </c>
      <c r="D29" s="9">
        <v>271567.46999999997</v>
      </c>
      <c r="E29" s="9">
        <f t="shared" si="0"/>
        <v>3580167.4699999997</v>
      </c>
      <c r="F29" s="9">
        <v>773436.4</v>
      </c>
      <c r="G29" s="9">
        <v>773436.4</v>
      </c>
      <c r="H29" s="9">
        <f t="shared" si="1"/>
        <v>2806731.07</v>
      </c>
    </row>
    <row r="30" spans="1:8" x14ac:dyDescent="0.2">
      <c r="A30" s="12">
        <v>3700</v>
      </c>
      <c r="B30" s="7" t="s">
        <v>48</v>
      </c>
      <c r="C30" s="9">
        <v>1808400</v>
      </c>
      <c r="D30" s="9">
        <v>529309.53</v>
      </c>
      <c r="E30" s="9">
        <f t="shared" si="0"/>
        <v>2337709.5300000003</v>
      </c>
      <c r="F30" s="9">
        <v>116775.73</v>
      </c>
      <c r="G30" s="9">
        <v>116775.73</v>
      </c>
      <c r="H30" s="9">
        <f t="shared" si="1"/>
        <v>2220933.8000000003</v>
      </c>
    </row>
    <row r="31" spans="1:8" x14ac:dyDescent="0.2">
      <c r="A31" s="12">
        <v>3800</v>
      </c>
      <c r="B31" s="7" t="s">
        <v>49</v>
      </c>
      <c r="C31" s="9">
        <v>1864130</v>
      </c>
      <c r="D31" s="9">
        <v>0</v>
      </c>
      <c r="E31" s="9">
        <f t="shared" si="0"/>
        <v>1864130</v>
      </c>
      <c r="F31" s="9">
        <v>108183.48</v>
      </c>
      <c r="G31" s="9">
        <v>108183.48</v>
      </c>
      <c r="H31" s="9">
        <f t="shared" si="1"/>
        <v>1755946.52</v>
      </c>
    </row>
    <row r="32" spans="1:8" x14ac:dyDescent="0.2">
      <c r="A32" s="12">
        <v>3900</v>
      </c>
      <c r="B32" s="7" t="s">
        <v>3</v>
      </c>
      <c r="C32" s="9">
        <v>19932456.890000001</v>
      </c>
      <c r="D32" s="9">
        <v>1327487.3400000001</v>
      </c>
      <c r="E32" s="9">
        <f t="shared" si="0"/>
        <v>21259944.23</v>
      </c>
      <c r="F32" s="9">
        <v>8419071.4800000004</v>
      </c>
      <c r="G32" s="9">
        <v>8419071.4800000004</v>
      </c>
      <c r="H32" s="9">
        <f t="shared" si="1"/>
        <v>12840872.75</v>
      </c>
    </row>
    <row r="33" spans="1:8" x14ac:dyDescent="0.2">
      <c r="A33" s="13" t="s">
        <v>22</v>
      </c>
      <c r="B33" s="3"/>
      <c r="C33" s="18">
        <f>SUM(C34:C42)</f>
        <v>9704000</v>
      </c>
      <c r="D33" s="18">
        <f>SUM(D34:D42)</f>
        <v>-5730783</v>
      </c>
      <c r="E33" s="18">
        <f t="shared" si="0"/>
        <v>3973217</v>
      </c>
      <c r="F33" s="18">
        <f>SUM(F34:F42)</f>
        <v>84883.4</v>
      </c>
      <c r="G33" s="18">
        <f>SUM(G34:G42)</f>
        <v>84883.4</v>
      </c>
      <c r="H33" s="18">
        <f t="shared" si="1"/>
        <v>3888333.6</v>
      </c>
    </row>
    <row r="34" spans="1:8" x14ac:dyDescent="0.2">
      <c r="A34" s="12">
        <v>4100</v>
      </c>
      <c r="B34" s="7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2">
        <v>4200</v>
      </c>
      <c r="B35" s="7" t="s">
        <v>51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2">
        <v>4300</v>
      </c>
      <c r="B36" s="7" t="s">
        <v>52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2">
        <v>4400</v>
      </c>
      <c r="B37" s="7" t="s">
        <v>53</v>
      </c>
      <c r="C37" s="9">
        <v>9704000</v>
      </c>
      <c r="D37" s="9">
        <v>-5730783</v>
      </c>
      <c r="E37" s="9">
        <f t="shared" si="0"/>
        <v>3973217</v>
      </c>
      <c r="F37" s="9">
        <v>84883.4</v>
      </c>
      <c r="G37" s="9">
        <v>84883.4</v>
      </c>
      <c r="H37" s="9">
        <f t="shared" si="1"/>
        <v>3888333.6</v>
      </c>
    </row>
    <row r="38" spans="1:8" x14ac:dyDescent="0.2">
      <c r="A38" s="12">
        <v>4500</v>
      </c>
      <c r="B38" s="7" t="s">
        <v>10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12">
        <v>4600</v>
      </c>
      <c r="B39" s="7" t="s">
        <v>54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12">
        <v>4700</v>
      </c>
      <c r="B40" s="7" t="s">
        <v>55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12">
        <v>4800</v>
      </c>
      <c r="B41" s="7" t="s">
        <v>6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12">
        <v>4900</v>
      </c>
      <c r="B42" s="7" t="s">
        <v>56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13" t="s">
        <v>23</v>
      </c>
      <c r="B43" s="3"/>
      <c r="C43" s="18">
        <f>SUM(C44:C52)</f>
        <v>21121380.710000001</v>
      </c>
      <c r="D43" s="18">
        <f>SUM(D44:D52)</f>
        <v>28675708.450000003</v>
      </c>
      <c r="E43" s="18">
        <f t="shared" si="0"/>
        <v>49797089.160000004</v>
      </c>
      <c r="F43" s="18">
        <f>SUM(F44:F52)</f>
        <v>8741504.3900000006</v>
      </c>
      <c r="G43" s="18">
        <f>SUM(G44:G52)</f>
        <v>8741504.3900000006</v>
      </c>
      <c r="H43" s="18">
        <f t="shared" si="1"/>
        <v>41055584.770000003</v>
      </c>
    </row>
    <row r="44" spans="1:8" x14ac:dyDescent="0.2">
      <c r="A44" s="12">
        <v>5100</v>
      </c>
      <c r="B44" s="7" t="s">
        <v>57</v>
      </c>
      <c r="C44" s="9">
        <v>16035152.720000001</v>
      </c>
      <c r="D44" s="9">
        <v>10846331.470000001</v>
      </c>
      <c r="E44" s="9">
        <f t="shared" si="0"/>
        <v>26881484.190000001</v>
      </c>
      <c r="F44" s="9">
        <v>1662725.51</v>
      </c>
      <c r="G44" s="9">
        <v>1662725.51</v>
      </c>
      <c r="H44" s="9">
        <f t="shared" si="1"/>
        <v>25218758.68</v>
      </c>
    </row>
    <row r="45" spans="1:8" x14ac:dyDescent="0.2">
      <c r="A45" s="12">
        <v>5200</v>
      </c>
      <c r="B45" s="7" t="s">
        <v>58</v>
      </c>
      <c r="C45" s="9">
        <v>2520000</v>
      </c>
      <c r="D45" s="9">
        <v>14205022.98</v>
      </c>
      <c r="E45" s="9">
        <f t="shared" si="0"/>
        <v>16725022.98</v>
      </c>
      <c r="F45" s="9">
        <v>7039898.8799999999</v>
      </c>
      <c r="G45" s="9">
        <v>7039898.8799999999</v>
      </c>
      <c r="H45" s="9">
        <f t="shared" si="1"/>
        <v>9685124.1000000015</v>
      </c>
    </row>
    <row r="46" spans="1:8" x14ac:dyDescent="0.2">
      <c r="A46" s="12">
        <v>5300</v>
      </c>
      <c r="B46" s="7" t="s">
        <v>59</v>
      </c>
      <c r="C46" s="9">
        <v>335000</v>
      </c>
      <c r="D46" s="9">
        <v>818880</v>
      </c>
      <c r="E46" s="9">
        <f t="shared" si="0"/>
        <v>1153880</v>
      </c>
      <c r="F46" s="9">
        <v>38880</v>
      </c>
      <c r="G46" s="9">
        <v>38880</v>
      </c>
      <c r="H46" s="9">
        <f t="shared" si="1"/>
        <v>1115000</v>
      </c>
    </row>
    <row r="47" spans="1:8" x14ac:dyDescent="0.2">
      <c r="A47" s="12">
        <v>5400</v>
      </c>
      <c r="B47" s="7" t="s">
        <v>60</v>
      </c>
      <c r="C47" s="9">
        <v>15000</v>
      </c>
      <c r="D47" s="9">
        <v>665000</v>
      </c>
      <c r="E47" s="9">
        <f t="shared" si="0"/>
        <v>680000</v>
      </c>
      <c r="F47" s="9">
        <v>0</v>
      </c>
      <c r="G47" s="9">
        <v>0</v>
      </c>
      <c r="H47" s="9">
        <f t="shared" si="1"/>
        <v>680000</v>
      </c>
    </row>
    <row r="48" spans="1:8" x14ac:dyDescent="0.2">
      <c r="A48" s="12">
        <v>5500</v>
      </c>
      <c r="B48" s="7" t="s">
        <v>61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12">
        <v>5600</v>
      </c>
      <c r="B49" s="7" t="s">
        <v>62</v>
      </c>
      <c r="C49" s="9">
        <v>2216227.9900000002</v>
      </c>
      <c r="D49" s="9">
        <v>2140474</v>
      </c>
      <c r="E49" s="9">
        <f t="shared" si="0"/>
        <v>4356701.99</v>
      </c>
      <c r="F49" s="9">
        <v>0</v>
      </c>
      <c r="G49" s="9">
        <v>0</v>
      </c>
      <c r="H49" s="9">
        <f t="shared" si="1"/>
        <v>4356701.99</v>
      </c>
    </row>
    <row r="50" spans="1:8" x14ac:dyDescent="0.2">
      <c r="A50" s="12">
        <v>5700</v>
      </c>
      <c r="B50" s="7" t="s">
        <v>63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12">
        <v>5800</v>
      </c>
      <c r="B51" s="7" t="s">
        <v>64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12">
        <v>5900</v>
      </c>
      <c r="B52" s="7" t="s">
        <v>65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13" t="s">
        <v>24</v>
      </c>
      <c r="B53" s="3"/>
      <c r="C53" s="18">
        <f>SUM(C54:C56)</f>
        <v>0</v>
      </c>
      <c r="D53" s="18">
        <f>SUM(D54:D56)</f>
        <v>9725913.4199999999</v>
      </c>
      <c r="E53" s="18">
        <f t="shared" si="0"/>
        <v>9725913.4199999999</v>
      </c>
      <c r="F53" s="18">
        <f>SUM(F54:F56)</f>
        <v>5495469.2800000003</v>
      </c>
      <c r="G53" s="18">
        <f>SUM(G54:G56)</f>
        <v>5495469.2800000003</v>
      </c>
      <c r="H53" s="18">
        <f t="shared" si="1"/>
        <v>4230444.1399999997</v>
      </c>
    </row>
    <row r="54" spans="1:8" x14ac:dyDescent="0.2">
      <c r="A54" s="12">
        <v>6100</v>
      </c>
      <c r="B54" s="7" t="s">
        <v>66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12">
        <v>6200</v>
      </c>
      <c r="B55" s="7" t="s">
        <v>67</v>
      </c>
      <c r="C55" s="9">
        <v>0</v>
      </c>
      <c r="D55" s="9">
        <v>9725913.4199999999</v>
      </c>
      <c r="E55" s="9">
        <f t="shared" si="0"/>
        <v>9725913.4199999999</v>
      </c>
      <c r="F55" s="9">
        <v>5495469.2800000003</v>
      </c>
      <c r="G55" s="9">
        <v>5495469.2800000003</v>
      </c>
      <c r="H55" s="9">
        <f t="shared" si="1"/>
        <v>4230444.1399999997</v>
      </c>
    </row>
    <row r="56" spans="1:8" x14ac:dyDescent="0.2">
      <c r="A56" s="12">
        <v>6300</v>
      </c>
      <c r="B56" s="7" t="s">
        <v>68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13" t="s">
        <v>25</v>
      </c>
      <c r="B57" s="3"/>
      <c r="C57" s="18">
        <f>SUM(C58:C64)</f>
        <v>23045254.420000002</v>
      </c>
      <c r="D57" s="18">
        <f>SUM(D58:D64)</f>
        <v>5456261.4699999997</v>
      </c>
      <c r="E57" s="18">
        <f t="shared" si="0"/>
        <v>28501515.890000001</v>
      </c>
      <c r="F57" s="18">
        <f>SUM(F58:F64)</f>
        <v>0</v>
      </c>
      <c r="G57" s="18">
        <f>SUM(G58:G64)</f>
        <v>0</v>
      </c>
      <c r="H57" s="18">
        <f t="shared" si="1"/>
        <v>28501515.890000001</v>
      </c>
    </row>
    <row r="58" spans="1:8" x14ac:dyDescent="0.2">
      <c r="A58" s="12">
        <v>7100</v>
      </c>
      <c r="B58" s="7" t="s">
        <v>69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12">
        <v>7200</v>
      </c>
      <c r="B59" s="7" t="s">
        <v>70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12">
        <v>7300</v>
      </c>
      <c r="B60" s="7" t="s">
        <v>71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12">
        <v>7400</v>
      </c>
      <c r="B61" s="7" t="s">
        <v>72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12">
        <v>7500</v>
      </c>
      <c r="B62" s="7" t="s">
        <v>73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12">
        <v>7600</v>
      </c>
      <c r="B63" s="7" t="s">
        <v>74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12">
        <v>7900</v>
      </c>
      <c r="B64" s="7" t="s">
        <v>75</v>
      </c>
      <c r="C64" s="9">
        <v>23045254.420000002</v>
      </c>
      <c r="D64" s="9">
        <v>5456261.4699999997</v>
      </c>
      <c r="E64" s="9">
        <f t="shared" si="0"/>
        <v>28501515.890000001</v>
      </c>
      <c r="F64" s="9">
        <v>0</v>
      </c>
      <c r="G64" s="9">
        <v>0</v>
      </c>
      <c r="H64" s="9">
        <f t="shared" si="1"/>
        <v>28501515.890000001</v>
      </c>
    </row>
    <row r="65" spans="1:8" x14ac:dyDescent="0.2">
      <c r="A65" s="13" t="s">
        <v>26</v>
      </c>
      <c r="B65" s="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 x14ac:dyDescent="0.2">
      <c r="A66" s="12">
        <v>8100</v>
      </c>
      <c r="B66" s="7" t="s">
        <v>7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12">
        <v>8300</v>
      </c>
      <c r="B67" s="7" t="s">
        <v>8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12">
        <v>8500</v>
      </c>
      <c r="B68" s="7" t="s">
        <v>9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13" t="s">
        <v>27</v>
      </c>
      <c r="B69" s="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 x14ac:dyDescent="0.2">
      <c r="A70" s="12">
        <v>9100</v>
      </c>
      <c r="B70" s="7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12">
        <v>9200</v>
      </c>
      <c r="B71" s="7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12">
        <v>9300</v>
      </c>
      <c r="B72" s="7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12">
        <v>9400</v>
      </c>
      <c r="B73" s="7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12">
        <v>9500</v>
      </c>
      <c r="B74" s="7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12">
        <v>9600</v>
      </c>
      <c r="B75" s="7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5">
        <v>9900</v>
      </c>
      <c r="B76" s="8" t="s">
        <v>82</v>
      </c>
      <c r="C76" s="19">
        <v>0</v>
      </c>
      <c r="D76" s="19">
        <v>0</v>
      </c>
      <c r="E76" s="19">
        <f t="shared" si="2"/>
        <v>0</v>
      </c>
      <c r="F76" s="19">
        <v>0</v>
      </c>
      <c r="G76" s="19">
        <v>0</v>
      </c>
      <c r="H76" s="19">
        <f t="shared" si="3"/>
        <v>0</v>
      </c>
    </row>
    <row r="77" spans="1:8" x14ac:dyDescent="0.2">
      <c r="A77" s="4"/>
      <c r="B77" s="14" t="s">
        <v>11</v>
      </c>
      <c r="C77" s="20">
        <f t="shared" ref="C77:H77" si="4">SUM(C5+C13+C23+C33+C43+C53+C57+C65+C69)</f>
        <v>1024260071.0800002</v>
      </c>
      <c r="D77" s="20">
        <f t="shared" si="4"/>
        <v>95006088.420000002</v>
      </c>
      <c r="E77" s="20">
        <f t="shared" si="4"/>
        <v>1119266159.5000002</v>
      </c>
      <c r="F77" s="20">
        <f t="shared" si="4"/>
        <v>394292427.13999993</v>
      </c>
      <c r="G77" s="20">
        <f t="shared" si="4"/>
        <v>394292427.13999993</v>
      </c>
      <c r="H77" s="20">
        <f t="shared" si="4"/>
        <v>724973732.36000013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K16" sqref="K16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2"/>
      <c r="B5" s="10" t="s">
        <v>0</v>
      </c>
      <c r="C5" s="21"/>
      <c r="D5" s="21"/>
      <c r="E5" s="21"/>
      <c r="F5" s="21"/>
      <c r="G5" s="21"/>
      <c r="H5" s="21"/>
    </row>
    <row r="6" spans="1:8" x14ac:dyDescent="0.2">
      <c r="A6" s="2"/>
      <c r="B6" s="10" t="s">
        <v>1</v>
      </c>
      <c r="C6" s="21">
        <v>980093435.95000017</v>
      </c>
      <c r="D6" s="21">
        <v>51148205.080000006</v>
      </c>
      <c r="E6" s="21">
        <v>1031241641.03</v>
      </c>
      <c r="F6" s="21">
        <v>380055453.46999997</v>
      </c>
      <c r="G6" s="21">
        <v>380055453.46999997</v>
      </c>
      <c r="H6" s="21">
        <v>651186187.56000006</v>
      </c>
    </row>
    <row r="7" spans="1:8" x14ac:dyDescent="0.2">
      <c r="A7" s="2"/>
      <c r="B7" s="10" t="s">
        <v>2</v>
      </c>
      <c r="C7" s="21">
        <v>44166635.130000003</v>
      </c>
      <c r="D7" s="21">
        <v>43857883.340000004</v>
      </c>
      <c r="E7" s="21">
        <v>88024518.469999999</v>
      </c>
      <c r="F7" s="21">
        <v>14236973.670000002</v>
      </c>
      <c r="G7" s="21">
        <v>14236973.670000002</v>
      </c>
      <c r="H7" s="21">
        <v>73787544.800000012</v>
      </c>
    </row>
    <row r="8" spans="1:8" x14ac:dyDescent="0.2">
      <c r="A8" s="2"/>
      <c r="B8" s="10" t="s">
        <v>10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2"/>
      <c r="B9" s="16" t="s">
        <v>7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11"/>
      <c r="B10" s="14" t="s">
        <v>11</v>
      </c>
      <c r="C10" s="20">
        <f t="shared" ref="C10:H10" si="0">SUM(C5+C6+C7+C8+C9)</f>
        <v>1024260071.0800002</v>
      </c>
      <c r="D10" s="20">
        <f t="shared" si="0"/>
        <v>95006088.420000017</v>
      </c>
      <c r="E10" s="20">
        <f t="shared" si="0"/>
        <v>1119266159.5</v>
      </c>
      <c r="F10" s="20">
        <f t="shared" si="0"/>
        <v>394292427.13999999</v>
      </c>
      <c r="G10" s="20">
        <f t="shared" si="0"/>
        <v>394292427.13999999</v>
      </c>
      <c r="H10" s="20">
        <f t="shared" si="0"/>
        <v>724973732.36000013</v>
      </c>
    </row>
    <row r="12" spans="1:8" x14ac:dyDescent="0.2">
      <c r="A12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2020-07-26T00:56:41Z</cp:lastPrinted>
  <dcterms:created xsi:type="dcterms:W3CDTF">2014-02-10T03:37:14Z</dcterms:created>
  <dcterms:modified xsi:type="dcterms:W3CDTF">2020-07-26T00:57:33Z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