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J70" i="1" s="1"/>
  <c r="I71" i="1"/>
  <c r="H71" i="1"/>
  <c r="H70" i="1" s="1"/>
  <c r="G71" i="1"/>
  <c r="I70" i="1"/>
  <c r="G70" i="1"/>
  <c r="E70" i="1"/>
  <c r="F70" i="1" s="1"/>
  <c r="K70" i="1" s="1"/>
  <c r="D70" i="1"/>
  <c r="K62" i="1"/>
  <c r="J62" i="1"/>
  <c r="I62" i="1"/>
  <c r="H62" i="1"/>
  <c r="G62" i="1"/>
  <c r="E62" i="1"/>
  <c r="D62" i="1"/>
  <c r="F62" i="1" s="1"/>
  <c r="K58" i="1"/>
  <c r="J58" i="1"/>
  <c r="I58" i="1"/>
  <c r="H58" i="1"/>
  <c r="G58" i="1"/>
  <c r="E58" i="1"/>
  <c r="D58" i="1"/>
  <c r="K48" i="1"/>
  <c r="J48" i="1"/>
  <c r="I48" i="1"/>
  <c r="H48" i="1"/>
  <c r="G48" i="1"/>
  <c r="E48" i="1"/>
  <c r="D48" i="1"/>
  <c r="K38" i="1"/>
  <c r="J38" i="1"/>
  <c r="I38" i="1"/>
  <c r="H38" i="1"/>
  <c r="G38" i="1"/>
  <c r="E38" i="1"/>
  <c r="F38" i="1" s="1"/>
  <c r="D38" i="1"/>
  <c r="K28" i="1"/>
  <c r="J28" i="1"/>
  <c r="I28" i="1"/>
  <c r="H28" i="1"/>
  <c r="G28" i="1"/>
  <c r="E28" i="1"/>
  <c r="D28" i="1"/>
  <c r="F28" i="1" s="1"/>
  <c r="K18" i="1"/>
  <c r="J18" i="1"/>
  <c r="I18" i="1"/>
  <c r="H18" i="1"/>
  <c r="G18" i="1"/>
  <c r="E18" i="1"/>
  <c r="D18" i="1"/>
  <c r="K10" i="1"/>
  <c r="K82" i="1" s="1"/>
  <c r="K83" i="1" s="1"/>
  <c r="J10" i="1"/>
  <c r="I10" i="1"/>
  <c r="I82" i="1" s="1"/>
  <c r="I83" i="1" s="1"/>
  <c r="H10" i="1"/>
  <c r="G10" i="1"/>
  <c r="G82" i="1" s="1"/>
  <c r="G83" i="1" s="1"/>
  <c r="E10" i="1"/>
  <c r="D10" i="1"/>
  <c r="F10" i="1" s="1"/>
  <c r="E82" i="1" l="1"/>
  <c r="E83" i="1" s="1"/>
  <c r="J82" i="1"/>
  <c r="J83" i="1" s="1"/>
  <c r="F48" i="1"/>
  <c r="F18" i="1"/>
  <c r="F82" i="1" s="1"/>
  <c r="F83" i="1" s="1"/>
  <c r="F58" i="1"/>
  <c r="H82" i="1"/>
  <c r="H83" i="1" s="1"/>
  <c r="D82" i="1"/>
  <c r="D8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<sst xmlns="http://schemas.openxmlformats.org/spreadsheetml/2006/main" count="90" uniqueCount="90">
  <si>
    <t>ESTADO ANALÍTICO DEL EJERCICIO DEL PRESUPUESTO DE EGRESOS</t>
  </si>
  <si>
    <t>CLASIFICACIÓN POR OBJETO DEL GASTO (CAPÍTULO Y CONCEPTO)</t>
  </si>
  <si>
    <t>Del 1 de Enero al 31 de Marzo de 2017</t>
  </si>
  <si>
    <t>Ente Público:</t>
  </si>
  <si>
    <t>SISTEMA AVANZADO DE BACHILLERATO Y EDUCACIÓN SUPERIOR EN 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</si>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</sst>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0" tint="-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9" fillId="3" borderId="4" xfId="1" applyNumberFormat="1" applyFont="1" applyFill="1" applyBorder="1" applyAlignment="1" applyProtection="1">
      <alignment horizontal="right"/>
      <protection locked="0"/>
    </xf>
    <xf numFmtId="164" fontId="3" fillId="3" borderId="4" xfId="1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Protection="1">
      <protection locked="0"/>
    </xf>
    <xf numFmtId="164" fontId="3" fillId="3" borderId="4" xfId="1" applyNumberFormat="1" applyFont="1" applyFill="1" applyBorder="1" applyAlignment="1">
      <alignment horizontal="right" vertical="top" wrapText="1"/>
    </xf>
    <xf numFmtId="164" fontId="0" fillId="0" borderId="0" xfId="1" applyNumberFormat="1" applyFont="1"/>
    <xf numFmtId="164" fontId="9" fillId="3" borderId="5" xfId="1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6" fillId="3" borderId="0" xfId="0" applyFont="1" applyFill="1"/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164" fontId="6" fillId="3" borderId="2" xfId="1" applyNumberFormat="1" applyFont="1" applyFill="1" applyBorder="1" applyAlignment="1">
      <alignment vertical="center" wrapText="1"/>
    </xf>
    <xf numFmtId="0" fontId="6" fillId="0" borderId="0" xfId="0" applyFont="1"/>
    <xf numFmtId="43" fontId="1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D17">
            <v>862283206.95000005</v>
          </cell>
          <cell r="E17">
            <v>82559760.809999987</v>
          </cell>
          <cell r="F17">
            <v>944842967.76000011</v>
          </cell>
          <cell r="G17">
            <v>205046326.19999999</v>
          </cell>
          <cell r="H17">
            <v>160141307.53999999</v>
          </cell>
          <cell r="I17">
            <v>160141307.53999999</v>
          </cell>
          <cell r="J17">
            <v>157703709.19999999</v>
          </cell>
          <cell r="K17">
            <v>784701660.22000003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83"/>
  <sheetViews>
    <sheetView showGridLines="0" tabSelected="1" view="pageBreakPreview" zoomScale="85" zoomScaleNormal="85" zoomScaleSheetLayoutView="85" workbookViewId="0">
      <pane xSplit="4" ySplit="9" topLeftCell="E72" activePane="bottomRight" state="frozen"/>
      <selection activeCell="C3" sqref="C3:I3"/>
      <selection pane="topRight" activeCell="C3" sqref="C3:I3"/>
      <selection pane="bottomLeft" activeCell="C3" sqref="C3:I3"/>
      <selection pane="bottomRight" activeCell="C86" sqref="C86"/>
    </sheetView>
  </sheetViews>
  <sheetFormatPr baseColWidth="10" defaultColWidth="11.42578125" defaultRowHeight="12.75" x14ac:dyDescent="0.2"/>
  <cols>
    <col min="1" max="1" width="2.42578125" style="2" customWidth="1"/>
    <col min="2" max="2" width="4.5703125" style="21" customWidth="1"/>
    <col min="3" max="3" width="57.28515625" style="21" customWidth="1"/>
    <col min="4" max="4" width="21.7109375" style="21" customWidth="1"/>
    <col min="5" max="5" width="17.42578125" style="21" bestFit="1" customWidth="1"/>
    <col min="6" max="6" width="17.7109375" style="21" customWidth="1"/>
    <col min="7" max="11" width="18" style="21" bestFit="1" customWidth="1"/>
    <col min="12" max="12" width="3.7109375" style="2" customWidth="1"/>
    <col min="13" max="16384" width="11.42578125" style="21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2:11" s="2" customFormat="1" ht="6.75" customHeight="1" x14ac:dyDescent="0.2"/>
    <row r="7" spans="2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2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2:11" ht="12.75" customHeight="1" x14ac:dyDescent="0.25">
      <c r="B10" s="9" t="s">
        <v>17</v>
      </c>
      <c r="C10" s="10"/>
      <c r="D10" s="11">
        <f t="shared" ref="D10:K10" si="0">SUM(D11:D17)</f>
        <v>685147404.95000005</v>
      </c>
      <c r="E10" s="11">
        <f t="shared" si="0"/>
        <v>45763.979999999981</v>
      </c>
      <c r="F10" s="12">
        <f>+D10+E10</f>
        <v>685193168.93000007</v>
      </c>
      <c r="G10" s="11">
        <f t="shared" si="0"/>
        <v>150880909.51000002</v>
      </c>
      <c r="H10" s="11">
        <f t="shared" si="0"/>
        <v>145786805.80000001</v>
      </c>
      <c r="I10" s="11">
        <f t="shared" si="0"/>
        <v>145786805.80000001</v>
      </c>
      <c r="J10" s="11">
        <f t="shared" si="0"/>
        <v>145786805.80000001</v>
      </c>
      <c r="K10" s="11">
        <f t="shared" si="0"/>
        <v>539406363.13</v>
      </c>
    </row>
    <row r="11" spans="2:11" ht="15" x14ac:dyDescent="0.25">
      <c r="B11" s="13">
        <v>1100</v>
      </c>
      <c r="C11" s="14" t="s">
        <v>18</v>
      </c>
      <c r="D11" s="15">
        <v>449899530</v>
      </c>
      <c r="E11" s="16">
        <v>-424016.34</v>
      </c>
      <c r="F11" s="16">
        <v>449475513.66000003</v>
      </c>
      <c r="G11" s="16">
        <v>108297722.23</v>
      </c>
      <c r="H11" s="16">
        <v>108291923.34</v>
      </c>
      <c r="I11" s="16">
        <v>108291923.34</v>
      </c>
      <c r="J11" s="17">
        <v>108291923.34</v>
      </c>
      <c r="K11" s="16">
        <v>341183590.31999999</v>
      </c>
    </row>
    <row r="12" spans="2:11" ht="15" x14ac:dyDescent="0.25">
      <c r="B12" s="13">
        <v>1200</v>
      </c>
      <c r="C12" s="14" t="s">
        <v>19</v>
      </c>
      <c r="D12" s="15">
        <v>150000</v>
      </c>
      <c r="E12" s="16">
        <v>0</v>
      </c>
      <c r="F12" s="16">
        <v>150000</v>
      </c>
      <c r="G12" s="16">
        <v>19536.689999999999</v>
      </c>
      <c r="H12" s="16">
        <v>9780.01</v>
      </c>
      <c r="I12" s="16">
        <v>9780.01</v>
      </c>
      <c r="J12" s="16">
        <v>9780.01</v>
      </c>
      <c r="K12" s="16">
        <v>140219.99</v>
      </c>
    </row>
    <row r="13" spans="2:11" ht="15" x14ac:dyDescent="0.25">
      <c r="B13" s="13">
        <v>1300</v>
      </c>
      <c r="C13" s="14" t="s">
        <v>20</v>
      </c>
      <c r="D13" s="15">
        <v>58402702.200000003</v>
      </c>
      <c r="E13" s="16">
        <v>0</v>
      </c>
      <c r="F13" s="16">
        <v>58402702.200000003</v>
      </c>
      <c r="G13" s="16">
        <v>104644</v>
      </c>
      <c r="H13" s="16">
        <v>92338.29</v>
      </c>
      <c r="I13" s="16">
        <v>92338.29</v>
      </c>
      <c r="J13" s="17">
        <v>92338.29</v>
      </c>
      <c r="K13" s="16">
        <v>58310363.909999996</v>
      </c>
    </row>
    <row r="14" spans="2:11" ht="15" x14ac:dyDescent="0.25">
      <c r="B14" s="13">
        <v>1400</v>
      </c>
      <c r="C14" s="14" t="s">
        <v>21</v>
      </c>
      <c r="D14" s="15">
        <v>104688189</v>
      </c>
      <c r="E14" s="16">
        <v>-924470.16</v>
      </c>
      <c r="F14" s="16">
        <v>103763718.84</v>
      </c>
      <c r="G14" s="16">
        <v>27043726.379999999</v>
      </c>
      <c r="H14" s="16">
        <v>23212720.18</v>
      </c>
      <c r="I14" s="16">
        <v>23212720.18</v>
      </c>
      <c r="J14" s="17">
        <v>23212720.18</v>
      </c>
      <c r="K14" s="16">
        <v>80550998.659999996</v>
      </c>
    </row>
    <row r="15" spans="2:11" ht="15" x14ac:dyDescent="0.25">
      <c r="B15" s="13">
        <v>1500</v>
      </c>
      <c r="C15" s="14" t="s">
        <v>22</v>
      </c>
      <c r="D15" s="15">
        <v>72006983.75</v>
      </c>
      <c r="E15" s="16">
        <v>1394250.48</v>
      </c>
      <c r="F15" s="16">
        <v>73401234.230000004</v>
      </c>
      <c r="G15" s="16">
        <v>15415280.210000001</v>
      </c>
      <c r="H15" s="16">
        <v>14180043.98</v>
      </c>
      <c r="I15" s="16">
        <v>14180043.98</v>
      </c>
      <c r="J15" s="17">
        <v>14180043.98</v>
      </c>
      <c r="K15" s="16">
        <v>59221190.25</v>
      </c>
    </row>
    <row r="16" spans="2:11" ht="15" x14ac:dyDescent="0.25">
      <c r="B16" s="13">
        <v>1600</v>
      </c>
      <c r="C16" s="14" t="s">
        <v>23</v>
      </c>
      <c r="D16" s="15"/>
      <c r="E16" s="16"/>
      <c r="F16" s="16"/>
      <c r="G16" s="12"/>
      <c r="H16" s="12"/>
      <c r="I16" s="12"/>
      <c r="J16" s="12"/>
      <c r="K16" s="16"/>
    </row>
    <row r="17" spans="2:11" ht="15" x14ac:dyDescent="0.25">
      <c r="B17" s="13">
        <v>1700</v>
      </c>
      <c r="C17" s="14" t="s">
        <v>24</v>
      </c>
      <c r="D17" s="15"/>
      <c r="E17" s="16"/>
      <c r="F17" s="16"/>
      <c r="G17" s="16"/>
      <c r="H17" s="16"/>
      <c r="I17" s="16"/>
      <c r="J17" s="12"/>
      <c r="K17" s="16"/>
    </row>
    <row r="18" spans="2:11" ht="12.75" customHeight="1" x14ac:dyDescent="0.25">
      <c r="B18" s="9" t="s">
        <v>25</v>
      </c>
      <c r="C18" s="10"/>
      <c r="D18" s="11">
        <f t="shared" ref="D18:K18" si="1">SUM(D19:D27)</f>
        <v>53144386</v>
      </c>
      <c r="E18" s="11">
        <f t="shared" si="1"/>
        <v>215401.12</v>
      </c>
      <c r="F18" s="12">
        <f>+D18+E18</f>
        <v>53359787.119999997</v>
      </c>
      <c r="G18" s="11">
        <f t="shared" si="1"/>
        <v>6152308.2000000011</v>
      </c>
      <c r="H18" s="11">
        <f t="shared" si="1"/>
        <v>745851.5199999999</v>
      </c>
      <c r="I18" s="11">
        <f t="shared" si="1"/>
        <v>745851.5199999999</v>
      </c>
      <c r="J18" s="11">
        <f t="shared" si="1"/>
        <v>745851.5199999999</v>
      </c>
      <c r="K18" s="11">
        <f t="shared" si="1"/>
        <v>52613935.600000001</v>
      </c>
    </row>
    <row r="19" spans="2:11" ht="24" x14ac:dyDescent="0.25">
      <c r="B19" s="13">
        <v>2100</v>
      </c>
      <c r="C19" s="14" t="s">
        <v>26</v>
      </c>
      <c r="D19" s="15">
        <v>40161728</v>
      </c>
      <c r="E19" s="16">
        <v>150135</v>
      </c>
      <c r="F19" s="16">
        <v>40311863</v>
      </c>
      <c r="G19" s="16">
        <v>4050748.16</v>
      </c>
      <c r="H19" s="16">
        <v>4477.75</v>
      </c>
      <c r="I19" s="16">
        <v>4477.75</v>
      </c>
      <c r="J19" s="17">
        <v>4477.75</v>
      </c>
      <c r="K19" s="16">
        <v>40307385.25</v>
      </c>
    </row>
    <row r="20" spans="2:11" ht="15" x14ac:dyDescent="0.25">
      <c r="B20" s="13">
        <v>2200</v>
      </c>
      <c r="C20" s="14" t="s">
        <v>27</v>
      </c>
      <c r="D20" s="15">
        <v>3362596</v>
      </c>
      <c r="E20" s="16">
        <v>383317.5</v>
      </c>
      <c r="F20" s="16">
        <v>3745913.5</v>
      </c>
      <c r="G20" s="16">
        <v>521942.28</v>
      </c>
      <c r="H20" s="16">
        <v>360660.36</v>
      </c>
      <c r="I20" s="16">
        <v>360660.36</v>
      </c>
      <c r="J20" s="17">
        <v>360660.36</v>
      </c>
      <c r="K20" s="16">
        <v>3385253.14</v>
      </c>
    </row>
    <row r="21" spans="2:11" ht="15" x14ac:dyDescent="0.25">
      <c r="B21" s="13">
        <v>2300</v>
      </c>
      <c r="C21" s="14" t="s">
        <v>28</v>
      </c>
      <c r="D21" s="15"/>
      <c r="E21" s="16"/>
      <c r="F21" s="16"/>
      <c r="G21" s="16"/>
      <c r="H21" s="16"/>
      <c r="I21" s="16"/>
      <c r="J21" s="16"/>
      <c r="K21" s="16"/>
    </row>
    <row r="22" spans="2:11" ht="15" x14ac:dyDescent="0.25">
      <c r="B22" s="13">
        <v>2400</v>
      </c>
      <c r="C22" s="14" t="s">
        <v>29</v>
      </c>
      <c r="D22" s="15">
        <v>496528</v>
      </c>
      <c r="E22" s="16">
        <v>18000</v>
      </c>
      <c r="F22" s="16">
        <v>514528</v>
      </c>
      <c r="G22" s="16">
        <v>83543.98</v>
      </c>
      <c r="H22" s="16">
        <v>26028.76</v>
      </c>
      <c r="I22" s="16">
        <v>26028.76</v>
      </c>
      <c r="J22" s="17">
        <v>26028.76</v>
      </c>
      <c r="K22" s="16">
        <v>488499.24</v>
      </c>
    </row>
    <row r="23" spans="2:11" ht="15" x14ac:dyDescent="0.25">
      <c r="B23" s="13">
        <v>2500</v>
      </c>
      <c r="C23" s="14" t="s">
        <v>30</v>
      </c>
      <c r="D23" s="15">
        <v>1139608</v>
      </c>
      <c r="E23" s="16">
        <v>-14235</v>
      </c>
      <c r="F23" s="16">
        <v>1125373</v>
      </c>
      <c r="G23" s="16">
        <v>20959.740000000002</v>
      </c>
      <c r="H23" s="16">
        <v>3474.74</v>
      </c>
      <c r="I23" s="16">
        <v>3474.74</v>
      </c>
      <c r="J23" s="16">
        <v>3474.74</v>
      </c>
      <c r="K23" s="16">
        <v>1121898.26</v>
      </c>
    </row>
    <row r="24" spans="2:11" ht="15" x14ac:dyDescent="0.25">
      <c r="B24" s="13">
        <v>2600</v>
      </c>
      <c r="C24" s="14" t="s">
        <v>31</v>
      </c>
      <c r="D24" s="15">
        <v>4210709</v>
      </c>
      <c r="E24" s="16">
        <v>-23426.38</v>
      </c>
      <c r="F24" s="16">
        <v>4187282.62</v>
      </c>
      <c r="G24" s="16">
        <v>1018116.97</v>
      </c>
      <c r="H24" s="16">
        <v>341647.58</v>
      </c>
      <c r="I24" s="16">
        <v>341647.58</v>
      </c>
      <c r="J24" s="17">
        <v>341647.58</v>
      </c>
      <c r="K24" s="16">
        <v>3845635.04</v>
      </c>
    </row>
    <row r="25" spans="2:11" ht="15" x14ac:dyDescent="0.25">
      <c r="B25" s="13">
        <v>2700</v>
      </c>
      <c r="C25" s="14" t="s">
        <v>32</v>
      </c>
      <c r="D25" s="15">
        <v>2079279</v>
      </c>
      <c r="E25" s="16">
        <v>-380390</v>
      </c>
      <c r="F25" s="16">
        <v>1698889</v>
      </c>
      <c r="G25" s="16">
        <v>305044.47999999998</v>
      </c>
      <c r="H25" s="16">
        <v>0</v>
      </c>
      <c r="I25" s="16">
        <v>0</v>
      </c>
      <c r="J25" s="16">
        <v>0</v>
      </c>
      <c r="K25" s="16">
        <v>1698889</v>
      </c>
    </row>
    <row r="26" spans="2:11" ht="15" x14ac:dyDescent="0.25">
      <c r="B26" s="13">
        <v>2800</v>
      </c>
      <c r="C26" s="14" t="s">
        <v>33</v>
      </c>
      <c r="D26" s="15"/>
      <c r="E26" s="12"/>
      <c r="F26" s="16"/>
      <c r="G26" s="12"/>
      <c r="H26" s="12"/>
      <c r="I26" s="12"/>
      <c r="J26" s="12"/>
      <c r="K26" s="16"/>
    </row>
    <row r="27" spans="2:11" ht="15" x14ac:dyDescent="0.25">
      <c r="B27" s="13">
        <v>2900</v>
      </c>
      <c r="C27" s="14" t="s">
        <v>34</v>
      </c>
      <c r="D27" s="15">
        <v>1693938</v>
      </c>
      <c r="E27" s="16">
        <v>82000</v>
      </c>
      <c r="F27" s="16">
        <v>1775938</v>
      </c>
      <c r="G27" s="16">
        <v>151952.59</v>
      </c>
      <c r="H27" s="16">
        <v>9562.33</v>
      </c>
      <c r="I27" s="16">
        <v>9562.33</v>
      </c>
      <c r="J27" s="17">
        <v>9562.33</v>
      </c>
      <c r="K27" s="16">
        <v>1766375.67</v>
      </c>
    </row>
    <row r="28" spans="2:11" ht="12.75" customHeight="1" x14ac:dyDescent="0.25">
      <c r="B28" s="9" t="s">
        <v>35</v>
      </c>
      <c r="C28" s="10"/>
      <c r="D28" s="11">
        <f t="shared" ref="D28:K28" si="2">SUM(D29:D37)</f>
        <v>87683696</v>
      </c>
      <c r="E28" s="11">
        <f t="shared" si="2"/>
        <v>12644451.529999999</v>
      </c>
      <c r="F28" s="12">
        <f>+D28+E28</f>
        <v>100328147.53</v>
      </c>
      <c r="G28" s="11">
        <f t="shared" si="2"/>
        <v>14979098.300000001</v>
      </c>
      <c r="H28" s="11">
        <f t="shared" si="2"/>
        <v>10015233.659999998</v>
      </c>
      <c r="I28" s="11">
        <f t="shared" si="2"/>
        <v>10015233.659999998</v>
      </c>
      <c r="J28" s="11">
        <f t="shared" si="2"/>
        <v>9642623.7199999988</v>
      </c>
      <c r="K28" s="11">
        <f t="shared" si="2"/>
        <v>90312913.870000005</v>
      </c>
    </row>
    <row r="29" spans="2:11" ht="15" x14ac:dyDescent="0.25">
      <c r="B29" s="13">
        <v>3100</v>
      </c>
      <c r="C29" s="14" t="s">
        <v>36</v>
      </c>
      <c r="D29" s="15">
        <v>8885469</v>
      </c>
      <c r="E29" s="16">
        <v>406000</v>
      </c>
      <c r="F29" s="16">
        <v>9291469</v>
      </c>
      <c r="G29" s="16">
        <v>1666928.47</v>
      </c>
      <c r="H29" s="16">
        <v>1278877.47</v>
      </c>
      <c r="I29" s="16">
        <v>1278877.47</v>
      </c>
      <c r="J29" s="17">
        <v>1278877.47</v>
      </c>
      <c r="K29" s="16">
        <v>8012591.5300000003</v>
      </c>
    </row>
    <row r="30" spans="2:11" ht="15" x14ac:dyDescent="0.25">
      <c r="B30" s="13">
        <v>3200</v>
      </c>
      <c r="C30" s="14" t="s">
        <v>37</v>
      </c>
      <c r="D30" s="15">
        <v>10844284</v>
      </c>
      <c r="E30" s="16">
        <v>1145960</v>
      </c>
      <c r="F30" s="16">
        <v>11990244</v>
      </c>
      <c r="G30" s="16">
        <v>3280906.82</v>
      </c>
      <c r="H30" s="16">
        <v>2893932.37</v>
      </c>
      <c r="I30" s="16">
        <v>2893932.37</v>
      </c>
      <c r="J30" s="17">
        <v>2893932.37</v>
      </c>
      <c r="K30" s="16">
        <v>9096311.6300000008</v>
      </c>
    </row>
    <row r="31" spans="2:11" ht="15" x14ac:dyDescent="0.25">
      <c r="B31" s="13">
        <v>3300</v>
      </c>
      <c r="C31" s="14" t="s">
        <v>38</v>
      </c>
      <c r="D31" s="15">
        <v>25639976</v>
      </c>
      <c r="E31" s="18">
        <v>2319224.5299999998</v>
      </c>
      <c r="F31" s="16">
        <v>27959200.530000001</v>
      </c>
      <c r="G31" s="18">
        <v>1039007.27</v>
      </c>
      <c r="H31" s="18">
        <v>159792.81</v>
      </c>
      <c r="I31" s="18">
        <v>159792.81</v>
      </c>
      <c r="J31" s="17">
        <v>159792.81</v>
      </c>
      <c r="K31" s="16">
        <v>27799407.719999999</v>
      </c>
    </row>
    <row r="32" spans="2:11" ht="12.75" customHeight="1" x14ac:dyDescent="0.25">
      <c r="B32" s="13">
        <v>3400</v>
      </c>
      <c r="C32" s="14" t="s">
        <v>39</v>
      </c>
      <c r="D32" s="15">
        <v>4162506</v>
      </c>
      <c r="E32" s="16">
        <v>710</v>
      </c>
      <c r="F32" s="16">
        <v>4163216</v>
      </c>
      <c r="G32" s="16">
        <v>1219035.6599999999</v>
      </c>
      <c r="H32" s="16">
        <v>757331.3</v>
      </c>
      <c r="I32" s="16">
        <v>757331.3</v>
      </c>
      <c r="J32" s="17">
        <v>757331.3</v>
      </c>
      <c r="K32" s="16">
        <v>3405884.7</v>
      </c>
    </row>
    <row r="33" spans="2:11" ht="15" x14ac:dyDescent="0.25">
      <c r="B33" s="13">
        <v>3500</v>
      </c>
      <c r="C33" s="14" t="s">
        <v>40</v>
      </c>
      <c r="D33" s="15">
        <v>12095000</v>
      </c>
      <c r="E33" s="16">
        <v>7260274</v>
      </c>
      <c r="F33" s="16">
        <v>19355274</v>
      </c>
      <c r="G33" s="16">
        <v>2886572.52</v>
      </c>
      <c r="H33" s="16">
        <v>492848.05</v>
      </c>
      <c r="I33" s="16">
        <v>492848.05</v>
      </c>
      <c r="J33" s="17">
        <v>470284.09</v>
      </c>
      <c r="K33" s="16">
        <v>18862425.949999999</v>
      </c>
    </row>
    <row r="34" spans="2:11" ht="15" x14ac:dyDescent="0.25">
      <c r="B34" s="13">
        <v>3600</v>
      </c>
      <c r="C34" s="14" t="s">
        <v>41</v>
      </c>
      <c r="D34" s="15">
        <v>2665923</v>
      </c>
      <c r="E34" s="16">
        <v>310000</v>
      </c>
      <c r="F34" s="16">
        <v>2975923</v>
      </c>
      <c r="G34" s="16">
        <v>0</v>
      </c>
      <c r="H34" s="16">
        <v>0</v>
      </c>
      <c r="I34" s="16">
        <v>0</v>
      </c>
      <c r="J34" s="16">
        <v>0</v>
      </c>
      <c r="K34" s="16">
        <v>2975923</v>
      </c>
    </row>
    <row r="35" spans="2:11" ht="15" x14ac:dyDescent="0.25">
      <c r="B35" s="13">
        <v>3700</v>
      </c>
      <c r="C35" s="14" t="s">
        <v>42</v>
      </c>
      <c r="D35" s="15">
        <v>3996584</v>
      </c>
      <c r="E35" s="16">
        <v>101149.98</v>
      </c>
      <c r="F35" s="16">
        <v>4097733.98</v>
      </c>
      <c r="G35" s="16">
        <v>145903.64000000001</v>
      </c>
      <c r="H35" s="16">
        <v>94610.64</v>
      </c>
      <c r="I35" s="16">
        <v>94610.64</v>
      </c>
      <c r="J35" s="17">
        <v>93203.66</v>
      </c>
      <c r="K35" s="16">
        <v>4003123.34</v>
      </c>
    </row>
    <row r="36" spans="2:11" ht="15" x14ac:dyDescent="0.25">
      <c r="B36" s="13">
        <v>3800</v>
      </c>
      <c r="C36" s="14" t="s">
        <v>43</v>
      </c>
      <c r="D36" s="15">
        <v>4699204</v>
      </c>
      <c r="E36" s="16">
        <v>-631642</v>
      </c>
      <c r="F36" s="16">
        <v>4067562</v>
      </c>
      <c r="G36" s="16">
        <v>380888.96</v>
      </c>
      <c r="H36" s="16">
        <v>369129.42</v>
      </c>
      <c r="I36" s="16">
        <v>369129.42</v>
      </c>
      <c r="J36" s="17">
        <v>369129.42</v>
      </c>
      <c r="K36" s="16">
        <v>3698432.58</v>
      </c>
    </row>
    <row r="37" spans="2:11" ht="15" x14ac:dyDescent="0.25">
      <c r="B37" s="13">
        <v>3900</v>
      </c>
      <c r="C37" s="14" t="s">
        <v>44</v>
      </c>
      <c r="D37" s="15">
        <v>14694750</v>
      </c>
      <c r="E37" s="16">
        <v>1732775.02</v>
      </c>
      <c r="F37" s="16">
        <v>16427525.02</v>
      </c>
      <c r="G37" s="16">
        <v>4359854.96</v>
      </c>
      <c r="H37" s="16">
        <v>3968711.6</v>
      </c>
      <c r="I37" s="16">
        <v>3968711.6</v>
      </c>
      <c r="J37" s="17">
        <v>3620072.6</v>
      </c>
      <c r="K37" s="16">
        <v>12458813.42</v>
      </c>
    </row>
    <row r="38" spans="2:11" ht="15" x14ac:dyDescent="0.25">
      <c r="B38" s="9" t="s">
        <v>45</v>
      </c>
      <c r="C38" s="10"/>
      <c r="D38" s="11">
        <f t="shared" ref="D38:K38" si="3">SUM(D39:D47)</f>
        <v>277000</v>
      </c>
      <c r="E38" s="11">
        <f t="shared" si="3"/>
        <v>62000</v>
      </c>
      <c r="F38" s="12">
        <f>+D38+E38</f>
        <v>339000</v>
      </c>
      <c r="G38" s="11">
        <f t="shared" si="3"/>
        <v>44647.34</v>
      </c>
      <c r="H38" s="11">
        <f t="shared" si="3"/>
        <v>7177.5</v>
      </c>
      <c r="I38" s="11">
        <f t="shared" si="3"/>
        <v>7177.5</v>
      </c>
      <c r="J38" s="11">
        <f t="shared" si="3"/>
        <v>7177.5</v>
      </c>
      <c r="K38" s="11">
        <f t="shared" si="3"/>
        <v>331822.5</v>
      </c>
    </row>
    <row r="39" spans="2:11" ht="15" x14ac:dyDescent="0.25">
      <c r="B39" s="13">
        <v>4100</v>
      </c>
      <c r="C39" s="14" t="s">
        <v>46</v>
      </c>
      <c r="D39" s="15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2:11" ht="15" x14ac:dyDescent="0.25">
      <c r="B40" s="13">
        <v>4200</v>
      </c>
      <c r="C40" s="14" t="s">
        <v>47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2:11" ht="15" x14ac:dyDescent="0.25">
      <c r="B41" s="13">
        <v>4300</v>
      </c>
      <c r="C41" s="14" t="s">
        <v>48</v>
      </c>
      <c r="D41" s="15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2:11" ht="15" x14ac:dyDescent="0.25">
      <c r="B42" s="13">
        <v>4400</v>
      </c>
      <c r="C42" s="14" t="s">
        <v>49</v>
      </c>
      <c r="D42" s="15">
        <v>277000</v>
      </c>
      <c r="E42" s="16">
        <v>62000</v>
      </c>
      <c r="F42" s="16">
        <v>339000</v>
      </c>
      <c r="G42" s="16">
        <v>44647.34</v>
      </c>
      <c r="H42" s="16">
        <v>7177.5</v>
      </c>
      <c r="I42" s="16">
        <v>7177.5</v>
      </c>
      <c r="J42" s="16">
        <v>7177.5</v>
      </c>
      <c r="K42" s="16">
        <v>331822.5</v>
      </c>
    </row>
    <row r="43" spans="2:11" ht="15" x14ac:dyDescent="0.25">
      <c r="B43" s="13">
        <v>4500</v>
      </c>
      <c r="C43" s="14" t="s">
        <v>50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5" x14ac:dyDescent="0.25">
      <c r="B44" s="13">
        <v>4600</v>
      </c>
      <c r="C44" s="14" t="s">
        <v>51</v>
      </c>
      <c r="D44" s="15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2:11" ht="15" x14ac:dyDescent="0.25">
      <c r="B45" s="13">
        <v>4700</v>
      </c>
      <c r="C45" s="14" t="s">
        <v>52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2:11" ht="15" x14ac:dyDescent="0.25">
      <c r="B46" s="13">
        <v>4800</v>
      </c>
      <c r="C46" s="14" t="s">
        <v>53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2:11" ht="15" x14ac:dyDescent="0.25">
      <c r="B47" s="13">
        <v>4900</v>
      </c>
      <c r="C47" s="14" t="s">
        <v>54</v>
      </c>
      <c r="D47" s="15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2:11" ht="15" x14ac:dyDescent="0.25">
      <c r="B48" s="9" t="s">
        <v>55</v>
      </c>
      <c r="C48" s="10"/>
      <c r="D48" s="11">
        <f t="shared" ref="D48:K48" si="4">SUM(D49:D57)</f>
        <v>8999750</v>
      </c>
      <c r="E48" s="11">
        <f t="shared" si="4"/>
        <v>36667790.409999996</v>
      </c>
      <c r="F48" s="11">
        <f>+D48+E48</f>
        <v>45667540.409999996</v>
      </c>
      <c r="G48" s="11">
        <f t="shared" si="4"/>
        <v>15460776.34</v>
      </c>
      <c r="H48" s="11">
        <f t="shared" si="4"/>
        <v>2333050.27</v>
      </c>
      <c r="I48" s="11">
        <f t="shared" si="4"/>
        <v>2333050.27</v>
      </c>
      <c r="J48" s="11">
        <f t="shared" si="4"/>
        <v>268061.87</v>
      </c>
      <c r="K48" s="11">
        <f t="shared" si="4"/>
        <v>43334490.140000001</v>
      </c>
    </row>
    <row r="49" spans="2:11" ht="15" x14ac:dyDescent="0.25">
      <c r="B49" s="13">
        <v>5100</v>
      </c>
      <c r="C49" s="14" t="s">
        <v>56</v>
      </c>
      <c r="D49" s="15">
        <v>3298720</v>
      </c>
      <c r="E49" s="19">
        <v>20696597.559999999</v>
      </c>
      <c r="F49" s="16">
        <v>23995317.559999999</v>
      </c>
      <c r="G49" s="16">
        <v>6529079.1600000001</v>
      </c>
      <c r="H49" s="16">
        <v>1407088.71</v>
      </c>
      <c r="I49" s="16">
        <v>1407088.71</v>
      </c>
      <c r="J49" s="16">
        <v>110224.99</v>
      </c>
      <c r="K49" s="16">
        <v>22588228.850000001</v>
      </c>
    </row>
    <row r="50" spans="2:11" ht="15" x14ac:dyDescent="0.25">
      <c r="B50" s="13">
        <v>5200</v>
      </c>
      <c r="C50" s="14" t="s">
        <v>57</v>
      </c>
      <c r="D50" s="15">
        <v>498000</v>
      </c>
      <c r="E50" s="19">
        <v>3548752.6</v>
      </c>
      <c r="F50" s="16">
        <v>4046752.6</v>
      </c>
      <c r="G50" s="16">
        <v>2180451.42</v>
      </c>
      <c r="H50" s="16">
        <v>142147.42000000001</v>
      </c>
      <c r="I50" s="16">
        <v>142147.42000000001</v>
      </c>
      <c r="J50" s="16">
        <v>30827</v>
      </c>
      <c r="K50" s="16">
        <v>3904605.18</v>
      </c>
    </row>
    <row r="51" spans="2:11" ht="15" x14ac:dyDescent="0.25">
      <c r="B51" s="13">
        <v>5300</v>
      </c>
      <c r="C51" s="14" t="s">
        <v>58</v>
      </c>
      <c r="D51" s="15">
        <v>225000</v>
      </c>
      <c r="E51" s="19">
        <v>6995121.3399999999</v>
      </c>
      <c r="F51" s="16">
        <v>7220121.3399999999</v>
      </c>
      <c r="G51" s="16">
        <v>2860967.68</v>
      </c>
      <c r="H51" s="16">
        <v>555774.28</v>
      </c>
      <c r="I51" s="16">
        <v>555774.28</v>
      </c>
      <c r="J51" s="16">
        <v>0</v>
      </c>
      <c r="K51" s="16">
        <v>6664347.0599999996</v>
      </c>
    </row>
    <row r="52" spans="2:11" ht="15" x14ac:dyDescent="0.25">
      <c r="B52" s="13">
        <v>5400</v>
      </c>
      <c r="C52" s="14" t="s">
        <v>59</v>
      </c>
      <c r="D52" s="15">
        <v>4129030</v>
      </c>
      <c r="E52" s="19">
        <v>-4029030</v>
      </c>
      <c r="F52" s="16">
        <v>100000</v>
      </c>
      <c r="G52" s="16">
        <v>0</v>
      </c>
      <c r="H52" s="16">
        <v>0</v>
      </c>
      <c r="I52" s="16">
        <v>0</v>
      </c>
      <c r="J52" s="16">
        <v>0</v>
      </c>
      <c r="K52" s="16">
        <v>100000</v>
      </c>
    </row>
    <row r="53" spans="2:11" ht="15" x14ac:dyDescent="0.25">
      <c r="B53" s="13">
        <v>5500</v>
      </c>
      <c r="C53" s="14" t="s">
        <v>60</v>
      </c>
      <c r="D53" s="15"/>
      <c r="E53" s="15"/>
      <c r="F53" s="16"/>
      <c r="G53" s="16"/>
      <c r="H53" s="16"/>
      <c r="I53" s="16"/>
      <c r="J53" s="16"/>
      <c r="K53" s="16"/>
    </row>
    <row r="54" spans="2:11" ht="15" x14ac:dyDescent="0.25">
      <c r="B54" s="13">
        <v>5600</v>
      </c>
      <c r="C54" s="14" t="s">
        <v>61</v>
      </c>
      <c r="D54" s="15">
        <v>849000</v>
      </c>
      <c r="E54" s="15">
        <v>9456348.9100000001</v>
      </c>
      <c r="F54" s="16">
        <v>10305348.91</v>
      </c>
      <c r="G54" s="16">
        <v>3890278.08</v>
      </c>
      <c r="H54" s="16">
        <v>228039.86</v>
      </c>
      <c r="I54" s="16">
        <v>228039.86</v>
      </c>
      <c r="J54" s="16">
        <v>127009.88</v>
      </c>
      <c r="K54" s="16">
        <v>10077309.050000001</v>
      </c>
    </row>
    <row r="55" spans="2:11" ht="15" x14ac:dyDescent="0.25">
      <c r="B55" s="13">
        <v>5700</v>
      </c>
      <c r="C55" s="14" t="s">
        <v>62</v>
      </c>
      <c r="D55" s="15"/>
      <c r="E55" s="15"/>
      <c r="F55" s="16"/>
      <c r="G55" s="16"/>
      <c r="H55" s="16"/>
      <c r="I55" s="16"/>
      <c r="J55" s="16"/>
      <c r="K55" s="16"/>
    </row>
    <row r="56" spans="2:11" ht="15" x14ac:dyDescent="0.25">
      <c r="B56" s="13">
        <v>5800</v>
      </c>
      <c r="C56" s="14" t="s">
        <v>63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2:11" ht="15" x14ac:dyDescent="0.25">
      <c r="B57" s="13">
        <v>5900</v>
      </c>
      <c r="C57" s="14" t="s">
        <v>64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2:11" ht="15" x14ac:dyDescent="0.25">
      <c r="B58" s="9" t="s">
        <v>65</v>
      </c>
      <c r="C58" s="10"/>
      <c r="D58" s="11">
        <f t="shared" ref="D58:K58" si="5">SUM(D59:D61)</f>
        <v>0</v>
      </c>
      <c r="E58" s="11">
        <f t="shared" si="5"/>
        <v>32980709.559999999</v>
      </c>
      <c r="F58" s="11">
        <f>+D58+E58</f>
        <v>32980709.559999999</v>
      </c>
      <c r="G58" s="11">
        <f t="shared" si="5"/>
        <v>17528586.510000002</v>
      </c>
      <c r="H58" s="11">
        <f t="shared" si="5"/>
        <v>1253188.79</v>
      </c>
      <c r="I58" s="11">
        <f t="shared" si="5"/>
        <v>1253188.79</v>
      </c>
      <c r="J58" s="11">
        <f t="shared" si="5"/>
        <v>1253188.79</v>
      </c>
      <c r="K58" s="11">
        <f t="shared" si="5"/>
        <v>31727520.77</v>
      </c>
    </row>
    <row r="59" spans="2:11" ht="15" x14ac:dyDescent="0.25">
      <c r="B59" s="13">
        <v>6100</v>
      </c>
      <c r="C59" s="14" t="s">
        <v>66</v>
      </c>
      <c r="D59" s="15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2:11" ht="15" x14ac:dyDescent="0.25">
      <c r="B60" s="13">
        <v>6200</v>
      </c>
      <c r="C60" s="14" t="s">
        <v>67</v>
      </c>
      <c r="D60" s="15">
        <v>0</v>
      </c>
      <c r="E60" s="16">
        <v>32980709.559999999</v>
      </c>
      <c r="F60" s="16">
        <v>32980709.559999999</v>
      </c>
      <c r="G60" s="16">
        <v>17528586.510000002</v>
      </c>
      <c r="H60" s="16">
        <v>1253188.79</v>
      </c>
      <c r="I60" s="16">
        <v>1253188.79</v>
      </c>
      <c r="J60" s="16">
        <v>1253188.79</v>
      </c>
      <c r="K60" s="16">
        <v>31727520.77</v>
      </c>
    </row>
    <row r="61" spans="2:11" ht="15" x14ac:dyDescent="0.25">
      <c r="B61" s="13">
        <v>6300</v>
      </c>
      <c r="C61" s="14" t="s">
        <v>68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2:11" ht="15" x14ac:dyDescent="0.25">
      <c r="B62" s="9" t="s">
        <v>69</v>
      </c>
      <c r="C62" s="10"/>
      <c r="D62" s="11">
        <f t="shared" ref="D62:K62" si="6">SUM(D63:D69)</f>
        <v>27030970</v>
      </c>
      <c r="E62" s="11">
        <f t="shared" si="6"/>
        <v>-56355.79</v>
      </c>
      <c r="F62" s="11">
        <f>+D62+E62</f>
        <v>26974614.210000001</v>
      </c>
      <c r="G62" s="11">
        <f>SUM(G63:G69)</f>
        <v>0</v>
      </c>
      <c r="H62" s="11">
        <f t="shared" si="6"/>
        <v>0</v>
      </c>
      <c r="I62" s="11">
        <f>SUM(I63:I69)</f>
        <v>0</v>
      </c>
      <c r="J62" s="16">
        <f t="shared" si="6"/>
        <v>0</v>
      </c>
      <c r="K62" s="11">
        <f t="shared" si="6"/>
        <v>26974614.210000001</v>
      </c>
    </row>
    <row r="63" spans="2:11" ht="15" x14ac:dyDescent="0.25">
      <c r="B63" s="13">
        <v>7100</v>
      </c>
      <c r="C63" s="14" t="s">
        <v>70</v>
      </c>
      <c r="D63" s="15">
        <v>0</v>
      </c>
      <c r="E63" s="15">
        <v>0</v>
      </c>
      <c r="F63" s="16">
        <v>0</v>
      </c>
      <c r="G63" s="15">
        <v>0</v>
      </c>
      <c r="H63" s="16">
        <v>0</v>
      </c>
      <c r="I63" s="16">
        <v>0</v>
      </c>
      <c r="J63" s="16">
        <v>0</v>
      </c>
      <c r="K63" s="15">
        <v>0</v>
      </c>
    </row>
    <row r="64" spans="2:11" ht="15" x14ac:dyDescent="0.25">
      <c r="B64" s="13">
        <v>7200</v>
      </c>
      <c r="C64" s="14" t="s">
        <v>71</v>
      </c>
      <c r="D64" s="15">
        <v>0</v>
      </c>
      <c r="E64" s="15">
        <v>0</v>
      </c>
      <c r="F64" s="16">
        <v>0</v>
      </c>
      <c r="G64" s="15">
        <v>0</v>
      </c>
      <c r="H64" s="16">
        <v>0</v>
      </c>
      <c r="I64" s="16">
        <v>0</v>
      </c>
      <c r="J64" s="16">
        <v>0</v>
      </c>
      <c r="K64" s="15">
        <v>0</v>
      </c>
    </row>
    <row r="65" spans="2:11" ht="15" x14ac:dyDescent="0.25">
      <c r="B65" s="13">
        <v>7300</v>
      </c>
      <c r="C65" s="14" t="s">
        <v>72</v>
      </c>
      <c r="D65" s="15">
        <v>0</v>
      </c>
      <c r="E65" s="15">
        <v>0</v>
      </c>
      <c r="F65" s="16">
        <v>0</v>
      </c>
      <c r="G65" s="15">
        <v>0</v>
      </c>
      <c r="H65" s="16">
        <v>0</v>
      </c>
      <c r="I65" s="16">
        <v>0</v>
      </c>
      <c r="J65" s="16">
        <v>0</v>
      </c>
      <c r="K65" s="15">
        <v>0</v>
      </c>
    </row>
    <row r="66" spans="2:11" ht="15" x14ac:dyDescent="0.25">
      <c r="B66" s="13">
        <v>7400</v>
      </c>
      <c r="C66" s="14" t="s">
        <v>73</v>
      </c>
      <c r="D66" s="15">
        <v>0</v>
      </c>
      <c r="E66" s="15">
        <v>0</v>
      </c>
      <c r="F66" s="16">
        <v>0</v>
      </c>
      <c r="G66" s="15">
        <v>0</v>
      </c>
      <c r="H66" s="16">
        <v>0</v>
      </c>
      <c r="I66" s="16">
        <v>0</v>
      </c>
      <c r="J66" s="16">
        <v>0</v>
      </c>
      <c r="K66" s="15">
        <v>0</v>
      </c>
    </row>
    <row r="67" spans="2:11" ht="15" x14ac:dyDescent="0.25">
      <c r="B67" s="13">
        <v>7500</v>
      </c>
      <c r="C67" s="14" t="s">
        <v>74</v>
      </c>
      <c r="D67" s="15">
        <v>0</v>
      </c>
      <c r="E67" s="15">
        <v>0</v>
      </c>
      <c r="F67" s="16">
        <v>0</v>
      </c>
      <c r="G67" s="15">
        <v>0</v>
      </c>
      <c r="H67" s="16">
        <v>0</v>
      </c>
      <c r="I67" s="16">
        <v>0</v>
      </c>
      <c r="J67" s="16">
        <v>0</v>
      </c>
      <c r="K67" s="15">
        <v>0</v>
      </c>
    </row>
    <row r="68" spans="2:11" ht="15" x14ac:dyDescent="0.25">
      <c r="B68" s="13">
        <v>7600</v>
      </c>
      <c r="C68" s="14" t="s">
        <v>75</v>
      </c>
      <c r="D68" s="15">
        <v>0</v>
      </c>
      <c r="E68" s="15">
        <v>0</v>
      </c>
      <c r="F68" s="16">
        <v>0</v>
      </c>
      <c r="G68" s="15">
        <v>0</v>
      </c>
      <c r="H68" s="16">
        <v>0</v>
      </c>
      <c r="I68" s="16">
        <v>0</v>
      </c>
      <c r="J68" s="16">
        <v>0</v>
      </c>
      <c r="K68" s="15">
        <v>0</v>
      </c>
    </row>
    <row r="69" spans="2:11" ht="15" x14ac:dyDescent="0.25">
      <c r="B69" s="13">
        <v>7900</v>
      </c>
      <c r="C69" s="14" t="s">
        <v>76</v>
      </c>
      <c r="D69" s="15">
        <v>27030970</v>
      </c>
      <c r="E69" s="16">
        <v>-56355.79</v>
      </c>
      <c r="F69" s="16">
        <v>26974614.210000001</v>
      </c>
      <c r="G69" s="16">
        <v>0</v>
      </c>
      <c r="H69" s="16">
        <v>0</v>
      </c>
      <c r="I69" s="16">
        <v>0</v>
      </c>
      <c r="J69" s="16">
        <v>0</v>
      </c>
      <c r="K69" s="16">
        <v>26974614.210000001</v>
      </c>
    </row>
    <row r="70" spans="2:11" ht="15" x14ac:dyDescent="0.25">
      <c r="B70" s="9" t="s">
        <v>77</v>
      </c>
      <c r="C70" s="10"/>
      <c r="D70" s="11">
        <f t="shared" ref="D70:J70" si="7">SUM(D71:D73)</f>
        <v>0</v>
      </c>
      <c r="E70" s="11">
        <f t="shared" si="7"/>
        <v>0</v>
      </c>
      <c r="F70" s="11">
        <f>+D70+E70</f>
        <v>0</v>
      </c>
      <c r="G70" s="11">
        <f>SUM(G71:G73)</f>
        <v>0</v>
      </c>
      <c r="H70" s="16">
        <f t="shared" si="7"/>
        <v>0</v>
      </c>
      <c r="I70" s="16">
        <f>SUM(I71:I73)</f>
        <v>0</v>
      </c>
      <c r="J70" s="16">
        <f t="shared" si="7"/>
        <v>0</v>
      </c>
      <c r="K70" s="11">
        <f>+F70-H70</f>
        <v>0</v>
      </c>
    </row>
    <row r="71" spans="2:11" ht="15" x14ac:dyDescent="0.25">
      <c r="B71" s="13">
        <v>8100</v>
      </c>
      <c r="C71" s="14" t="s">
        <v>78</v>
      </c>
      <c r="D71" s="15">
        <v>0</v>
      </c>
      <c r="E71" s="16">
        <v>0</v>
      </c>
      <c r="F71" s="16">
        <v>0</v>
      </c>
      <c r="G71" s="11">
        <f>SUM(G72:G74)</f>
        <v>0</v>
      </c>
      <c r="H71" s="16">
        <f>SUM(H72:H74)</f>
        <v>0</v>
      </c>
      <c r="I71" s="16">
        <f>SUM(I72:I74)</f>
        <v>0</v>
      </c>
      <c r="J71" s="16">
        <f>SUM(J72:J74)</f>
        <v>0</v>
      </c>
      <c r="K71" s="12">
        <v>0</v>
      </c>
    </row>
    <row r="72" spans="2:11" ht="12.75" customHeight="1" x14ac:dyDescent="0.25">
      <c r="B72" s="13">
        <v>8300</v>
      </c>
      <c r="C72" s="14" t="s">
        <v>79</v>
      </c>
      <c r="D72" s="15">
        <v>0</v>
      </c>
      <c r="E72" s="12">
        <v>0</v>
      </c>
      <c r="F72" s="16">
        <v>0</v>
      </c>
      <c r="G72" s="11">
        <f>SUM(G73:G75)</f>
        <v>0</v>
      </c>
      <c r="H72" s="16">
        <f>SUM(H73:H75)</f>
        <v>0</v>
      </c>
      <c r="I72" s="16">
        <f>SUM(I73:I75)</f>
        <v>0</v>
      </c>
      <c r="J72" s="16">
        <f>SUM(J73:J75)</f>
        <v>0</v>
      </c>
      <c r="K72" s="12">
        <v>0</v>
      </c>
    </row>
    <row r="73" spans="2:11" ht="15" x14ac:dyDescent="0.25">
      <c r="B73" s="13">
        <v>8500</v>
      </c>
      <c r="C73" s="14" t="s">
        <v>80</v>
      </c>
      <c r="D73" s="15">
        <v>0</v>
      </c>
      <c r="E73" s="16">
        <v>0</v>
      </c>
      <c r="F73" s="16">
        <v>0</v>
      </c>
      <c r="G73" s="11">
        <f>SUM(G74:G76)</f>
        <v>0</v>
      </c>
      <c r="H73" s="16">
        <f>SUM(H74:H76)</f>
        <v>0</v>
      </c>
      <c r="I73" s="16">
        <f>SUM(I74:I76)</f>
        <v>0</v>
      </c>
      <c r="J73" s="16">
        <f>SUM(J74:J76)</f>
        <v>0</v>
      </c>
      <c r="K73" s="12">
        <v>0</v>
      </c>
    </row>
    <row r="74" spans="2:11" ht="12.75" customHeight="1" x14ac:dyDescent="0.25">
      <c r="B74" s="9" t="s">
        <v>81</v>
      </c>
      <c r="C74" s="10"/>
      <c r="D74" s="11">
        <v>0</v>
      </c>
      <c r="E74" s="11">
        <v>0</v>
      </c>
      <c r="F74" s="11">
        <v>0</v>
      </c>
      <c r="G74" s="11">
        <f>SUM(G75:G81)</f>
        <v>0</v>
      </c>
      <c r="H74" s="16">
        <f>SUM(H75:H81)</f>
        <v>0</v>
      </c>
      <c r="I74" s="16">
        <f>SUM(I75:I81)</f>
        <v>0</v>
      </c>
      <c r="J74" s="16">
        <f>SUM(J75:J81)</f>
        <v>0</v>
      </c>
      <c r="K74" s="11">
        <v>0</v>
      </c>
    </row>
    <row r="75" spans="2:11" ht="15" x14ac:dyDescent="0.25">
      <c r="B75" s="13">
        <v>9100</v>
      </c>
      <c r="C75" s="14" t="s">
        <v>82</v>
      </c>
      <c r="D75" s="15">
        <v>0</v>
      </c>
      <c r="E75" s="16">
        <v>0</v>
      </c>
      <c r="F75" s="16">
        <f t="shared" ref="F75:F81" si="8">+D75+E75</f>
        <v>0</v>
      </c>
      <c r="G75" s="16">
        <v>0</v>
      </c>
      <c r="H75" s="16">
        <v>0</v>
      </c>
      <c r="I75" s="16">
        <v>0</v>
      </c>
      <c r="J75" s="16">
        <v>0</v>
      </c>
      <c r="K75" s="12">
        <v>0</v>
      </c>
    </row>
    <row r="76" spans="2:11" ht="15" x14ac:dyDescent="0.25">
      <c r="B76" s="13">
        <v>9200</v>
      </c>
      <c r="C76" s="14" t="s">
        <v>83</v>
      </c>
      <c r="D76" s="15">
        <v>0</v>
      </c>
      <c r="E76" s="16">
        <v>0</v>
      </c>
      <c r="F76" s="16">
        <f t="shared" si="8"/>
        <v>0</v>
      </c>
      <c r="G76" s="16">
        <v>0</v>
      </c>
      <c r="H76" s="16">
        <v>0</v>
      </c>
      <c r="I76" s="16">
        <v>0</v>
      </c>
      <c r="J76" s="16">
        <v>0</v>
      </c>
      <c r="K76" s="12">
        <v>0</v>
      </c>
    </row>
    <row r="77" spans="2:11" ht="15" x14ac:dyDescent="0.25">
      <c r="B77" s="13">
        <v>9300</v>
      </c>
      <c r="C77" s="14" t="s">
        <v>84</v>
      </c>
      <c r="D77" s="15">
        <v>0</v>
      </c>
      <c r="E77" s="16">
        <v>0</v>
      </c>
      <c r="F77" s="16">
        <f t="shared" si="8"/>
        <v>0</v>
      </c>
      <c r="G77" s="16">
        <v>0</v>
      </c>
      <c r="H77" s="16">
        <v>0</v>
      </c>
      <c r="I77" s="16">
        <v>0</v>
      </c>
      <c r="J77" s="16">
        <v>0</v>
      </c>
      <c r="K77" s="12">
        <v>0</v>
      </c>
    </row>
    <row r="78" spans="2:11" ht="15" x14ac:dyDescent="0.25">
      <c r="B78" s="13">
        <v>9400</v>
      </c>
      <c r="C78" s="14" t="s">
        <v>85</v>
      </c>
      <c r="D78" s="15">
        <v>0</v>
      </c>
      <c r="E78" s="16"/>
      <c r="F78" s="16">
        <f t="shared" si="8"/>
        <v>0</v>
      </c>
      <c r="G78" s="16">
        <v>0</v>
      </c>
      <c r="H78" s="16">
        <v>0</v>
      </c>
      <c r="I78" s="16">
        <v>0</v>
      </c>
      <c r="J78" s="16">
        <v>0</v>
      </c>
      <c r="K78" s="12">
        <v>0</v>
      </c>
    </row>
    <row r="79" spans="2:11" ht="15" x14ac:dyDescent="0.25">
      <c r="B79" s="13">
        <v>9500</v>
      </c>
      <c r="C79" s="14" t="s">
        <v>86</v>
      </c>
      <c r="D79" s="15">
        <v>0</v>
      </c>
      <c r="E79" s="16">
        <v>0</v>
      </c>
      <c r="F79" s="16">
        <f t="shared" si="8"/>
        <v>0</v>
      </c>
      <c r="G79" s="16">
        <v>0</v>
      </c>
      <c r="H79" s="16">
        <v>0</v>
      </c>
      <c r="I79" s="16">
        <v>0</v>
      </c>
      <c r="J79" s="16">
        <v>0</v>
      </c>
      <c r="K79" s="12">
        <v>0</v>
      </c>
    </row>
    <row r="80" spans="2:11" ht="15" x14ac:dyDescent="0.25">
      <c r="B80" s="13">
        <v>9600</v>
      </c>
      <c r="C80" s="14" t="s">
        <v>87</v>
      </c>
      <c r="D80" s="15">
        <v>0</v>
      </c>
      <c r="E80" s="16">
        <v>0</v>
      </c>
      <c r="F80" s="16">
        <f t="shared" si="8"/>
        <v>0</v>
      </c>
      <c r="G80" s="16">
        <v>0</v>
      </c>
      <c r="H80" s="16">
        <v>0</v>
      </c>
      <c r="I80" s="16">
        <v>0</v>
      </c>
      <c r="J80" s="16"/>
      <c r="K80" s="12">
        <v>0</v>
      </c>
    </row>
    <row r="81" spans="1:12" ht="15" x14ac:dyDescent="0.25">
      <c r="B81" s="13">
        <v>9900</v>
      </c>
      <c r="C81" s="14" t="s">
        <v>88</v>
      </c>
      <c r="D81" s="20">
        <v>0</v>
      </c>
      <c r="E81" s="16">
        <v>0</v>
      </c>
      <c r="F81" s="16">
        <f t="shared" si="8"/>
        <v>0</v>
      </c>
      <c r="G81" s="16">
        <v>0</v>
      </c>
      <c r="H81" s="16">
        <v>0</v>
      </c>
      <c r="I81" s="16">
        <v>0</v>
      </c>
      <c r="J81" s="16"/>
      <c r="K81" s="12">
        <v>0</v>
      </c>
    </row>
    <row r="82" spans="1:12" s="26" customFormat="1" x14ac:dyDescent="0.2">
      <c r="A82" s="22"/>
      <c r="B82" s="23"/>
      <c r="C82" s="24" t="s">
        <v>89</v>
      </c>
      <c r="D82" s="25">
        <f>+D10+D18+D28+D38+D48+D58+D62+D70+D74</f>
        <v>862283206.95000005</v>
      </c>
      <c r="E82" s="25">
        <f t="shared" ref="E82:J82" si="9">+E10+E18+E28+E38+E48+E58+E62+E70+E74</f>
        <v>82559760.809999987</v>
      </c>
      <c r="F82" s="25">
        <f t="shared" si="9"/>
        <v>944842967.75999999</v>
      </c>
      <c r="G82" s="25">
        <f t="shared" si="9"/>
        <v>205046326.20000002</v>
      </c>
      <c r="H82" s="25">
        <f t="shared" si="9"/>
        <v>160141307.54000002</v>
      </c>
      <c r="I82" s="25">
        <f t="shared" si="9"/>
        <v>160141307.54000002</v>
      </c>
      <c r="J82" s="25">
        <f t="shared" si="9"/>
        <v>157703709.20000002</v>
      </c>
      <c r="K82" s="25">
        <f>+K10+K18+K28+K38+K48+K58+K62+K70+K74</f>
        <v>784701660.22000003</v>
      </c>
      <c r="L82" s="22"/>
    </row>
    <row r="83" spans="1:12" x14ac:dyDescent="0.2">
      <c r="D83" s="27">
        <f>+D82-[1]CTG!D17</f>
        <v>0</v>
      </c>
      <c r="E83" s="27">
        <f>+E82-[1]CTG!E17</f>
        <v>0</v>
      </c>
      <c r="F83" s="27">
        <f>+F82-[1]CTG!F17</f>
        <v>0</v>
      </c>
      <c r="G83" s="27">
        <f>+G82-[1]CTG!G17</f>
        <v>0</v>
      </c>
      <c r="H83" s="27">
        <f>+H82-[1]CTG!H17</f>
        <v>0</v>
      </c>
      <c r="I83" s="27">
        <f>+I82-[1]CTG!I17</f>
        <v>0</v>
      </c>
      <c r="J83" s="27">
        <f>+J82-[1]CTG!J17</f>
        <v>0</v>
      </c>
      <c r="K83" s="27">
        <f>+K82-[1]CTG!K17</f>
        <v>0</v>
      </c>
    </row>
  </sheetData>
  <mergeCells count="15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42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2017-08-15T20:41:34Z</dcterms:created>
  <dcterms:modified xsi:type="dcterms:W3CDTF">2017-08-15T21:03:51Z</dcterms:modified>
</cp:coreProperties>
</file>