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01AGOSTO2018\JEFATURA DE CONTABILIDAD\CONTABILIDAD 2021\ESTADOS FINANCIEROS 2021\3.ESTADOS FINANCIEROS 3ER TRIM2021\"/>
    </mc:Choice>
  </mc:AlternateContent>
  <bookViews>
    <workbookView xWindow="0" yWindow="0" windowWidth="20460" windowHeight="5955"/>
  </bookViews>
  <sheets>
    <sheet name="EAA" sheetId="1" r:id="rId1"/>
  </sheets>
  <externalReferences>
    <externalReference r:id="rId2"/>
    <externalReference r:id="rId3"/>
  </externalReferences>
  <definedNames>
    <definedName name="_xlnm.Print_Area" localSheetId="0">EAA!$A$1:$L$34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9" i="1" l="1"/>
  <c r="J29" i="1"/>
  <c r="I29" i="1"/>
  <c r="I28" i="1"/>
  <c r="J28" i="1" s="1"/>
  <c r="I27" i="1"/>
  <c r="J27" i="1" s="1"/>
  <c r="I26" i="1"/>
  <c r="J26" i="1" s="1"/>
  <c r="I25" i="1"/>
  <c r="J25" i="1" s="1"/>
  <c r="I24" i="1"/>
  <c r="J24" i="1" s="1"/>
  <c r="J23" i="1"/>
  <c r="I23" i="1"/>
  <c r="I22" i="1"/>
  <c r="J22" i="1" s="1"/>
  <c r="J21" i="1"/>
  <c r="I21" i="1"/>
  <c r="J20" i="1"/>
  <c r="H19" i="1"/>
  <c r="I19" i="1" s="1"/>
  <c r="G19" i="1"/>
  <c r="F19" i="1"/>
  <c r="J18" i="1"/>
  <c r="I17" i="1"/>
  <c r="J17" i="1" s="1"/>
  <c r="I16" i="1"/>
  <c r="J16" i="1" s="1"/>
  <c r="I15" i="1"/>
  <c r="J15" i="1" s="1"/>
  <c r="I14" i="1"/>
  <c r="J14" i="1" s="1"/>
  <c r="I13" i="1"/>
  <c r="J13" i="1" s="1"/>
  <c r="I12" i="1"/>
  <c r="J12" i="1" s="1"/>
  <c r="I11" i="1"/>
  <c r="J11" i="1" s="1"/>
  <c r="J10" i="1"/>
  <c r="H9" i="1"/>
  <c r="G9" i="1"/>
  <c r="G7" i="1" s="1"/>
  <c r="F9" i="1"/>
  <c r="I8" i="1"/>
  <c r="H7" i="1"/>
  <c r="I9" i="1" l="1"/>
  <c r="J9" i="1" s="1"/>
  <c r="J19" i="1"/>
  <c r="F7" i="1"/>
  <c r="F34" i="1" l="1"/>
  <c r="I7" i="1"/>
  <c r="I34" i="1" l="1"/>
  <c r="J7" i="1"/>
</calcChain>
</file>

<file path=xl/sharedStrings.xml><?xml version="1.0" encoding="utf-8"?>
<sst xmlns="http://schemas.openxmlformats.org/spreadsheetml/2006/main" count="31" uniqueCount="30">
  <si>
    <t>SISTEMA AVANZADO DE BACHILLERATO Y EDUCACIÓN SUPERIOS EN EL ESTADO DE GUANAJUATO
Estado Analìtico del Activo
Del 01 de Enero al 30 de Septiembre del 2021 y 2020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</si>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</sst>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General_)"/>
    <numFmt numFmtId="165" formatCode="#,##0.0000000000"/>
    <numFmt numFmtId="166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color theme="0" tint="-4.9989318521683403E-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6" fontId="8" fillId="0" borderId="0" applyFont="0" applyFill="0" applyBorder="0" applyAlignment="0" applyProtection="0"/>
    <xf numFmtId="0" fontId="2" fillId="0" borderId="0"/>
    <xf numFmtId="164" fontId="2" fillId="0" borderId="0"/>
  </cellStyleXfs>
  <cellXfs count="69">
    <xf numFmtId="0" fontId="0" fillId="0" borderId="0" xfId="0"/>
    <xf numFmtId="0" fontId="1" fillId="2" borderId="0" xfId="0" applyFont="1" applyFill="1" applyBorder="1"/>
    <xf numFmtId="0" fontId="3" fillId="2" borderId="0" xfId="2" applyFont="1" applyFill="1" applyBorder="1" applyAlignment="1" applyProtection="1">
      <alignment vertical="center" wrapText="1"/>
      <protection locked="0"/>
    </xf>
    <xf numFmtId="0" fontId="3" fillId="3" borderId="1" xfId="2" applyFont="1" applyFill="1" applyBorder="1" applyAlignment="1" applyProtection="1">
      <alignment horizontal="center" vertical="center" wrapText="1"/>
      <protection locked="0"/>
    </xf>
    <xf numFmtId="0" fontId="3" fillId="3" borderId="2" xfId="2" applyFont="1" applyFill="1" applyBorder="1" applyAlignment="1" applyProtection="1">
      <alignment horizontal="center" vertical="center" wrapText="1"/>
      <protection locked="0"/>
    </xf>
    <xf numFmtId="0" fontId="3" fillId="3" borderId="3" xfId="2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/>
    <xf numFmtId="0" fontId="1" fillId="4" borderId="0" xfId="0" applyFont="1" applyFill="1" applyBorder="1"/>
    <xf numFmtId="0" fontId="4" fillId="2" borderId="0" xfId="2" applyFont="1" applyFill="1" applyBorder="1" applyAlignment="1">
      <alignment horizontal="center" vertical="center" wrapText="1"/>
    </xf>
    <xf numFmtId="0" fontId="5" fillId="5" borderId="4" xfId="2" applyFont="1" applyFill="1" applyBorder="1" applyAlignment="1">
      <alignment horizontal="center" vertical="center" wrapText="1"/>
    </xf>
    <xf numFmtId="0" fontId="5" fillId="5" borderId="5" xfId="2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5" xfId="2" applyFont="1" applyFill="1" applyBorder="1" applyAlignment="1">
      <alignment horizontal="center" vertical="center" wrapText="1"/>
    </xf>
    <xf numFmtId="0" fontId="5" fillId="5" borderId="6" xfId="2" applyFont="1" applyFill="1" applyBorder="1" applyAlignment="1">
      <alignment horizontal="center" vertical="center" wrapText="1"/>
    </xf>
    <xf numFmtId="0" fontId="4" fillId="4" borderId="0" xfId="0" applyFont="1" applyFill="1" applyBorder="1"/>
    <xf numFmtId="0" fontId="5" fillId="5" borderId="7" xfId="2" applyFont="1" applyFill="1" applyBorder="1" applyAlignment="1">
      <alignment horizontal="center" vertical="center" wrapText="1"/>
    </xf>
    <xf numFmtId="0" fontId="5" fillId="5" borderId="8" xfId="2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8" xfId="2" applyFont="1" applyFill="1" applyBorder="1" applyAlignment="1">
      <alignment horizontal="center" vertical="center" wrapText="1"/>
    </xf>
    <xf numFmtId="0" fontId="5" fillId="5" borderId="9" xfId="2" applyFont="1" applyFill="1" applyBorder="1" applyAlignment="1">
      <alignment horizontal="center" vertical="center" wrapText="1"/>
    </xf>
    <xf numFmtId="0" fontId="5" fillId="2" borderId="0" xfId="3" applyNumberFormat="1" applyFont="1" applyFill="1" applyBorder="1" applyAlignment="1">
      <alignment vertical="center"/>
    </xf>
    <xf numFmtId="0" fontId="5" fillId="4" borderId="10" xfId="3" applyNumberFormat="1" applyFont="1" applyFill="1" applyBorder="1" applyAlignment="1">
      <alignment vertical="center"/>
    </xf>
    <xf numFmtId="0" fontId="5" fillId="4" borderId="0" xfId="3" applyNumberFormat="1" applyFont="1" applyFill="1" applyBorder="1" applyAlignment="1">
      <alignment vertical="center"/>
    </xf>
    <xf numFmtId="0" fontId="5" fillId="4" borderId="11" xfId="3" applyNumberFormat="1" applyFont="1" applyFill="1" applyBorder="1" applyAlignment="1">
      <alignment vertical="center"/>
    </xf>
    <xf numFmtId="0" fontId="5" fillId="2" borderId="0" xfId="3" applyNumberFormat="1" applyFont="1" applyFill="1" applyBorder="1" applyAlignment="1">
      <alignment vertical="top"/>
    </xf>
    <xf numFmtId="0" fontId="5" fillId="4" borderId="10" xfId="3" applyNumberFormat="1" applyFont="1" applyFill="1" applyBorder="1" applyAlignment="1">
      <alignment vertical="top"/>
    </xf>
    <xf numFmtId="0" fontId="5" fillId="4" borderId="0" xfId="3" applyNumberFormat="1" applyFont="1" applyFill="1" applyBorder="1" applyAlignment="1">
      <alignment vertical="top"/>
    </xf>
    <xf numFmtId="0" fontId="5" fillId="4" borderId="11" xfId="3" applyNumberFormat="1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6" fillId="4" borderId="10" xfId="0" applyFont="1" applyFill="1" applyBorder="1" applyAlignment="1">
      <alignment horizontal="left" vertical="top"/>
    </xf>
    <xf numFmtId="0" fontId="6" fillId="4" borderId="0" xfId="0" applyFont="1" applyFill="1" applyBorder="1" applyAlignment="1">
      <alignment horizontal="left" vertical="top"/>
    </xf>
    <xf numFmtId="3" fontId="6" fillId="4" borderId="0" xfId="0" applyNumberFormat="1" applyFont="1" applyFill="1" applyBorder="1" applyAlignment="1">
      <alignment vertical="top"/>
    </xf>
    <xf numFmtId="0" fontId="6" fillId="4" borderId="11" xfId="0" applyFont="1" applyFill="1" applyBorder="1" applyAlignment="1">
      <alignment vertical="top"/>
    </xf>
    <xf numFmtId="165" fontId="1" fillId="4" borderId="0" xfId="0" applyNumberFormat="1" applyFont="1" applyFill="1"/>
    <xf numFmtId="0" fontId="6" fillId="4" borderId="10" xfId="0" applyFont="1" applyFill="1" applyBorder="1" applyAlignment="1">
      <alignment vertical="top"/>
    </xf>
    <xf numFmtId="0" fontId="6" fillId="4" borderId="0" xfId="0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0" fontId="5" fillId="4" borderId="1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left" vertical="top" wrapText="1"/>
    </xf>
    <xf numFmtId="3" fontId="6" fillId="4" borderId="0" xfId="1" applyNumberFormat="1" applyFont="1" applyFill="1" applyBorder="1" applyAlignment="1">
      <alignment vertical="top"/>
    </xf>
    <xf numFmtId="0" fontId="7" fillId="4" borderId="11" xfId="0" applyFont="1" applyFill="1" applyBorder="1" applyAlignment="1">
      <alignment vertical="top"/>
    </xf>
    <xf numFmtId="0" fontId="9" fillId="4" borderId="0" xfId="0" applyFont="1" applyFill="1"/>
    <xf numFmtId="0" fontId="1" fillId="2" borderId="0" xfId="0" applyFont="1" applyFill="1" applyBorder="1" applyAlignment="1">
      <alignment vertical="top"/>
    </xf>
    <xf numFmtId="0" fontId="1" fillId="4" borderId="10" xfId="0" applyFont="1" applyFill="1" applyBorder="1" applyAlignment="1">
      <alignment vertical="top"/>
    </xf>
    <xf numFmtId="0" fontId="1" fillId="4" borderId="0" xfId="0" applyFont="1" applyFill="1" applyBorder="1" applyAlignment="1">
      <alignment vertical="top"/>
    </xf>
    <xf numFmtId="3" fontId="1" fillId="4" borderId="0" xfId="0" applyNumberFormat="1" applyFont="1" applyFill="1" applyBorder="1" applyAlignment="1">
      <alignment vertical="top"/>
    </xf>
    <xf numFmtId="0" fontId="1" fillId="4" borderId="11" xfId="0" applyFont="1" applyFill="1" applyBorder="1" applyAlignment="1">
      <alignment vertical="top"/>
    </xf>
    <xf numFmtId="0" fontId="1" fillId="4" borderId="10" xfId="0" applyFont="1" applyFill="1" applyBorder="1" applyAlignment="1">
      <alignment horizontal="left" vertical="top"/>
    </xf>
    <xf numFmtId="0" fontId="1" fillId="4" borderId="0" xfId="0" applyFont="1" applyFill="1" applyBorder="1" applyAlignment="1">
      <alignment horizontal="left" vertical="top"/>
    </xf>
    <xf numFmtId="3" fontId="2" fillId="4" borderId="0" xfId="1" applyNumberFormat="1" applyFont="1" applyFill="1" applyBorder="1" applyAlignment="1" applyProtection="1">
      <alignment vertical="top"/>
      <protection locked="0"/>
    </xf>
    <xf numFmtId="3" fontId="2" fillId="4" borderId="0" xfId="1" applyNumberFormat="1" applyFont="1" applyFill="1" applyBorder="1" applyAlignment="1">
      <alignment vertical="top"/>
    </xf>
    <xf numFmtId="0" fontId="1" fillId="4" borderId="10" xfId="0" applyFont="1" applyFill="1" applyBorder="1" applyAlignment="1">
      <alignment horizontal="left" vertical="top"/>
    </xf>
    <xf numFmtId="0" fontId="1" fillId="4" borderId="0" xfId="0" applyFont="1" applyFill="1" applyBorder="1" applyAlignment="1">
      <alignment horizontal="left" vertical="top"/>
    </xf>
    <xf numFmtId="3" fontId="1" fillId="4" borderId="0" xfId="1" applyNumberFormat="1" applyFont="1" applyFill="1" applyBorder="1" applyAlignment="1">
      <alignment vertical="top"/>
    </xf>
    <xf numFmtId="165" fontId="9" fillId="4" borderId="0" xfId="0" applyNumberFormat="1" applyFont="1" applyFill="1"/>
    <xf numFmtId="0" fontId="1" fillId="4" borderId="7" xfId="0" applyFont="1" applyFill="1" applyBorder="1" applyAlignment="1">
      <alignment vertical="top"/>
    </xf>
    <xf numFmtId="0" fontId="1" fillId="4" borderId="8" xfId="0" applyFont="1" applyFill="1" applyBorder="1" applyAlignment="1">
      <alignment vertical="top"/>
    </xf>
    <xf numFmtId="0" fontId="1" fillId="4" borderId="9" xfId="0" applyFont="1" applyFill="1" applyBorder="1" applyAlignment="1">
      <alignment vertical="top"/>
    </xf>
    <xf numFmtId="0" fontId="1" fillId="2" borderId="0" xfId="0" applyFont="1" applyFill="1" applyBorder="1" applyAlignment="1"/>
    <xf numFmtId="0" fontId="1" fillId="4" borderId="0" xfId="0" applyFont="1" applyFill="1" applyAlignment="1">
      <alignment horizontal="left"/>
    </xf>
    <xf numFmtId="0" fontId="1" fillId="4" borderId="0" xfId="0" applyFont="1" applyFill="1" applyAlignment="1">
      <alignment vertical="center"/>
    </xf>
    <xf numFmtId="0" fontId="1" fillId="4" borderId="0" xfId="0" applyFont="1" applyFill="1" applyAlignment="1">
      <alignment horizontal="center"/>
    </xf>
    <xf numFmtId="0" fontId="1" fillId="4" borderId="0" xfId="0" applyFont="1" applyFill="1" applyAlignment="1"/>
    <xf numFmtId="0" fontId="10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vertical="top"/>
    </xf>
    <xf numFmtId="0" fontId="2" fillId="4" borderId="0" xfId="0" applyFont="1" applyFill="1" applyBorder="1"/>
    <xf numFmtId="166" fontId="11" fillId="4" borderId="0" xfId="1" applyFont="1" applyFill="1" applyBorder="1"/>
    <xf numFmtId="166" fontId="2" fillId="4" borderId="0" xfId="1" applyFont="1" applyFill="1" applyBorder="1"/>
    <xf numFmtId="3" fontId="11" fillId="4" borderId="0" xfId="0" applyNumberFormat="1" applyFont="1" applyFill="1" applyBorder="1" applyAlignment="1">
      <alignment vertical="center"/>
    </xf>
  </cellXfs>
  <cellStyles count="4">
    <cellStyle name="=C:\WINNT\SYSTEM32\COMMAND.COM" xfId="3"/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EFATURA%20DE%20CONTABILIDAD/CONTABILIDAD%202018/Estados%20Fros%20y%20Pptales%202018%20marzo%20CONTABL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ros%20y%20Pptales%202020%203er%20TRIM%202021%20entreg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NOTAS (2)"/>
      <sheetName val="IPF (2)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Rel Cta Banc (2)"/>
      <sheetName val="ctas bancarias productivas"/>
      <sheetName val="DGTOF"/>
      <sheetName val="MPASUB FALTA"/>
    </sheetNames>
    <sheetDataSet>
      <sheetData sheetId="0"/>
      <sheetData sheetId="1">
        <row r="16">
          <cell r="E16">
            <v>250342684.78</v>
          </cell>
        </row>
        <row r="37">
          <cell r="D3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 DE VALIDAC"/>
      <sheetName val="ESF"/>
      <sheetName val="EA"/>
      <sheetName val="EVHP"/>
      <sheetName val="EFE"/>
      <sheetName val="ECSF"/>
      <sheetName val="PT_ESF_ECSF"/>
      <sheetName val="EAA"/>
      <sheetName val="EADOP"/>
      <sheetName val="NOTAS1"/>
      <sheetName val="PC"/>
      <sheetName val="NOTAS"/>
      <sheetName val="IPF (2)"/>
      <sheetName val="R  (2)"/>
      <sheetName val="CFF R (2)"/>
      <sheetName val="CA  (2)"/>
      <sheetName val="COG   (2)"/>
      <sheetName val="CE  (2)"/>
      <sheetName val="CFG  (2)"/>
      <sheetName val="EN   (2)"/>
      <sheetName val="ID   (2)"/>
      <sheetName val="FF  (2)"/>
      <sheetName val="IPF   (2)"/>
      <sheetName val="GCP   (2)"/>
      <sheetName val="PPI   (2)"/>
      <sheetName val="IR   (2)"/>
      <sheetName val="ANX EB"/>
      <sheetName val="ANX RCBPE"/>
      <sheetName val="ANX MPAS   (2)"/>
      <sheetName val="ANX DGF  (2)"/>
      <sheetName val="Muebles_Contable"/>
      <sheetName val="Inmuebles_Contable"/>
      <sheetName val="ANX RMB"/>
      <sheetName val="ANX RBI"/>
      <sheetName val="ANX OTL"/>
    </sheetNames>
    <sheetDataSet>
      <sheetData sheetId="0"/>
      <sheetData sheetId="1">
        <row r="38">
          <cell r="D38">
            <v>1191631542.8399999</v>
          </cell>
          <cell r="E38">
            <v>1161065816.6700001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S34"/>
  <sheetViews>
    <sheetView showGridLines="0" tabSelected="1" view="pageBreakPreview" zoomScale="89" zoomScaleNormal="85" zoomScaleSheetLayoutView="89" workbookViewId="0"/>
  </sheetViews>
  <sheetFormatPr baseColWidth="10" defaultRowHeight="12.75" x14ac:dyDescent="0.2"/>
  <cols>
    <col min="1" max="3" width="1.140625" style="6" customWidth="1"/>
    <col min="4" max="4" width="11.7109375" style="6" customWidth="1"/>
    <col min="5" max="5" width="54.42578125" style="6" customWidth="1"/>
    <col min="6" max="6" width="19.140625" style="61" customWidth="1"/>
    <col min="7" max="7" width="19.28515625" style="6" customWidth="1"/>
    <col min="8" max="8" width="27.42578125" style="6" customWidth="1"/>
    <col min="9" max="9" width="21.28515625" style="6" customWidth="1"/>
    <col min="10" max="10" width="18.7109375" style="6" customWidth="1"/>
    <col min="11" max="11" width="1.140625" style="6" customWidth="1"/>
    <col min="12" max="12" width="11.42578125" style="6"/>
    <col min="13" max="13" width="18.140625" style="6" bestFit="1" customWidth="1"/>
    <col min="14" max="16384" width="11.42578125" style="6"/>
  </cols>
  <sheetData>
    <row r="2" spans="1:16" s="7" customFormat="1" ht="45.75" customHeight="1" x14ac:dyDescent="0.2">
      <c r="A2" s="1"/>
      <c r="B2" s="2"/>
      <c r="C2" s="2"/>
      <c r="D2" s="3" t="s">
        <v>0</v>
      </c>
      <c r="E2" s="4"/>
      <c r="F2" s="4"/>
      <c r="G2" s="4"/>
      <c r="H2" s="4"/>
      <c r="I2" s="4"/>
      <c r="J2" s="4"/>
      <c r="K2" s="5"/>
      <c r="L2" s="6"/>
      <c r="M2" s="6"/>
    </row>
    <row r="3" spans="1:16" s="14" customFormat="1" ht="25.5" x14ac:dyDescent="0.2">
      <c r="A3" s="8"/>
      <c r="B3" s="8"/>
      <c r="C3" s="8"/>
      <c r="D3" s="9" t="s">
        <v>1</v>
      </c>
      <c r="E3" s="10"/>
      <c r="F3" s="11" t="s">
        <v>2</v>
      </c>
      <c r="G3" s="11" t="s">
        <v>3</v>
      </c>
      <c r="H3" s="12" t="s">
        <v>4</v>
      </c>
      <c r="I3" s="12" t="s">
        <v>5</v>
      </c>
      <c r="J3" s="12" t="s">
        <v>6</v>
      </c>
      <c r="K3" s="13"/>
    </row>
    <row r="4" spans="1:16" s="14" customFormat="1" x14ac:dyDescent="0.2">
      <c r="A4" s="8"/>
      <c r="B4" s="8"/>
      <c r="C4" s="8"/>
      <c r="D4" s="15"/>
      <c r="E4" s="16"/>
      <c r="F4" s="17">
        <v>1</v>
      </c>
      <c r="G4" s="17">
        <v>2</v>
      </c>
      <c r="H4" s="18">
        <v>3</v>
      </c>
      <c r="I4" s="18" t="s">
        <v>7</v>
      </c>
      <c r="J4" s="18" t="s">
        <v>8</v>
      </c>
      <c r="K4" s="19"/>
    </row>
    <row r="5" spans="1:16" s="7" customFormat="1" ht="3" customHeight="1" x14ac:dyDescent="0.2">
      <c r="A5" s="20"/>
      <c r="B5" s="20"/>
      <c r="C5" s="20"/>
      <c r="D5" s="21"/>
      <c r="E5" s="22"/>
      <c r="F5" s="22"/>
      <c r="G5" s="22"/>
      <c r="H5" s="22"/>
      <c r="I5" s="22"/>
      <c r="J5" s="22"/>
      <c r="K5" s="23"/>
    </row>
    <row r="6" spans="1:16" s="7" customFormat="1" ht="3" customHeight="1" x14ac:dyDescent="0.2">
      <c r="A6" s="24"/>
      <c r="B6" s="24"/>
      <c r="C6" s="24"/>
      <c r="D6" s="25"/>
      <c r="E6" s="26"/>
      <c r="F6" s="26"/>
      <c r="G6" s="26"/>
      <c r="H6" s="26"/>
      <c r="I6" s="26"/>
      <c r="J6" s="26"/>
      <c r="K6" s="27"/>
      <c r="L6" s="6"/>
      <c r="M6" s="6"/>
    </row>
    <row r="7" spans="1:16" s="7" customFormat="1" x14ac:dyDescent="0.2">
      <c r="A7" s="28"/>
      <c r="B7" s="28"/>
      <c r="C7" s="28"/>
      <c r="D7" s="29" t="s">
        <v>9</v>
      </c>
      <c r="E7" s="30"/>
      <c r="F7" s="31">
        <f>+F9+F19</f>
        <v>1161065816.6700001</v>
      </c>
      <c r="G7" s="31">
        <f>+G9+G19</f>
        <v>2456501125.4599996</v>
      </c>
      <c r="H7" s="31">
        <f>+H9+H19</f>
        <v>2425935399.29</v>
      </c>
      <c r="I7" s="31">
        <f>+F7+G7-H7</f>
        <v>1191631542.8399997</v>
      </c>
      <c r="J7" s="31">
        <f>+I7-F7</f>
        <v>30565726.169999599</v>
      </c>
      <c r="K7" s="32"/>
      <c r="L7" s="6"/>
      <c r="M7" s="33"/>
    </row>
    <row r="8" spans="1:16" s="7" customFormat="1" ht="5.0999999999999996" customHeight="1" x14ac:dyDescent="0.2">
      <c r="A8" s="28"/>
      <c r="B8" s="28"/>
      <c r="C8" s="28"/>
      <c r="D8" s="34"/>
      <c r="E8" s="35"/>
      <c r="F8" s="31"/>
      <c r="G8" s="31"/>
      <c r="H8" s="31"/>
      <c r="I8" s="31">
        <f>+F8+G8-H8</f>
        <v>0</v>
      </c>
      <c r="J8" s="31"/>
      <c r="K8" s="32"/>
      <c r="L8" s="6"/>
      <c r="M8" s="6"/>
    </row>
    <row r="9" spans="1:16" s="7" customFormat="1" x14ac:dyDescent="0.2">
      <c r="A9" s="36"/>
      <c r="B9" s="36"/>
      <c r="C9" s="36"/>
      <c r="D9" s="37" t="s">
        <v>10</v>
      </c>
      <c r="E9" s="38"/>
      <c r="F9" s="39">
        <f>SUM(F11:F17)</f>
        <v>272724139.06</v>
      </c>
      <c r="G9" s="39">
        <f>SUM(G11:G17)</f>
        <v>2442908634.5299997</v>
      </c>
      <c r="H9" s="39">
        <f>SUM(H11:H17)</f>
        <v>2413741449.8499999</v>
      </c>
      <c r="I9" s="31">
        <f>+F9+G9-H9</f>
        <v>301891323.73999977</v>
      </c>
      <c r="J9" s="39">
        <f t="shared" ref="J9:J29" si="0">+I9-F9</f>
        <v>29167184.679999769</v>
      </c>
      <c r="K9" s="40"/>
      <c r="L9" s="6"/>
      <c r="M9" s="41"/>
    </row>
    <row r="10" spans="1:16" s="7" customFormat="1" ht="5.0999999999999996" customHeight="1" x14ac:dyDescent="0.2">
      <c r="A10" s="42"/>
      <c r="B10" s="42"/>
      <c r="C10" s="42"/>
      <c r="D10" s="43"/>
      <c r="E10" s="44"/>
      <c r="F10" s="45"/>
      <c r="G10" s="45"/>
      <c r="H10" s="45"/>
      <c r="I10" s="45"/>
      <c r="J10" s="45">
        <f t="shared" si="0"/>
        <v>0</v>
      </c>
      <c r="K10" s="46"/>
      <c r="L10" s="6"/>
      <c r="M10" s="41"/>
    </row>
    <row r="11" spans="1:16" s="7" customFormat="1" ht="19.5" customHeight="1" x14ac:dyDescent="0.2">
      <c r="A11" s="42"/>
      <c r="B11" s="42"/>
      <c r="C11" s="42"/>
      <c r="D11" s="47" t="s">
        <v>11</v>
      </c>
      <c r="E11" s="48"/>
      <c r="F11" s="49">
        <v>269224800.87</v>
      </c>
      <c r="G11" s="49">
        <v>1393396839.45</v>
      </c>
      <c r="H11" s="49">
        <v>1367535139.6900001</v>
      </c>
      <c r="I11" s="50">
        <f>+F11+G11-H11</f>
        <v>295086500.63000011</v>
      </c>
      <c r="J11" s="50">
        <f t="shared" si="0"/>
        <v>25861699.76000011</v>
      </c>
      <c r="K11" s="46"/>
      <c r="L11" s="6"/>
      <c r="M11" s="41"/>
    </row>
    <row r="12" spans="1:16" s="7" customFormat="1" ht="19.5" customHeight="1" x14ac:dyDescent="0.2">
      <c r="A12" s="42"/>
      <c r="B12" s="42"/>
      <c r="C12" s="42"/>
      <c r="D12" s="47" t="s">
        <v>12</v>
      </c>
      <c r="E12" s="48"/>
      <c r="F12" s="49">
        <v>828266.73</v>
      </c>
      <c r="G12" s="49">
        <v>1043957182.71</v>
      </c>
      <c r="H12" s="49">
        <v>1043004170.83</v>
      </c>
      <c r="I12" s="50">
        <f t="shared" ref="I12:I16" si="1">+F12+G12-H12</f>
        <v>1781278.6100000143</v>
      </c>
      <c r="J12" s="50">
        <f t="shared" si="0"/>
        <v>953011.88000001432</v>
      </c>
      <c r="K12" s="46"/>
      <c r="L12" s="6"/>
      <c r="M12" s="41"/>
    </row>
    <row r="13" spans="1:16" s="7" customFormat="1" ht="19.5" customHeight="1" x14ac:dyDescent="0.2">
      <c r="A13" s="42"/>
      <c r="B13" s="42"/>
      <c r="C13" s="42"/>
      <c r="D13" s="47" t="s">
        <v>13</v>
      </c>
      <c r="E13" s="48"/>
      <c r="F13" s="49">
        <v>2594947.4500000002</v>
      </c>
      <c r="G13" s="49">
        <v>5554612.3700000001</v>
      </c>
      <c r="H13" s="49">
        <v>3141522.33</v>
      </c>
      <c r="I13" s="50">
        <f t="shared" si="1"/>
        <v>5008037.49</v>
      </c>
      <c r="J13" s="50">
        <f t="shared" si="0"/>
        <v>2413090.04</v>
      </c>
      <c r="K13" s="46"/>
      <c r="L13" s="6"/>
      <c r="M13" s="41"/>
    </row>
    <row r="14" spans="1:16" s="7" customFormat="1" ht="19.5" customHeight="1" x14ac:dyDescent="0.2">
      <c r="A14" s="42"/>
      <c r="B14" s="42"/>
      <c r="C14" s="42"/>
      <c r="D14" s="47" t="s">
        <v>14</v>
      </c>
      <c r="E14" s="48"/>
      <c r="F14" s="49">
        <v>0</v>
      </c>
      <c r="G14" s="49">
        <v>0</v>
      </c>
      <c r="H14" s="49">
        <v>0</v>
      </c>
      <c r="I14" s="50">
        <f t="shared" si="1"/>
        <v>0</v>
      </c>
      <c r="J14" s="50">
        <f t="shared" si="0"/>
        <v>0</v>
      </c>
      <c r="K14" s="46"/>
      <c r="L14" s="6"/>
      <c r="M14" s="41"/>
      <c r="P14" s="7" t="s">
        <v>15</v>
      </c>
    </row>
    <row r="15" spans="1:16" s="7" customFormat="1" ht="19.5" customHeight="1" x14ac:dyDescent="0.2">
      <c r="A15" s="42"/>
      <c r="B15" s="42"/>
      <c r="C15" s="42"/>
      <c r="D15" s="47" t="s">
        <v>16</v>
      </c>
      <c r="E15" s="48"/>
      <c r="F15" s="49">
        <v>0</v>
      </c>
      <c r="G15" s="49">
        <v>0</v>
      </c>
      <c r="H15" s="49">
        <v>0</v>
      </c>
      <c r="I15" s="50">
        <f t="shared" si="1"/>
        <v>0</v>
      </c>
      <c r="J15" s="50">
        <f t="shared" si="0"/>
        <v>0</v>
      </c>
      <c r="K15" s="46"/>
      <c r="L15" s="6"/>
      <c r="M15" s="41"/>
    </row>
    <row r="16" spans="1:16" s="7" customFormat="1" ht="19.5" customHeight="1" x14ac:dyDescent="0.2">
      <c r="A16" s="42"/>
      <c r="B16" s="42"/>
      <c r="C16" s="42"/>
      <c r="D16" s="47" t="s">
        <v>17</v>
      </c>
      <c r="E16" s="48"/>
      <c r="F16" s="49">
        <v>0</v>
      </c>
      <c r="G16" s="49">
        <v>0</v>
      </c>
      <c r="H16" s="49">
        <v>53617</v>
      </c>
      <c r="I16" s="50">
        <f t="shared" si="1"/>
        <v>-53617</v>
      </c>
      <c r="J16" s="50">
        <f t="shared" si="0"/>
        <v>-53617</v>
      </c>
      <c r="K16" s="46"/>
      <c r="L16" s="6"/>
      <c r="M16" s="41"/>
      <c r="N16" s="7" t="s">
        <v>15</v>
      </c>
    </row>
    <row r="17" spans="1:13" ht="19.5" customHeight="1" x14ac:dyDescent="0.2">
      <c r="A17" s="42"/>
      <c r="B17" s="42"/>
      <c r="C17" s="42"/>
      <c r="D17" s="47" t="s">
        <v>18</v>
      </c>
      <c r="E17" s="48"/>
      <c r="F17" s="49">
        <v>76124.009999999995</v>
      </c>
      <c r="G17" s="49">
        <v>0</v>
      </c>
      <c r="H17" s="49">
        <v>7000</v>
      </c>
      <c r="I17" s="50">
        <f>+F17+G17-H17</f>
        <v>69124.009999999995</v>
      </c>
      <c r="J17" s="50">
        <f t="shared" si="0"/>
        <v>-7000</v>
      </c>
      <c r="K17" s="46"/>
      <c r="M17" s="41"/>
    </row>
    <row r="18" spans="1:13" x14ac:dyDescent="0.2">
      <c r="A18" s="42"/>
      <c r="B18" s="42"/>
      <c r="C18" s="42"/>
      <c r="D18" s="51"/>
      <c r="E18" s="52"/>
      <c r="F18" s="53"/>
      <c r="G18" s="53"/>
      <c r="H18" s="53"/>
      <c r="I18" s="53"/>
      <c r="J18" s="53">
        <f t="shared" si="0"/>
        <v>0</v>
      </c>
      <c r="K18" s="46"/>
      <c r="M18" s="41"/>
    </row>
    <row r="19" spans="1:13" x14ac:dyDescent="0.2">
      <c r="A19" s="36"/>
      <c r="B19" s="36"/>
      <c r="C19" s="36"/>
      <c r="D19" s="37" t="s">
        <v>19</v>
      </c>
      <c r="E19" s="38"/>
      <c r="F19" s="39">
        <f>SUM(F21:F29)</f>
        <v>888341677.61000001</v>
      </c>
      <c r="G19" s="39">
        <f>SUM(G21:G29)</f>
        <v>13592490.93</v>
      </c>
      <c r="H19" s="39">
        <f>SUM(H21:H29)</f>
        <v>12193949.439999999</v>
      </c>
      <c r="I19" s="39">
        <f>+F19+G19-H19</f>
        <v>889740219.0999999</v>
      </c>
      <c r="J19" s="39">
        <f t="shared" si="0"/>
        <v>1398541.4899998903</v>
      </c>
      <c r="K19" s="40"/>
      <c r="M19" s="41"/>
    </row>
    <row r="20" spans="1:13" ht="5.0999999999999996" customHeight="1" x14ac:dyDescent="0.2">
      <c r="A20" s="42"/>
      <c r="B20" s="42"/>
      <c r="C20" s="42"/>
      <c r="D20" s="43"/>
      <c r="E20" s="52"/>
      <c r="F20" s="45"/>
      <c r="G20" s="45"/>
      <c r="H20" s="45"/>
      <c r="I20" s="45"/>
      <c r="J20" s="45">
        <f t="shared" si="0"/>
        <v>0</v>
      </c>
      <c r="K20" s="46"/>
      <c r="M20" s="41"/>
    </row>
    <row r="21" spans="1:13" ht="19.5" customHeight="1" x14ac:dyDescent="0.2">
      <c r="A21" s="42"/>
      <c r="B21" s="42"/>
      <c r="C21" s="42"/>
      <c r="D21" s="47" t="s">
        <v>20</v>
      </c>
      <c r="E21" s="48"/>
      <c r="F21" s="49">
        <v>434453.71</v>
      </c>
      <c r="G21" s="49">
        <v>0</v>
      </c>
      <c r="H21" s="49">
        <v>0</v>
      </c>
      <c r="I21" s="50">
        <f>+F21+G21-H21</f>
        <v>434453.71</v>
      </c>
      <c r="J21" s="50">
        <f t="shared" si="0"/>
        <v>0</v>
      </c>
      <c r="K21" s="46"/>
      <c r="M21" s="41"/>
    </row>
    <row r="22" spans="1:13" ht="19.5" customHeight="1" x14ac:dyDescent="0.2">
      <c r="A22" s="42"/>
      <c r="B22" s="42"/>
      <c r="C22" s="42"/>
      <c r="D22" s="47" t="s">
        <v>21</v>
      </c>
      <c r="E22" s="48"/>
      <c r="F22" s="49">
        <v>0</v>
      </c>
      <c r="G22" s="49">
        <v>0</v>
      </c>
      <c r="H22" s="49">
        <v>0</v>
      </c>
      <c r="I22" s="50">
        <f t="shared" ref="I22:I29" si="2">+F22+G22-H22</f>
        <v>0</v>
      </c>
      <c r="J22" s="50">
        <f t="shared" si="0"/>
        <v>0</v>
      </c>
      <c r="K22" s="46"/>
      <c r="M22" s="41"/>
    </row>
    <row r="23" spans="1:13" ht="19.5" customHeight="1" x14ac:dyDescent="0.2">
      <c r="A23" s="42"/>
      <c r="B23" s="42"/>
      <c r="C23" s="42"/>
      <c r="D23" s="47" t="s">
        <v>22</v>
      </c>
      <c r="E23" s="48"/>
      <c r="F23" s="49">
        <v>923893871.70000005</v>
      </c>
      <c r="G23" s="49">
        <v>3183333.82</v>
      </c>
      <c r="H23" s="49">
        <v>4581440.34</v>
      </c>
      <c r="I23" s="50">
        <f>+F23+G23-H23</f>
        <v>922495765.18000007</v>
      </c>
      <c r="J23" s="50">
        <f t="shared" si="0"/>
        <v>-1398106.5199999809</v>
      </c>
      <c r="K23" s="46"/>
      <c r="M23" s="41"/>
    </row>
    <row r="24" spans="1:13" ht="19.5" customHeight="1" x14ac:dyDescent="0.2">
      <c r="A24" s="42"/>
      <c r="B24" s="42"/>
      <c r="C24" s="42"/>
      <c r="D24" s="47" t="s">
        <v>23</v>
      </c>
      <c r="E24" s="48"/>
      <c r="F24" s="49">
        <v>503607570.80000001</v>
      </c>
      <c r="G24" s="49">
        <v>5414874.9900000002</v>
      </c>
      <c r="H24" s="49">
        <v>7612509.0999999996</v>
      </c>
      <c r="I24" s="50">
        <f t="shared" si="2"/>
        <v>501409936.69</v>
      </c>
      <c r="J24" s="50">
        <f t="shared" si="0"/>
        <v>-2197634.1100000143</v>
      </c>
      <c r="K24" s="46"/>
      <c r="M24" s="54"/>
    </row>
    <row r="25" spans="1:13" ht="19.5" customHeight="1" x14ac:dyDescent="0.2">
      <c r="A25" s="42"/>
      <c r="B25" s="42"/>
      <c r="C25" s="42"/>
      <c r="D25" s="47" t="s">
        <v>24</v>
      </c>
      <c r="E25" s="48"/>
      <c r="F25" s="49">
        <v>0</v>
      </c>
      <c r="G25" s="49">
        <v>0</v>
      </c>
      <c r="H25" s="49">
        <v>0</v>
      </c>
      <c r="I25" s="50">
        <f t="shared" si="2"/>
        <v>0</v>
      </c>
      <c r="J25" s="50">
        <f t="shared" si="0"/>
        <v>0</v>
      </c>
      <c r="K25" s="46"/>
      <c r="M25" s="41"/>
    </row>
    <row r="26" spans="1:13" ht="19.5" customHeight="1" x14ac:dyDescent="0.2">
      <c r="A26" s="42"/>
      <c r="B26" s="42"/>
      <c r="C26" s="42"/>
      <c r="D26" s="47" t="s">
        <v>25</v>
      </c>
      <c r="E26" s="48"/>
      <c r="F26" s="49">
        <v>-539594218.60000002</v>
      </c>
      <c r="G26" s="49">
        <v>4994282.12</v>
      </c>
      <c r="H26" s="49">
        <v>0</v>
      </c>
      <c r="I26" s="50">
        <f t="shared" si="2"/>
        <v>-534599936.48000002</v>
      </c>
      <c r="J26" s="50">
        <f t="shared" si="0"/>
        <v>4994282.1200000048</v>
      </c>
      <c r="K26" s="46"/>
      <c r="M26" s="41"/>
    </row>
    <row r="27" spans="1:13" ht="19.5" customHeight="1" x14ac:dyDescent="0.2">
      <c r="A27" s="42"/>
      <c r="B27" s="42"/>
      <c r="C27" s="42"/>
      <c r="D27" s="47" t="s">
        <v>26</v>
      </c>
      <c r="E27" s="48"/>
      <c r="F27" s="49">
        <v>0</v>
      </c>
      <c r="G27" s="49">
        <v>0</v>
      </c>
      <c r="H27" s="49">
        <v>0</v>
      </c>
      <c r="I27" s="50">
        <f t="shared" si="2"/>
        <v>0</v>
      </c>
      <c r="J27" s="50">
        <f t="shared" si="0"/>
        <v>0</v>
      </c>
      <c r="K27" s="46"/>
      <c r="M27" s="41"/>
    </row>
    <row r="28" spans="1:13" ht="19.5" customHeight="1" x14ac:dyDescent="0.2">
      <c r="A28" s="42"/>
      <c r="B28" s="42"/>
      <c r="C28" s="42"/>
      <c r="D28" s="47" t="s">
        <v>27</v>
      </c>
      <c r="E28" s="48"/>
      <c r="F28" s="49">
        <v>0</v>
      </c>
      <c r="G28" s="49">
        <v>0</v>
      </c>
      <c r="H28" s="49">
        <v>0</v>
      </c>
      <c r="I28" s="50">
        <f t="shared" si="2"/>
        <v>0</v>
      </c>
      <c r="J28" s="50">
        <f t="shared" si="0"/>
        <v>0</v>
      </c>
      <c r="K28" s="46"/>
      <c r="M28" s="41"/>
    </row>
    <row r="29" spans="1:13" ht="19.5" customHeight="1" x14ac:dyDescent="0.2">
      <c r="A29" s="42"/>
      <c r="B29" s="42"/>
      <c r="C29" s="42"/>
      <c r="D29" s="47" t="s">
        <v>28</v>
      </c>
      <c r="E29" s="48"/>
      <c r="F29" s="49">
        <v>0</v>
      </c>
      <c r="G29" s="49">
        <v>0</v>
      </c>
      <c r="H29" s="49">
        <v>0</v>
      </c>
      <c r="I29" s="50">
        <f t="shared" si="2"/>
        <v>0</v>
      </c>
      <c r="J29" s="50">
        <f t="shared" si="0"/>
        <v>0</v>
      </c>
      <c r="K29" s="46"/>
      <c r="M29" s="41" t="str">
        <f>IF(I29=[1]ESF!D37," ","error")</f>
        <v xml:space="preserve"> </v>
      </c>
    </row>
    <row r="30" spans="1:13" x14ac:dyDescent="0.2">
      <c r="A30" s="42"/>
      <c r="B30" s="42"/>
      <c r="C30" s="42"/>
      <c r="D30" s="51"/>
      <c r="E30" s="52"/>
      <c r="F30" s="53"/>
      <c r="G30" s="45"/>
      <c r="H30" s="45"/>
      <c r="I30" s="45"/>
      <c r="J30" s="45"/>
      <c r="K30" s="46"/>
      <c r="M30" s="41"/>
    </row>
    <row r="31" spans="1:13" ht="6" customHeight="1" x14ac:dyDescent="0.2">
      <c r="A31" s="42"/>
      <c r="B31" s="42"/>
      <c r="C31" s="42"/>
      <c r="D31" s="55"/>
      <c r="E31" s="56"/>
      <c r="F31" s="56"/>
      <c r="G31" s="56"/>
      <c r="H31" s="56"/>
      <c r="I31" s="56"/>
      <c r="J31" s="56"/>
      <c r="K31" s="57"/>
    </row>
    <row r="32" spans="1:13" ht="6" customHeight="1" x14ac:dyDescent="0.2">
      <c r="A32" s="58"/>
      <c r="B32" s="58"/>
      <c r="C32" s="58"/>
      <c r="D32" s="59"/>
      <c r="E32" s="60"/>
      <c r="G32" s="62"/>
      <c r="H32" s="62"/>
      <c r="I32" s="62"/>
      <c r="J32" s="62"/>
      <c r="K32" s="62"/>
    </row>
    <row r="33" spans="1:19" ht="15" customHeight="1" x14ac:dyDescent="0.2">
      <c r="A33" s="7"/>
      <c r="B33" s="7"/>
      <c r="C33" s="7"/>
      <c r="D33" s="63" t="s">
        <v>29</v>
      </c>
      <c r="E33" s="63"/>
      <c r="F33" s="63"/>
      <c r="G33" s="63"/>
      <c r="H33" s="63"/>
      <c r="I33" s="63"/>
      <c r="J33" s="63"/>
      <c r="K33" s="64"/>
      <c r="L33" s="64"/>
      <c r="M33" s="7"/>
      <c r="N33" s="7"/>
      <c r="O33" s="7"/>
      <c r="P33" s="7"/>
      <c r="Q33" s="7"/>
      <c r="R33" s="7"/>
      <c r="S33" s="7"/>
    </row>
    <row r="34" spans="1:19" ht="9.75" customHeight="1" x14ac:dyDescent="0.2">
      <c r="A34" s="7"/>
      <c r="B34" s="7"/>
      <c r="C34" s="7"/>
      <c r="D34" s="64"/>
      <c r="E34" s="65"/>
      <c r="F34" s="66">
        <f>+F7-[2]ESF!E38</f>
        <v>0</v>
      </c>
      <c r="G34" s="67"/>
      <c r="H34" s="7"/>
      <c r="I34" s="68">
        <f>+I7-[2]ESF!D38</f>
        <v>0</v>
      </c>
      <c r="J34" s="65"/>
      <c r="K34" s="67"/>
      <c r="L34" s="67"/>
      <c r="M34" s="7"/>
      <c r="N34" s="7"/>
      <c r="O34" s="7"/>
      <c r="P34" s="7"/>
      <c r="Q34" s="7"/>
      <c r="R34" s="7"/>
      <c r="S34" s="7"/>
    </row>
  </sheetData>
  <sheetProtection formatCells="0" selectLockedCells="1"/>
  <mergeCells count="22">
    <mergeCell ref="D27:E27"/>
    <mergeCell ref="D28:E28"/>
    <mergeCell ref="D29:E29"/>
    <mergeCell ref="D33:J33"/>
    <mergeCell ref="D21:E21"/>
    <mergeCell ref="D22:E22"/>
    <mergeCell ref="D23:E23"/>
    <mergeCell ref="D24:E24"/>
    <mergeCell ref="D25:E25"/>
    <mergeCell ref="D26:E26"/>
    <mergeCell ref="D13:E13"/>
    <mergeCell ref="D14:E14"/>
    <mergeCell ref="D15:E15"/>
    <mergeCell ref="D16:E16"/>
    <mergeCell ref="D17:E17"/>
    <mergeCell ref="D19:E19"/>
    <mergeCell ref="D2:K2"/>
    <mergeCell ref="D3:E4"/>
    <mergeCell ref="D7:E7"/>
    <mergeCell ref="D9:E9"/>
    <mergeCell ref="D11:E11"/>
    <mergeCell ref="D12:E12"/>
  </mergeCells>
  <pageMargins left="0.70866141732283472" right="0.70866141732283472" top="0.74803149606299213" bottom="0.74803149606299213" header="0.31496062992125984" footer="0.31496062992125984"/>
  <pageSetup paperSize="11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dcterms:created xsi:type="dcterms:W3CDTF">2021-10-25T23:00:03Z</dcterms:created>
  <dcterms:modified xsi:type="dcterms:W3CDTF">2021-10-25T23:02:35Z</dcterms:modified>
</cp:coreProperties>
</file>