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M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J21" i="1"/>
  <c r="I21" i="1"/>
  <c r="I20" i="1"/>
  <c r="J20" i="1" s="1"/>
  <c r="J19" i="1"/>
  <c r="H18" i="1"/>
  <c r="G18" i="1"/>
  <c r="F18" i="1"/>
  <c r="F34" i="1" s="1"/>
  <c r="J1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J9" i="1"/>
  <c r="H8" i="1"/>
  <c r="H6" i="1" s="1"/>
  <c r="G8" i="1"/>
  <c r="F8" i="1"/>
  <c r="I7" i="1"/>
  <c r="F6" i="1"/>
  <c r="I18" i="1" l="1"/>
  <c r="J18" i="1"/>
  <c r="I34" i="1"/>
  <c r="F33" i="1"/>
  <c r="G6" i="1"/>
  <c r="I6" i="1" s="1"/>
  <c r="I8" i="1"/>
  <c r="J28" i="1"/>
  <c r="I33" i="1" l="1"/>
  <c r="J6" i="1"/>
  <c r="J8" i="1"/>
</calcChain>
</file>

<file path=xl/sharedStrings.xml><?xml version="1.0" encoding="utf-8"?>
<sst xmlns="http://schemas.openxmlformats.org/spreadsheetml/2006/main" count="31" uniqueCount="30">
  <si>
    <t>SISTEMA AVANZADO DE BACHILLERATO Y EDUCACIÓN SUPERIOS EN EL ESTADO DE GUANAJUATO
Estado Analìtico del Activo
Del 01 de Enero al 30 de Junio del 2021 y 2020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</si>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</sst>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71">
    <xf numFmtId="0" fontId="0" fillId="0" borderId="0" xfId="0"/>
    <xf numFmtId="0" fontId="1" fillId="2" borderId="0" xfId="0" applyFont="1" applyFill="1" applyBorder="1"/>
    <xf numFmtId="0" fontId="3" fillId="2" borderId="0" xfId="2" applyFont="1" applyFill="1" applyBorder="1" applyAlignment="1" applyProtection="1">
      <alignment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4" fillId="2" borderId="0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5" fillId="5" borderId="7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vertical="center"/>
    </xf>
    <xf numFmtId="0" fontId="5" fillId="4" borderId="10" xfId="3" applyNumberFormat="1" applyFont="1" applyFill="1" applyBorder="1" applyAlignment="1">
      <alignment vertical="center"/>
    </xf>
    <xf numFmtId="0" fontId="5" fillId="4" borderId="0" xfId="3" applyNumberFormat="1" applyFont="1" applyFill="1" applyBorder="1" applyAlignment="1">
      <alignment vertical="center"/>
    </xf>
    <xf numFmtId="0" fontId="5" fillId="4" borderId="1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top"/>
    </xf>
    <xf numFmtId="0" fontId="5" fillId="4" borderId="10" xfId="3" applyNumberFormat="1" applyFont="1" applyFill="1" applyBorder="1" applyAlignment="1">
      <alignment vertical="top"/>
    </xf>
    <xf numFmtId="0" fontId="5" fillId="4" borderId="0" xfId="3" applyNumberFormat="1" applyFont="1" applyFill="1" applyBorder="1" applyAlignment="1">
      <alignment vertical="top"/>
    </xf>
    <xf numFmtId="0" fontId="5" fillId="4" borderId="11" xfId="3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3" fontId="6" fillId="4" borderId="0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165" fontId="1" fillId="4" borderId="0" xfId="0" applyNumberFormat="1" applyFont="1" applyFill="1"/>
    <xf numFmtId="0" fontId="6" fillId="4" borderId="1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3" fontId="6" fillId="4" borderId="0" xfId="1" applyNumberFormat="1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0" fontId="9" fillId="4" borderId="0" xfId="0" applyFont="1" applyFill="1"/>
    <xf numFmtId="0" fontId="1" fillId="2" borderId="0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3" fontId="1" fillId="4" borderId="0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2" fillId="4" borderId="0" xfId="1" applyNumberFormat="1" applyFont="1" applyFill="1" applyBorder="1" applyAlignment="1" applyProtection="1">
      <alignment vertical="top"/>
      <protection locked="0"/>
    </xf>
    <xf numFmtId="3" fontId="2" fillId="4" borderId="0" xfId="1" applyNumberFormat="1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1" fillId="4" borderId="0" xfId="1" applyNumberFormat="1" applyFont="1" applyFill="1" applyBorder="1" applyAlignment="1">
      <alignment vertical="top"/>
    </xf>
    <xf numFmtId="165" fontId="9" fillId="4" borderId="0" xfId="0" applyNumberFormat="1" applyFont="1" applyFill="1"/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166" fontId="11" fillId="4" borderId="0" xfId="1" applyFont="1" applyFill="1" applyBorder="1"/>
    <xf numFmtId="166" fontId="2" fillId="4" borderId="0" xfId="1" applyFont="1" applyFill="1" applyBorder="1"/>
    <xf numFmtId="3" fontId="11" fillId="4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2do%20TRIM%202021%20Sr&#237;a%20FinanzaS%20revisados%20V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EA"/>
      <sheetName val="EVHP"/>
      <sheetName val="EFE"/>
      <sheetName val="ECSF"/>
      <sheetName val="PT_ESF_ECSF"/>
      <sheetName val="EAA"/>
      <sheetName val="EADOP"/>
      <sheetName val="NOTAS1"/>
      <sheetName val="PC"/>
      <sheetName val="NOTAS"/>
      <sheetName val="IPF (2)"/>
      <sheetName val="R "/>
      <sheetName val="CFF R"/>
      <sheetName val="CA "/>
      <sheetName val="COG  "/>
      <sheetName val="CE "/>
      <sheetName val="CFG "/>
      <sheetName val="EN  "/>
      <sheetName val="ID  "/>
      <sheetName val="FF "/>
      <sheetName val="IPF  "/>
      <sheetName val="GCP  "/>
      <sheetName val="PPI  "/>
      <sheetName val="IR  "/>
      <sheetName val="ANX EB"/>
      <sheetName val="ANX RCBPE"/>
      <sheetName val="ANX MPAS  "/>
      <sheetName val="ANX DGF 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>
        <row r="35">
          <cell r="D35">
            <v>888533659.67999995</v>
          </cell>
          <cell r="E35">
            <v>888341677.61000001</v>
          </cell>
        </row>
        <row r="37">
          <cell r="D37">
            <v>1181113197.9000001</v>
          </cell>
          <cell r="E37">
            <v>1161065816.6700001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4"/>
  <sheetViews>
    <sheetView showGridLines="0" tabSelected="1" view="pageBreakPreview" zoomScale="85" zoomScaleNormal="85" zoomScaleSheetLayoutView="85" workbookViewId="0"/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4" customFormat="1" ht="25.5" x14ac:dyDescent="0.2">
      <c r="A2" s="8"/>
      <c r="B2" s="8"/>
      <c r="C2" s="8"/>
      <c r="D2" s="9" t="s">
        <v>1</v>
      </c>
      <c r="E2" s="10"/>
      <c r="F2" s="11" t="s">
        <v>2</v>
      </c>
      <c r="G2" s="11" t="s">
        <v>3</v>
      </c>
      <c r="H2" s="12" t="s">
        <v>4</v>
      </c>
      <c r="I2" s="12" t="s">
        <v>5</v>
      </c>
      <c r="J2" s="12" t="s">
        <v>6</v>
      </c>
      <c r="K2" s="13"/>
    </row>
    <row r="3" spans="1:16" s="14" customFormat="1" x14ac:dyDescent="0.2">
      <c r="A3" s="8"/>
      <c r="B3" s="8"/>
      <c r="C3" s="8"/>
      <c r="D3" s="15"/>
      <c r="E3" s="16"/>
      <c r="F3" s="17">
        <v>1</v>
      </c>
      <c r="G3" s="17">
        <v>2</v>
      </c>
      <c r="H3" s="18">
        <v>3</v>
      </c>
      <c r="I3" s="18" t="s">
        <v>7</v>
      </c>
      <c r="J3" s="18" t="s">
        <v>8</v>
      </c>
      <c r="K3" s="19"/>
    </row>
    <row r="4" spans="1:16" s="7" customFormat="1" ht="3" customHeight="1" x14ac:dyDescent="0.2">
      <c r="A4" s="20"/>
      <c r="B4" s="20"/>
      <c r="C4" s="20"/>
      <c r="D4" s="21"/>
      <c r="E4" s="22"/>
      <c r="F4" s="22"/>
      <c r="G4" s="22"/>
      <c r="H4" s="22"/>
      <c r="I4" s="22"/>
      <c r="J4" s="22"/>
      <c r="K4" s="23"/>
    </row>
    <row r="5" spans="1:16" s="7" customFormat="1" ht="3" customHeight="1" x14ac:dyDescent="0.2">
      <c r="A5" s="24"/>
      <c r="B5" s="24"/>
      <c r="C5" s="24"/>
      <c r="D5" s="25"/>
      <c r="E5" s="26"/>
      <c r="F5" s="26"/>
      <c r="G5" s="26"/>
      <c r="H5" s="26"/>
      <c r="I5" s="26"/>
      <c r="J5" s="26"/>
      <c r="K5" s="27"/>
      <c r="L5" s="6"/>
      <c r="M5" s="6"/>
    </row>
    <row r="6" spans="1:16" s="7" customFormat="1" x14ac:dyDescent="0.2">
      <c r="A6" s="28"/>
      <c r="B6" s="28"/>
      <c r="C6" s="28"/>
      <c r="D6" s="29" t="s">
        <v>9</v>
      </c>
      <c r="E6" s="30"/>
      <c r="F6" s="31">
        <f>+F8+F18</f>
        <v>1161065816.6700001</v>
      </c>
      <c r="G6" s="31">
        <f>+G8+G18</f>
        <v>1550825939.0499997</v>
      </c>
      <c r="H6" s="31">
        <f>+H8+H18</f>
        <v>1530778557.8199999</v>
      </c>
      <c r="I6" s="31">
        <f>+F6+G6-H6</f>
        <v>1181113197.8999999</v>
      </c>
      <c r="J6" s="31">
        <f>+I6-F6</f>
        <v>20047381.229999781</v>
      </c>
      <c r="K6" s="32"/>
      <c r="L6" s="6"/>
      <c r="M6" s="33"/>
    </row>
    <row r="7" spans="1:16" s="7" customFormat="1" ht="5.0999999999999996" customHeight="1" x14ac:dyDescent="0.2">
      <c r="A7" s="28"/>
      <c r="B7" s="28"/>
      <c r="C7" s="28"/>
      <c r="D7" s="34"/>
      <c r="E7" s="35"/>
      <c r="F7" s="31"/>
      <c r="G7" s="31"/>
      <c r="H7" s="31"/>
      <c r="I7" s="31">
        <f>+F7+G7-H7</f>
        <v>0</v>
      </c>
      <c r="J7" s="31"/>
      <c r="K7" s="32"/>
      <c r="L7" s="6"/>
      <c r="M7" s="6"/>
    </row>
    <row r="8" spans="1:16" s="7" customFormat="1" x14ac:dyDescent="0.2">
      <c r="A8" s="36"/>
      <c r="B8" s="36"/>
      <c r="C8" s="36"/>
      <c r="D8" s="37" t="s">
        <v>10</v>
      </c>
      <c r="E8" s="38"/>
      <c r="F8" s="39">
        <f>SUM(F10:F16)</f>
        <v>272724139.06</v>
      </c>
      <c r="G8" s="39">
        <f>SUM(G10:G16)</f>
        <v>1546082538.4499998</v>
      </c>
      <c r="H8" s="39">
        <f>SUM(H10:H16)</f>
        <v>1526227139.29</v>
      </c>
      <c r="I8" s="31">
        <f>+F8+G8-H8</f>
        <v>292579538.21999979</v>
      </c>
      <c r="J8" s="39">
        <f t="shared" ref="J8:J28" si="0">+I8-F8</f>
        <v>19855399.159999788</v>
      </c>
      <c r="K8" s="40"/>
      <c r="L8" s="6"/>
      <c r="M8" s="41"/>
    </row>
    <row r="9" spans="1:16" s="7" customFormat="1" ht="5.0999999999999996" customHeight="1" x14ac:dyDescent="0.2">
      <c r="A9" s="42"/>
      <c r="B9" s="42"/>
      <c r="C9" s="42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1"/>
    </row>
    <row r="10" spans="1:16" s="7" customFormat="1" ht="19.5" customHeight="1" x14ac:dyDescent="0.2">
      <c r="A10" s="42"/>
      <c r="B10" s="42"/>
      <c r="C10" s="42"/>
      <c r="D10" s="47" t="s">
        <v>11</v>
      </c>
      <c r="E10" s="48"/>
      <c r="F10" s="49">
        <v>269224800.87</v>
      </c>
      <c r="G10" s="49">
        <v>890535006.03999996</v>
      </c>
      <c r="H10" s="49">
        <v>872001192.11000001</v>
      </c>
      <c r="I10" s="50">
        <f>+F10+G10-H10</f>
        <v>287758614.79999983</v>
      </c>
      <c r="J10" s="50">
        <f t="shared" si="0"/>
        <v>18533813.929999828</v>
      </c>
      <c r="K10" s="46"/>
      <c r="L10" s="6"/>
      <c r="M10" s="41"/>
    </row>
    <row r="11" spans="1:16" s="7" customFormat="1" ht="19.5" customHeight="1" x14ac:dyDescent="0.2">
      <c r="A11" s="42"/>
      <c r="B11" s="42"/>
      <c r="C11" s="42"/>
      <c r="D11" s="47" t="s">
        <v>12</v>
      </c>
      <c r="E11" s="48"/>
      <c r="F11" s="49">
        <v>828266.73</v>
      </c>
      <c r="G11" s="49">
        <v>654730462.17999995</v>
      </c>
      <c r="H11" s="49">
        <v>653281283.62</v>
      </c>
      <c r="I11" s="50">
        <f t="shared" ref="I11:I15" si="1">+F11+G11-H11</f>
        <v>2277445.2899999619</v>
      </c>
      <c r="J11" s="50">
        <f t="shared" si="0"/>
        <v>1449178.5599999619</v>
      </c>
      <c r="K11" s="46"/>
      <c r="L11" s="6"/>
      <c r="M11" s="41"/>
    </row>
    <row r="12" spans="1:16" s="7" customFormat="1" ht="19.5" customHeight="1" x14ac:dyDescent="0.2">
      <c r="A12" s="42"/>
      <c r="B12" s="42"/>
      <c r="C12" s="42"/>
      <c r="D12" s="47" t="s">
        <v>13</v>
      </c>
      <c r="E12" s="48"/>
      <c r="F12" s="49">
        <v>2594947.4500000002</v>
      </c>
      <c r="G12" s="49">
        <v>817070.23</v>
      </c>
      <c r="H12" s="49">
        <v>884046.56</v>
      </c>
      <c r="I12" s="50">
        <f t="shared" si="1"/>
        <v>2527971.12</v>
      </c>
      <c r="J12" s="50">
        <f t="shared" si="0"/>
        <v>-66976.330000000075</v>
      </c>
      <c r="K12" s="46"/>
      <c r="L12" s="6"/>
      <c r="M12" s="41"/>
    </row>
    <row r="13" spans="1:16" s="7" customFormat="1" ht="19.5" customHeight="1" x14ac:dyDescent="0.2">
      <c r="A13" s="42"/>
      <c r="B13" s="42"/>
      <c r="C13" s="42"/>
      <c r="D13" s="47" t="s">
        <v>14</v>
      </c>
      <c r="E13" s="48"/>
      <c r="F13" s="49"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1"/>
      <c r="P13" s="7" t="s">
        <v>15</v>
      </c>
    </row>
    <row r="14" spans="1:16" s="7" customFormat="1" ht="19.5" customHeight="1" x14ac:dyDescent="0.2">
      <c r="A14" s="42"/>
      <c r="B14" s="42"/>
      <c r="C14" s="42"/>
      <c r="D14" s="47" t="s">
        <v>16</v>
      </c>
      <c r="E14" s="48"/>
      <c r="F14" s="49"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1"/>
    </row>
    <row r="15" spans="1:16" s="7" customFormat="1" ht="19.5" customHeight="1" x14ac:dyDescent="0.2">
      <c r="A15" s="42"/>
      <c r="B15" s="42"/>
      <c r="C15" s="42"/>
      <c r="D15" s="47" t="s">
        <v>17</v>
      </c>
      <c r="E15" s="48"/>
      <c r="F15" s="49">
        <v>0</v>
      </c>
      <c r="G15" s="49">
        <v>0</v>
      </c>
      <c r="H15" s="49">
        <v>53617</v>
      </c>
      <c r="I15" s="50">
        <f t="shared" si="1"/>
        <v>-53617</v>
      </c>
      <c r="J15" s="50">
        <f t="shared" si="0"/>
        <v>-53617</v>
      </c>
      <c r="K15" s="46"/>
      <c r="L15" s="6"/>
      <c r="M15" s="41"/>
      <c r="N15" s="7" t="s">
        <v>15</v>
      </c>
    </row>
    <row r="16" spans="1:16" ht="19.5" customHeight="1" x14ac:dyDescent="0.2">
      <c r="A16" s="42"/>
      <c r="B16" s="42"/>
      <c r="C16" s="42"/>
      <c r="D16" s="47" t="s">
        <v>18</v>
      </c>
      <c r="E16" s="48"/>
      <c r="F16" s="49">
        <v>76124.009999999995</v>
      </c>
      <c r="G16" s="49">
        <v>0</v>
      </c>
      <c r="H16" s="49">
        <v>7000</v>
      </c>
      <c r="I16" s="50">
        <f>+F16+G16-H16</f>
        <v>69124.009999999995</v>
      </c>
      <c r="J16" s="50">
        <f t="shared" si="0"/>
        <v>-7000</v>
      </c>
      <c r="K16" s="46"/>
      <c r="M16" s="41"/>
    </row>
    <row r="17" spans="1:19" x14ac:dyDescent="0.2">
      <c r="A17" s="42"/>
      <c r="B17" s="42"/>
      <c r="C17" s="42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1"/>
    </row>
    <row r="18" spans="1:19" x14ac:dyDescent="0.2">
      <c r="A18" s="36"/>
      <c r="B18" s="36"/>
      <c r="C18" s="36"/>
      <c r="D18" s="37" t="s">
        <v>19</v>
      </c>
      <c r="E18" s="38"/>
      <c r="F18" s="39">
        <f>SUM(F20:F28)</f>
        <v>888341677.61000001</v>
      </c>
      <c r="G18" s="39">
        <f>SUM(G20:G28)</f>
        <v>4743400.5999999996</v>
      </c>
      <c r="H18" s="39">
        <f>SUM(H20:H28)</f>
        <v>4551418.5299999993</v>
      </c>
      <c r="I18" s="39">
        <f>+F18+G18-H18</f>
        <v>888533659.68000007</v>
      </c>
      <c r="J18" s="39">
        <f t="shared" si="0"/>
        <v>191982.07000005245</v>
      </c>
      <c r="K18" s="40"/>
      <c r="M18" s="41"/>
    </row>
    <row r="19" spans="1:19" ht="5.0999999999999996" customHeight="1" x14ac:dyDescent="0.2">
      <c r="A19" s="42"/>
      <c r="B19" s="42"/>
      <c r="C19" s="42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1"/>
    </row>
    <row r="20" spans="1:19" ht="19.5" customHeight="1" x14ac:dyDescent="0.2">
      <c r="A20" s="42"/>
      <c r="B20" s="42"/>
      <c r="C20" s="42"/>
      <c r="D20" s="47" t="s">
        <v>20</v>
      </c>
      <c r="E20" s="48"/>
      <c r="F20" s="49"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1"/>
    </row>
    <row r="21" spans="1:19" ht="19.5" customHeight="1" x14ac:dyDescent="0.2">
      <c r="A21" s="42"/>
      <c r="B21" s="42"/>
      <c r="C21" s="42"/>
      <c r="D21" s="47" t="s">
        <v>21</v>
      </c>
      <c r="E21" s="48"/>
      <c r="F21" s="49"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1"/>
    </row>
    <row r="22" spans="1:19" ht="19.5" customHeight="1" x14ac:dyDescent="0.2">
      <c r="A22" s="42"/>
      <c r="B22" s="42"/>
      <c r="C22" s="42"/>
      <c r="D22" s="47" t="s">
        <v>22</v>
      </c>
      <c r="E22" s="48"/>
      <c r="F22" s="49">
        <v>923893871.70000005</v>
      </c>
      <c r="G22" s="49">
        <v>3183333.82</v>
      </c>
      <c r="H22" s="49">
        <v>4519672.47</v>
      </c>
      <c r="I22" s="50">
        <f>+F22+G22-H22</f>
        <v>922557533.05000007</v>
      </c>
      <c r="J22" s="50">
        <f t="shared" si="0"/>
        <v>-1336338.6499999762</v>
      </c>
      <c r="K22" s="46"/>
      <c r="M22" s="41"/>
    </row>
    <row r="23" spans="1:19" ht="19.5" customHeight="1" x14ac:dyDescent="0.2">
      <c r="A23" s="42"/>
      <c r="B23" s="42"/>
      <c r="C23" s="42"/>
      <c r="D23" s="47" t="s">
        <v>23</v>
      </c>
      <c r="E23" s="48"/>
      <c r="F23" s="49">
        <v>503607570.80000001</v>
      </c>
      <c r="G23" s="49">
        <v>1556804.78</v>
      </c>
      <c r="H23" s="49">
        <v>31746.06</v>
      </c>
      <c r="I23" s="50">
        <f t="shared" si="2"/>
        <v>505132629.51999998</v>
      </c>
      <c r="J23" s="50">
        <f t="shared" si="0"/>
        <v>1525058.719999969</v>
      </c>
      <c r="K23" s="46"/>
      <c r="M23" s="54"/>
    </row>
    <row r="24" spans="1:19" ht="19.5" customHeight="1" x14ac:dyDescent="0.2">
      <c r="A24" s="42"/>
      <c r="B24" s="42"/>
      <c r="C24" s="42"/>
      <c r="D24" s="47" t="s">
        <v>24</v>
      </c>
      <c r="E24" s="48"/>
      <c r="F24" s="49"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1"/>
    </row>
    <row r="25" spans="1:19" ht="19.5" customHeight="1" x14ac:dyDescent="0.2">
      <c r="A25" s="42"/>
      <c r="B25" s="42"/>
      <c r="C25" s="42"/>
      <c r="D25" s="47" t="s">
        <v>25</v>
      </c>
      <c r="E25" s="48"/>
      <c r="F25" s="49">
        <v>-539594218.60000002</v>
      </c>
      <c r="G25" s="49">
        <v>3262</v>
      </c>
      <c r="H25" s="49">
        <v>0</v>
      </c>
      <c r="I25" s="50">
        <f t="shared" si="2"/>
        <v>-539590956.60000002</v>
      </c>
      <c r="J25" s="50">
        <f t="shared" si="0"/>
        <v>3262</v>
      </c>
      <c r="K25" s="46"/>
      <c r="M25" s="41"/>
    </row>
    <row r="26" spans="1:19" ht="19.5" customHeight="1" x14ac:dyDescent="0.2">
      <c r="A26" s="42"/>
      <c r="B26" s="42"/>
      <c r="C26" s="42"/>
      <c r="D26" s="47" t="s">
        <v>26</v>
      </c>
      <c r="E26" s="48"/>
      <c r="F26" s="49"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1"/>
    </row>
    <row r="27" spans="1:19" ht="19.5" customHeight="1" x14ac:dyDescent="0.2">
      <c r="A27" s="42"/>
      <c r="B27" s="42"/>
      <c r="C27" s="42"/>
      <c r="D27" s="47" t="s">
        <v>27</v>
      </c>
      <c r="E27" s="48"/>
      <c r="F27" s="49"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1"/>
    </row>
    <row r="28" spans="1:19" ht="19.5" customHeight="1" x14ac:dyDescent="0.2">
      <c r="A28" s="42"/>
      <c r="B28" s="42"/>
      <c r="C28" s="42"/>
      <c r="D28" s="47" t="s">
        <v>28</v>
      </c>
      <c r="E28" s="48"/>
      <c r="F28" s="49"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1" t="str">
        <f>IF(I28=[1]ESF!D37," ","error")</f>
        <v xml:space="preserve"> </v>
      </c>
    </row>
    <row r="29" spans="1:19" x14ac:dyDescent="0.2">
      <c r="A29" s="42"/>
      <c r="B29" s="42"/>
      <c r="C29" s="42"/>
      <c r="D29" s="51"/>
      <c r="E29" s="52"/>
      <c r="F29" s="53"/>
      <c r="G29" s="45"/>
      <c r="H29" s="45"/>
      <c r="I29" s="45"/>
      <c r="J29" s="45"/>
      <c r="K29" s="46"/>
      <c r="M29" s="41"/>
    </row>
    <row r="30" spans="1:19" ht="6" customHeight="1" x14ac:dyDescent="0.2">
      <c r="A30" s="42"/>
      <c r="B30" s="42"/>
      <c r="C30" s="42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62"/>
      <c r="H31" s="62"/>
      <c r="I31" s="62"/>
      <c r="J31" s="62"/>
      <c r="K31" s="62"/>
    </row>
    <row r="32" spans="1:19" ht="15" customHeight="1" x14ac:dyDescent="0.2">
      <c r="A32" s="7"/>
      <c r="B32" s="7"/>
      <c r="C32" s="7"/>
      <c r="D32" s="63" t="s">
        <v>29</v>
      </c>
      <c r="E32" s="63"/>
      <c r="F32" s="63"/>
      <c r="G32" s="63"/>
      <c r="H32" s="63"/>
      <c r="I32" s="63"/>
      <c r="J32" s="63"/>
      <c r="K32" s="64"/>
      <c r="L32" s="64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4"/>
      <c r="E33" s="65"/>
      <c r="F33" s="66">
        <f>+F6-[2]ESF!E37</f>
        <v>0</v>
      </c>
      <c r="G33" s="67"/>
      <c r="H33" s="7"/>
      <c r="I33" s="68">
        <f>+I6-[2]ESF!D37</f>
        <v>0</v>
      </c>
      <c r="J33" s="65"/>
      <c r="K33" s="67"/>
      <c r="L33" s="67"/>
      <c r="M33" s="7"/>
      <c r="N33" s="7"/>
      <c r="O33" s="7"/>
      <c r="P33" s="7"/>
      <c r="Q33" s="7"/>
      <c r="R33" s="7"/>
      <c r="S33" s="7"/>
    </row>
    <row r="34" spans="1:19" x14ac:dyDescent="0.2">
      <c r="D34" s="7"/>
      <c r="E34" s="7"/>
      <c r="F34" s="69">
        <f>+F18-[2]ESF!E35</f>
        <v>0</v>
      </c>
      <c r="G34" s="7"/>
      <c r="H34" s="7"/>
      <c r="I34" s="70">
        <f>+I18-[2]ESF!D35</f>
        <v>0</v>
      </c>
    </row>
  </sheetData>
  <sheetProtection formatCells="0" selectLockedCells="1"/>
  <mergeCells count="22">
    <mergeCell ref="D26:E26"/>
    <mergeCell ref="D27:E27"/>
    <mergeCell ref="D28:E28"/>
    <mergeCell ref="D32:J32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2021-07-29T02:32:23Z</dcterms:created>
  <dcterms:modified xsi:type="dcterms:W3CDTF">2021-07-29T02:33:36Z</dcterms:modified>
</cp:coreProperties>
</file>