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J28" i="1"/>
  <c r="I28" i="1"/>
  <c r="I27" i="1"/>
  <c r="J27" i="1" s="1"/>
  <c r="J26" i="1"/>
  <c r="I26" i="1"/>
  <c r="I25" i="1"/>
  <c r="J25" i="1" s="1"/>
  <c r="J24" i="1"/>
  <c r="I24" i="1"/>
  <c r="I23" i="1"/>
  <c r="J23" i="1" s="1"/>
  <c r="J22" i="1"/>
  <c r="I22" i="1"/>
  <c r="I21" i="1"/>
  <c r="J21" i="1" s="1"/>
  <c r="J20" i="1"/>
  <c r="I20" i="1"/>
  <c r="J19" i="1"/>
  <c r="I18" i="1"/>
  <c r="I38" i="1" s="1"/>
  <c r="H18" i="1"/>
  <c r="G18" i="1"/>
  <c r="F18" i="1"/>
  <c r="F38" i="1" s="1"/>
  <c r="J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J9" i="1"/>
  <c r="H8" i="1"/>
  <c r="G8" i="1"/>
  <c r="G6" i="1" s="1"/>
  <c r="F8" i="1"/>
  <c r="I8" i="1" s="1"/>
  <c r="I7" i="1"/>
  <c r="H6" i="1"/>
  <c r="I37" i="1" l="1"/>
  <c r="J8" i="1"/>
  <c r="F37" i="1"/>
  <c r="J18" i="1"/>
  <c r="F6" i="1"/>
  <c r="I6" i="1" l="1"/>
  <c r="F33" i="1"/>
  <c r="I33" i="1" l="1"/>
  <c r="J6" i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<sst xmlns="http://schemas.openxmlformats.org/spreadsheetml/2006/main" count="35" uniqueCount="34">
  <si>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01 de Enero al 31 de Marzo del 2021 y 2020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</si>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</sst>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82">
    <xf numFmtId="0" fontId="0" fillId="0" borderId="0" xfId="0"/>
    <xf numFmtId="0" fontId="1" fillId="2" borderId="0" xfId="0" applyFont="1" applyFill="1" applyBorder="1"/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4" fillId="2" borderId="0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5" fillId="5" borderId="7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vertical="center"/>
    </xf>
    <xf numFmtId="0" fontId="5" fillId="4" borderId="10" xfId="3" applyNumberFormat="1" applyFont="1" applyFill="1" applyBorder="1" applyAlignment="1">
      <alignment vertical="center"/>
    </xf>
    <xf numFmtId="0" fontId="5" fillId="4" borderId="0" xfId="3" applyNumberFormat="1" applyFont="1" applyFill="1" applyBorder="1" applyAlignment="1">
      <alignment vertical="center"/>
    </xf>
    <xf numFmtId="0" fontId="5" fillId="4" borderId="1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top"/>
    </xf>
    <xf numFmtId="0" fontId="5" fillId="4" borderId="10" xfId="3" applyNumberFormat="1" applyFont="1" applyFill="1" applyBorder="1" applyAlignment="1">
      <alignment vertical="top"/>
    </xf>
    <xf numFmtId="0" fontId="5" fillId="4" borderId="0" xfId="3" applyNumberFormat="1" applyFont="1" applyFill="1" applyBorder="1" applyAlignment="1">
      <alignment vertical="top"/>
    </xf>
    <xf numFmtId="0" fontId="5" fillId="4" borderId="11" xfId="3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4" borderId="1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3" fontId="6" fillId="4" borderId="0" xfId="0" applyNumberFormat="1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165" fontId="1" fillId="4" borderId="0" xfId="0" applyNumberFormat="1" applyFont="1" applyFill="1"/>
    <xf numFmtId="0" fontId="6" fillId="4" borderId="1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3" fontId="6" fillId="4" borderId="0" xfId="1" applyNumberFormat="1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0" fontId="9" fillId="4" borderId="0" xfId="0" applyFont="1" applyFill="1"/>
    <xf numFmtId="0" fontId="1" fillId="2" borderId="0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2" fillId="4" borderId="0" xfId="1" applyNumberFormat="1" applyFont="1" applyFill="1" applyBorder="1" applyAlignment="1" applyProtection="1">
      <alignment vertical="top"/>
      <protection locked="0"/>
    </xf>
    <xf numFmtId="3" fontId="2" fillId="4" borderId="0" xfId="1" applyNumberFormat="1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1" fillId="4" borderId="0" xfId="1" applyNumberFormat="1" applyFont="1" applyFill="1" applyBorder="1" applyAlignment="1">
      <alignment vertical="top"/>
    </xf>
    <xf numFmtId="165" fontId="9" fillId="4" borderId="0" xfId="0" applyNumberFormat="1" applyFont="1" applyFill="1"/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166" fontId="11" fillId="4" borderId="0" xfId="1" applyFont="1" applyFill="1" applyBorder="1"/>
    <xf numFmtId="166" fontId="2" fillId="4" borderId="0" xfId="1" applyFont="1" applyFill="1" applyBorder="1"/>
    <xf numFmtId="3" fontId="11" fillId="4" borderId="0" xfId="0" applyNumberFormat="1" applyFont="1" applyFill="1" applyBorder="1" applyAlignment="1">
      <alignment vertical="center"/>
    </xf>
    <xf numFmtId="0" fontId="2" fillId="4" borderId="8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21/ESTADOS%20FINANCIEROS%201ER%20TRIM2021/Estados%20Fros%20y%20Pptales%202020%201er%20TRIM%202021%20Sr&#237;a%20Finanzas%20revisados%20V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 "/>
      <sheetName val="CE"/>
      <sheetName val="CFG"/>
      <sheetName val="EN "/>
      <sheetName val="ID "/>
      <sheetName val="FF"/>
      <sheetName val="IPF "/>
      <sheetName val="GCP "/>
      <sheetName val="PPI "/>
      <sheetName val="IR "/>
      <sheetName val="ANX EB"/>
      <sheetName val="ANX RCBPE"/>
      <sheetName val="ANX MPAS "/>
      <sheetName val="ANX DGF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>
        <row r="20">
          <cell r="D20">
            <v>248300983.94</v>
          </cell>
          <cell r="E20">
            <v>272724139.06</v>
          </cell>
        </row>
        <row r="35">
          <cell r="D35">
            <v>888111129.11000001</v>
          </cell>
          <cell r="E35">
            <v>888341677.61000001</v>
          </cell>
        </row>
        <row r="37">
          <cell r="D37">
            <v>1136412113.05</v>
          </cell>
          <cell r="E37">
            <v>1161065816.6700001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topLeftCell="B17" zoomScale="85" zoomScaleNormal="85" zoomScaleSheetLayoutView="85" workbookViewId="0">
      <selection activeCell="J25" sqref="J25"/>
    </sheetView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4" customFormat="1" ht="25.5" x14ac:dyDescent="0.2">
      <c r="A2" s="8"/>
      <c r="B2" s="8"/>
      <c r="C2" s="8"/>
      <c r="D2" s="9" t="s">
        <v>1</v>
      </c>
      <c r="E2" s="10"/>
      <c r="F2" s="11" t="s">
        <v>2</v>
      </c>
      <c r="G2" s="11" t="s">
        <v>3</v>
      </c>
      <c r="H2" s="12" t="s">
        <v>4</v>
      </c>
      <c r="I2" s="12" t="s">
        <v>5</v>
      </c>
      <c r="J2" s="12" t="s">
        <v>6</v>
      </c>
      <c r="K2" s="13"/>
    </row>
    <row r="3" spans="1:16" s="14" customFormat="1" x14ac:dyDescent="0.2">
      <c r="A3" s="8"/>
      <c r="B3" s="8"/>
      <c r="C3" s="8"/>
      <c r="D3" s="15"/>
      <c r="E3" s="16"/>
      <c r="F3" s="17">
        <v>1</v>
      </c>
      <c r="G3" s="17">
        <v>2</v>
      </c>
      <c r="H3" s="18">
        <v>3</v>
      </c>
      <c r="I3" s="18" t="s">
        <v>7</v>
      </c>
      <c r="J3" s="18" t="s">
        <v>8</v>
      </c>
      <c r="K3" s="19"/>
    </row>
    <row r="4" spans="1:16" s="7" customFormat="1" ht="3" customHeight="1" x14ac:dyDescent="0.2">
      <c r="A4" s="20"/>
      <c r="B4" s="20"/>
      <c r="C4" s="20"/>
      <c r="D4" s="21"/>
      <c r="E4" s="22"/>
      <c r="F4" s="22"/>
      <c r="G4" s="22"/>
      <c r="H4" s="22"/>
      <c r="I4" s="22"/>
      <c r="J4" s="22"/>
      <c r="K4" s="23"/>
    </row>
    <row r="5" spans="1:16" s="7" customFormat="1" ht="3" customHeight="1" x14ac:dyDescent="0.2">
      <c r="A5" s="24"/>
      <c r="B5" s="24"/>
      <c r="C5" s="24"/>
      <c r="D5" s="25"/>
      <c r="E5" s="26"/>
      <c r="F5" s="26"/>
      <c r="G5" s="26"/>
      <c r="H5" s="26"/>
      <c r="I5" s="26"/>
      <c r="J5" s="26"/>
      <c r="K5" s="27"/>
      <c r="L5" s="6"/>
      <c r="M5" s="6"/>
    </row>
    <row r="6" spans="1:16" s="7" customFormat="1" x14ac:dyDescent="0.2">
      <c r="A6" s="28"/>
      <c r="B6" s="28"/>
      <c r="C6" s="28"/>
      <c r="D6" s="29" t="s">
        <v>9</v>
      </c>
      <c r="E6" s="30"/>
      <c r="F6" s="31">
        <f>+F8+F18</f>
        <v>1161065816.6700001</v>
      </c>
      <c r="G6" s="31">
        <f>+G8+G18</f>
        <v>935287063.65999997</v>
      </c>
      <c r="H6" s="31">
        <f>+H8+H18</f>
        <v>959940767.27999997</v>
      </c>
      <c r="I6" s="31">
        <f>+F6+G6-H6</f>
        <v>1136412113.05</v>
      </c>
      <c r="J6" s="31">
        <f>+I6-F6</f>
        <v>-24653703.620000124</v>
      </c>
      <c r="K6" s="32"/>
      <c r="L6" s="6"/>
      <c r="M6" s="33"/>
    </row>
    <row r="7" spans="1:16" s="7" customFormat="1" ht="5.0999999999999996" customHeight="1" x14ac:dyDescent="0.2">
      <c r="A7" s="28"/>
      <c r="B7" s="28"/>
      <c r="C7" s="28"/>
      <c r="D7" s="34"/>
      <c r="E7" s="35"/>
      <c r="F7" s="31"/>
      <c r="G7" s="31"/>
      <c r="H7" s="31"/>
      <c r="I7" s="31">
        <f>+F7+G7-H7</f>
        <v>0</v>
      </c>
      <c r="J7" s="31"/>
      <c r="K7" s="32"/>
      <c r="L7" s="6"/>
      <c r="M7" s="6"/>
    </row>
    <row r="8" spans="1:16" s="7" customFormat="1" x14ac:dyDescent="0.2">
      <c r="A8" s="36"/>
      <c r="B8" s="36"/>
      <c r="C8" s="36"/>
      <c r="D8" s="37" t="s">
        <v>10</v>
      </c>
      <c r="E8" s="38"/>
      <c r="F8" s="39">
        <f>SUM(F10:F16)</f>
        <v>272724139.06</v>
      </c>
      <c r="G8" s="39">
        <f>SUM(G10:G16)</f>
        <v>930987847.68999994</v>
      </c>
      <c r="H8" s="39">
        <f>SUM(H10:H16)</f>
        <v>955411002.80999994</v>
      </c>
      <c r="I8" s="31">
        <f>+F8+G8-H8</f>
        <v>248300983.94000006</v>
      </c>
      <c r="J8" s="39">
        <f t="shared" ref="J8:J28" si="0">+I8-F8</f>
        <v>-24423155.119999945</v>
      </c>
      <c r="K8" s="40"/>
      <c r="L8" s="6"/>
      <c r="M8" s="41"/>
    </row>
    <row r="9" spans="1:16" s="7" customFormat="1" ht="5.0999999999999996" customHeight="1" x14ac:dyDescent="0.2">
      <c r="A9" s="42"/>
      <c r="B9" s="42"/>
      <c r="C9" s="42"/>
      <c r="D9" s="43"/>
      <c r="E9" s="44"/>
      <c r="F9" s="45"/>
      <c r="G9" s="45"/>
      <c r="H9" s="45"/>
      <c r="I9" s="45"/>
      <c r="J9" s="45">
        <f t="shared" si="0"/>
        <v>0</v>
      </c>
      <c r="K9" s="46"/>
      <c r="L9" s="6"/>
      <c r="M9" s="41"/>
    </row>
    <row r="10" spans="1:16" s="7" customFormat="1" ht="19.5" customHeight="1" x14ac:dyDescent="0.2">
      <c r="A10" s="42"/>
      <c r="B10" s="42"/>
      <c r="C10" s="42"/>
      <c r="D10" s="47" t="s">
        <v>11</v>
      </c>
      <c r="E10" s="48"/>
      <c r="F10" s="49">
        <v>269224800.87</v>
      </c>
      <c r="G10" s="49">
        <v>524152709.94999999</v>
      </c>
      <c r="H10" s="49">
        <v>548957559.00999999</v>
      </c>
      <c r="I10" s="50">
        <f>+F10+G10-H10</f>
        <v>244419951.80999994</v>
      </c>
      <c r="J10" s="50">
        <f t="shared" si="0"/>
        <v>-24804849.060000062</v>
      </c>
      <c r="K10" s="46"/>
      <c r="L10" s="6"/>
      <c r="M10" s="41"/>
    </row>
    <row r="11" spans="1:16" s="7" customFormat="1" ht="19.5" customHeight="1" x14ac:dyDescent="0.2">
      <c r="A11" s="42"/>
      <c r="B11" s="42"/>
      <c r="C11" s="42"/>
      <c r="D11" s="47" t="s">
        <v>12</v>
      </c>
      <c r="E11" s="48"/>
      <c r="F11" s="49">
        <v>828266.73</v>
      </c>
      <c r="G11" s="49">
        <v>406084413.43000001</v>
      </c>
      <c r="H11" s="49">
        <v>405978784.13</v>
      </c>
      <c r="I11" s="50">
        <f t="shared" ref="I11:I15" si="1">+F11+G11-H11</f>
        <v>933896.03000003099</v>
      </c>
      <c r="J11" s="50">
        <f t="shared" si="0"/>
        <v>105629.30000003101</v>
      </c>
      <c r="K11" s="46"/>
      <c r="L11" s="6"/>
      <c r="M11" s="41"/>
    </row>
    <row r="12" spans="1:16" s="7" customFormat="1" ht="19.5" customHeight="1" x14ac:dyDescent="0.2">
      <c r="A12" s="42"/>
      <c r="B12" s="42"/>
      <c r="C12" s="42"/>
      <c r="D12" s="47" t="s">
        <v>13</v>
      </c>
      <c r="E12" s="48"/>
      <c r="F12" s="49">
        <v>2594947.4500000002</v>
      </c>
      <c r="G12" s="49">
        <v>750724.31</v>
      </c>
      <c r="H12" s="49">
        <v>474659.67</v>
      </c>
      <c r="I12" s="50">
        <f t="shared" si="1"/>
        <v>2871012.0900000003</v>
      </c>
      <c r="J12" s="50">
        <f t="shared" si="0"/>
        <v>276064.64000000013</v>
      </c>
      <c r="K12" s="46"/>
      <c r="L12" s="6"/>
      <c r="M12" s="41"/>
    </row>
    <row r="13" spans="1:16" s="7" customFormat="1" ht="19.5" customHeight="1" x14ac:dyDescent="0.2">
      <c r="A13" s="42"/>
      <c r="B13" s="42"/>
      <c r="C13" s="42"/>
      <c r="D13" s="47" t="s">
        <v>14</v>
      </c>
      <c r="E13" s="48"/>
      <c r="F13" s="49">
        <v>0</v>
      </c>
      <c r="G13" s="49">
        <v>0</v>
      </c>
      <c r="H13" s="49">
        <v>0</v>
      </c>
      <c r="I13" s="50">
        <f t="shared" si="1"/>
        <v>0</v>
      </c>
      <c r="J13" s="50">
        <f t="shared" si="0"/>
        <v>0</v>
      </c>
      <c r="K13" s="46"/>
      <c r="L13" s="6"/>
      <c r="M13" s="41"/>
      <c r="P13" s="7" t="s">
        <v>15</v>
      </c>
    </row>
    <row r="14" spans="1:16" s="7" customFormat="1" ht="19.5" customHeight="1" x14ac:dyDescent="0.2">
      <c r="A14" s="42"/>
      <c r="B14" s="42"/>
      <c r="C14" s="42"/>
      <c r="D14" s="47" t="s">
        <v>16</v>
      </c>
      <c r="E14" s="48"/>
      <c r="F14" s="49"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1"/>
    </row>
    <row r="15" spans="1:16" s="7" customFormat="1" ht="19.5" customHeight="1" x14ac:dyDescent="0.2">
      <c r="A15" s="42"/>
      <c r="B15" s="42"/>
      <c r="C15" s="42"/>
      <c r="D15" s="47" t="s">
        <v>17</v>
      </c>
      <c r="E15" s="48"/>
      <c r="F15" s="49">
        <v>0</v>
      </c>
      <c r="G15" s="49">
        <v>0</v>
      </c>
      <c r="H15" s="49">
        <v>0</v>
      </c>
      <c r="I15" s="50">
        <f t="shared" si="1"/>
        <v>0</v>
      </c>
      <c r="J15" s="50">
        <f t="shared" si="0"/>
        <v>0</v>
      </c>
      <c r="K15" s="46"/>
      <c r="L15" s="6"/>
      <c r="M15" s="41"/>
      <c r="N15" s="7" t="s">
        <v>15</v>
      </c>
    </row>
    <row r="16" spans="1:16" ht="19.5" customHeight="1" x14ac:dyDescent="0.2">
      <c r="A16" s="42"/>
      <c r="B16" s="42"/>
      <c r="C16" s="42"/>
      <c r="D16" s="47" t="s">
        <v>18</v>
      </c>
      <c r="E16" s="48"/>
      <c r="F16" s="49">
        <v>76124.009999999995</v>
      </c>
      <c r="G16" s="49">
        <v>0</v>
      </c>
      <c r="H16" s="49">
        <v>0</v>
      </c>
      <c r="I16" s="50">
        <f>+F16+G16-H16</f>
        <v>76124.009999999995</v>
      </c>
      <c r="J16" s="50">
        <f t="shared" si="0"/>
        <v>0</v>
      </c>
      <c r="K16" s="46"/>
      <c r="M16" s="41"/>
    </row>
    <row r="17" spans="1:19" x14ac:dyDescent="0.2">
      <c r="A17" s="42"/>
      <c r="B17" s="42"/>
      <c r="C17" s="42"/>
      <c r="D17" s="51"/>
      <c r="E17" s="52"/>
      <c r="F17" s="53"/>
      <c r="G17" s="53"/>
      <c r="H17" s="53"/>
      <c r="I17" s="53"/>
      <c r="J17" s="53">
        <f t="shared" si="0"/>
        <v>0</v>
      </c>
      <c r="K17" s="46"/>
      <c r="M17" s="41"/>
    </row>
    <row r="18" spans="1:19" x14ac:dyDescent="0.2">
      <c r="A18" s="36"/>
      <c r="B18" s="36"/>
      <c r="C18" s="36"/>
      <c r="D18" s="37" t="s">
        <v>19</v>
      </c>
      <c r="E18" s="38"/>
      <c r="F18" s="39">
        <f>SUM(F20:F28)</f>
        <v>888341677.61000001</v>
      </c>
      <c r="G18" s="39">
        <f>SUM(G20:G28)</f>
        <v>4299215.97</v>
      </c>
      <c r="H18" s="39">
        <f>SUM(H20:H28)</f>
        <v>4529764.47</v>
      </c>
      <c r="I18" s="39">
        <f>+F18+G18-H18</f>
        <v>888111129.11000001</v>
      </c>
      <c r="J18" s="39">
        <f t="shared" si="0"/>
        <v>-230548.5</v>
      </c>
      <c r="K18" s="40"/>
      <c r="M18" s="41"/>
    </row>
    <row r="19" spans="1:19" ht="5.0999999999999996" customHeight="1" x14ac:dyDescent="0.2">
      <c r="A19" s="42"/>
      <c r="B19" s="42"/>
      <c r="C19" s="42"/>
      <c r="D19" s="43"/>
      <c r="E19" s="52"/>
      <c r="F19" s="45"/>
      <c r="G19" s="45"/>
      <c r="H19" s="45"/>
      <c r="I19" s="45"/>
      <c r="J19" s="45">
        <f t="shared" si="0"/>
        <v>0</v>
      </c>
      <c r="K19" s="46"/>
      <c r="M19" s="41"/>
    </row>
    <row r="20" spans="1:19" ht="19.5" customHeight="1" x14ac:dyDescent="0.2">
      <c r="A20" s="42"/>
      <c r="B20" s="42"/>
      <c r="C20" s="42"/>
      <c r="D20" s="47" t="s">
        <v>20</v>
      </c>
      <c r="E20" s="48"/>
      <c r="F20" s="49">
        <v>434453.71</v>
      </c>
      <c r="G20" s="49">
        <v>0</v>
      </c>
      <c r="H20" s="49">
        <v>0</v>
      </c>
      <c r="I20" s="50">
        <f>+F20+G20-H20</f>
        <v>434453.71</v>
      </c>
      <c r="J20" s="50">
        <f t="shared" si="0"/>
        <v>0</v>
      </c>
      <c r="K20" s="46"/>
      <c r="M20" s="41"/>
    </row>
    <row r="21" spans="1:19" ht="19.5" customHeight="1" x14ac:dyDescent="0.2">
      <c r="A21" s="42"/>
      <c r="B21" s="42"/>
      <c r="C21" s="42"/>
      <c r="D21" s="47" t="s">
        <v>21</v>
      </c>
      <c r="E21" s="48"/>
      <c r="F21" s="49">
        <v>0</v>
      </c>
      <c r="G21" s="49">
        <v>0</v>
      </c>
      <c r="H21" s="49">
        <v>0</v>
      </c>
      <c r="I21" s="50">
        <f t="shared" ref="I21:I28" si="2">+F21+G21-H21</f>
        <v>0</v>
      </c>
      <c r="J21" s="50">
        <f t="shared" si="0"/>
        <v>0</v>
      </c>
      <c r="K21" s="46"/>
      <c r="M21" s="41"/>
    </row>
    <row r="22" spans="1:19" ht="19.5" customHeight="1" x14ac:dyDescent="0.2">
      <c r="A22" s="42"/>
      <c r="B22" s="42"/>
      <c r="C22" s="42"/>
      <c r="D22" s="47" t="s">
        <v>22</v>
      </c>
      <c r="E22" s="48"/>
      <c r="F22" s="49">
        <v>923893871.70000005</v>
      </c>
      <c r="G22" s="49">
        <v>3060854.19</v>
      </c>
      <c r="H22" s="49">
        <v>4519672.47</v>
      </c>
      <c r="I22" s="50">
        <f>+F22+G22-H22</f>
        <v>922435053.42000008</v>
      </c>
      <c r="J22" s="50">
        <f t="shared" si="0"/>
        <v>-1458818.2799999714</v>
      </c>
      <c r="K22" s="46"/>
      <c r="M22" s="41"/>
    </row>
    <row r="23" spans="1:19" ht="19.5" customHeight="1" x14ac:dyDescent="0.2">
      <c r="A23" s="42"/>
      <c r="B23" s="42"/>
      <c r="C23" s="42"/>
      <c r="D23" s="47" t="s">
        <v>23</v>
      </c>
      <c r="E23" s="48"/>
      <c r="F23" s="49">
        <v>503607570.80000001</v>
      </c>
      <c r="G23" s="49">
        <v>1235099.78</v>
      </c>
      <c r="H23" s="49">
        <v>10092</v>
      </c>
      <c r="I23" s="50">
        <f t="shared" si="2"/>
        <v>504832578.57999998</v>
      </c>
      <c r="J23" s="50">
        <f t="shared" si="0"/>
        <v>1225007.7799999714</v>
      </c>
      <c r="K23" s="46"/>
      <c r="M23" s="54"/>
    </row>
    <row r="24" spans="1:19" ht="19.5" customHeight="1" x14ac:dyDescent="0.2">
      <c r="A24" s="42"/>
      <c r="B24" s="42"/>
      <c r="C24" s="42"/>
      <c r="D24" s="47" t="s">
        <v>24</v>
      </c>
      <c r="E24" s="48"/>
      <c r="F24" s="49">
        <v>0</v>
      </c>
      <c r="G24" s="49">
        <v>0</v>
      </c>
      <c r="H24" s="49">
        <v>0</v>
      </c>
      <c r="I24" s="50">
        <f t="shared" si="2"/>
        <v>0</v>
      </c>
      <c r="J24" s="50">
        <f t="shared" si="0"/>
        <v>0</v>
      </c>
      <c r="K24" s="46"/>
      <c r="M24" s="41"/>
    </row>
    <row r="25" spans="1:19" ht="19.5" customHeight="1" x14ac:dyDescent="0.2">
      <c r="A25" s="42"/>
      <c r="B25" s="42"/>
      <c r="C25" s="42"/>
      <c r="D25" s="47" t="s">
        <v>25</v>
      </c>
      <c r="E25" s="48"/>
      <c r="F25" s="49">
        <v>-539594218.60000002</v>
      </c>
      <c r="G25" s="49">
        <v>3262</v>
      </c>
      <c r="H25" s="49">
        <v>0</v>
      </c>
      <c r="I25" s="50">
        <f t="shared" si="2"/>
        <v>-539590956.60000002</v>
      </c>
      <c r="J25" s="50">
        <f t="shared" si="0"/>
        <v>3262</v>
      </c>
      <c r="K25" s="46"/>
      <c r="M25" s="41"/>
    </row>
    <row r="26" spans="1:19" ht="19.5" customHeight="1" x14ac:dyDescent="0.2">
      <c r="A26" s="42"/>
      <c r="B26" s="42"/>
      <c r="C26" s="42"/>
      <c r="D26" s="47" t="s">
        <v>26</v>
      </c>
      <c r="E26" s="48"/>
      <c r="F26" s="49">
        <v>0</v>
      </c>
      <c r="G26" s="49">
        <v>0</v>
      </c>
      <c r="H26" s="49">
        <v>0</v>
      </c>
      <c r="I26" s="50">
        <f t="shared" si="2"/>
        <v>0</v>
      </c>
      <c r="J26" s="50">
        <f t="shared" si="0"/>
        <v>0</v>
      </c>
      <c r="K26" s="46"/>
      <c r="M26" s="41"/>
    </row>
    <row r="27" spans="1:19" ht="19.5" customHeight="1" x14ac:dyDescent="0.2">
      <c r="A27" s="42"/>
      <c r="B27" s="42"/>
      <c r="C27" s="42"/>
      <c r="D27" s="47" t="s">
        <v>27</v>
      </c>
      <c r="E27" s="48"/>
      <c r="F27" s="49"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1"/>
    </row>
    <row r="28" spans="1:19" ht="19.5" customHeight="1" x14ac:dyDescent="0.2">
      <c r="A28" s="42"/>
      <c r="B28" s="42"/>
      <c r="C28" s="42"/>
      <c r="D28" s="47" t="s">
        <v>28</v>
      </c>
      <c r="E28" s="48"/>
      <c r="F28" s="49"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1" t="str">
        <f>IF(I28=[1]ESF!D37," ","error")</f>
        <v xml:space="preserve"> </v>
      </c>
    </row>
    <row r="29" spans="1:19" x14ac:dyDescent="0.2">
      <c r="A29" s="42"/>
      <c r="B29" s="42"/>
      <c r="C29" s="42"/>
      <c r="D29" s="51"/>
      <c r="E29" s="52"/>
      <c r="F29" s="53"/>
      <c r="G29" s="45"/>
      <c r="H29" s="45"/>
      <c r="I29" s="45"/>
      <c r="J29" s="45"/>
      <c r="K29" s="46"/>
      <c r="M29" s="41"/>
    </row>
    <row r="30" spans="1:19" ht="6" customHeight="1" x14ac:dyDescent="0.2">
      <c r="A30" s="42"/>
      <c r="B30" s="42"/>
      <c r="C30" s="42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62"/>
      <c r="H31" s="62"/>
      <c r="I31" s="62"/>
      <c r="J31" s="62"/>
      <c r="K31" s="62"/>
    </row>
    <row r="32" spans="1:19" ht="15" customHeight="1" x14ac:dyDescent="0.2">
      <c r="A32" s="7"/>
      <c r="B32" s="7"/>
      <c r="C32" s="7"/>
      <c r="D32" s="63" t="s">
        <v>29</v>
      </c>
      <c r="E32" s="63"/>
      <c r="F32" s="63"/>
      <c r="G32" s="63"/>
      <c r="H32" s="63"/>
      <c r="I32" s="63"/>
      <c r="J32" s="63"/>
      <c r="K32" s="64"/>
      <c r="L32" s="64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4"/>
      <c r="E33" s="65"/>
      <c r="F33" s="66">
        <f>+F6-[2]ESF!E37</f>
        <v>0</v>
      </c>
      <c r="G33" s="67"/>
      <c r="H33" s="7"/>
      <c r="I33" s="68">
        <f>+I6-[2]ESF!D37</f>
        <v>0</v>
      </c>
      <c r="J33" s="65"/>
      <c r="K33" s="67"/>
      <c r="L33" s="67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69"/>
      <c r="E34" s="69"/>
      <c r="F34" s="67"/>
      <c r="G34" s="70"/>
      <c r="H34" s="70"/>
      <c r="I34" s="71"/>
      <c r="J34" s="71"/>
      <c r="K34" s="67"/>
      <c r="L34" s="67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72" t="s">
        <v>30</v>
      </c>
      <c r="E35" s="72"/>
      <c r="F35" s="73"/>
      <c r="G35" s="74" t="s">
        <v>31</v>
      </c>
      <c r="H35" s="74"/>
      <c r="I35" s="75"/>
      <c r="J35" s="75"/>
      <c r="K35" s="76"/>
      <c r="L35" s="7"/>
      <c r="R35" s="7"/>
      <c r="S35" s="7"/>
    </row>
    <row r="36" spans="1:19" ht="14.1" customHeight="1" x14ac:dyDescent="0.2">
      <c r="A36" s="7"/>
      <c r="B36" s="7"/>
      <c r="C36" s="7"/>
      <c r="D36" s="77" t="s">
        <v>32</v>
      </c>
      <c r="E36" s="77"/>
      <c r="F36" s="78"/>
      <c r="G36" s="79" t="s">
        <v>33</v>
      </c>
      <c r="H36" s="79"/>
      <c r="I36" s="79"/>
      <c r="J36" s="79"/>
      <c r="K36" s="76"/>
      <c r="L36" s="7"/>
      <c r="R36" s="7"/>
      <c r="S36" s="7"/>
    </row>
    <row r="37" spans="1:19" x14ac:dyDescent="0.2">
      <c r="D37" s="7"/>
      <c r="E37" s="7"/>
      <c r="F37" s="80">
        <f>+F8-[2]ESF!E20</f>
        <v>0</v>
      </c>
      <c r="G37" s="7"/>
      <c r="H37" s="7"/>
      <c r="I37" s="81">
        <f>+I8-[2]ESF!D20</f>
        <v>0</v>
      </c>
    </row>
    <row r="38" spans="1:19" x14ac:dyDescent="0.2">
      <c r="D38" s="7"/>
      <c r="E38" s="7"/>
      <c r="F38" s="80">
        <f>+F18-[2]ESF!E35</f>
        <v>0</v>
      </c>
      <c r="G38" s="7"/>
      <c r="H38" s="7"/>
      <c r="I38" s="81">
        <f>+I18-[2]ESF!D35</f>
        <v>0</v>
      </c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2021-04-28T16:35:38Z</dcterms:created>
  <dcterms:modified xsi:type="dcterms:W3CDTF">2021-04-28T16:36:53Z</dcterms:modified>
</cp:coreProperties>
</file>