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MONI COMPU\2020\LEY CONTABLE\"/>
    </mc:Choice>
  </mc:AlternateContent>
  <bookViews>
    <workbookView xWindow="0" yWindow="0" windowWidth="20490" windowHeight="7620"/>
  </bookViews>
  <sheets>
    <sheet name="Calendario Egr" sheetId="1" r:id="rId1"/>
  </sheets>
  <externalReferences>
    <externalReference r:id="rId2"/>
  </externalReferences>
  <definedNames>
    <definedName name="_xlnm.Print_Area" localSheetId="0">'Calendario Egr'!$A$1:$O$81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7" i="1" l="1"/>
  <c r="C81" i="1" l="1"/>
  <c r="C80" i="1"/>
  <c r="C79" i="1"/>
  <c r="C78" i="1"/>
  <c r="C77" i="1"/>
  <c r="C76" i="1"/>
  <c r="C75" i="1"/>
  <c r="C73" i="1"/>
  <c r="C72" i="1"/>
  <c r="C71" i="1"/>
  <c r="C69" i="1"/>
  <c r="C68" i="1"/>
  <c r="C66" i="1"/>
  <c r="C65" i="1"/>
  <c r="C64" i="1"/>
  <c r="C63" i="1"/>
  <c r="C62" i="1"/>
  <c r="C60" i="1"/>
  <c r="C59" i="1"/>
  <c r="C58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4" i="1" l="1"/>
  <c r="F74" i="1"/>
  <c r="G74" i="1"/>
  <c r="H74" i="1"/>
  <c r="I74" i="1"/>
  <c r="J74" i="1"/>
  <c r="K74" i="1"/>
  <c r="L74" i="1"/>
  <c r="M74" i="1"/>
  <c r="N74" i="1"/>
  <c r="O74" i="1"/>
  <c r="D74" i="1"/>
  <c r="E70" i="1"/>
  <c r="F70" i="1"/>
  <c r="G70" i="1"/>
  <c r="H70" i="1"/>
  <c r="I70" i="1"/>
  <c r="J70" i="1"/>
  <c r="K70" i="1"/>
  <c r="L70" i="1"/>
  <c r="M70" i="1"/>
  <c r="N70" i="1"/>
  <c r="O70" i="1"/>
  <c r="D70" i="1"/>
  <c r="E61" i="1"/>
  <c r="F61" i="1"/>
  <c r="G61" i="1"/>
  <c r="H61" i="1"/>
  <c r="I61" i="1"/>
  <c r="J61" i="1"/>
  <c r="K61" i="1"/>
  <c r="L61" i="1"/>
  <c r="M61" i="1"/>
  <c r="N61" i="1"/>
  <c r="O61" i="1"/>
  <c r="D61" i="1"/>
  <c r="E57" i="1"/>
  <c r="F57" i="1"/>
  <c r="G57" i="1"/>
  <c r="H57" i="1"/>
  <c r="I57" i="1"/>
  <c r="J57" i="1"/>
  <c r="K57" i="1"/>
  <c r="L57" i="1"/>
  <c r="M57" i="1"/>
  <c r="N57" i="1"/>
  <c r="O57" i="1"/>
  <c r="D57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E9" i="1" l="1"/>
  <c r="K9" i="1"/>
  <c r="N9" i="1"/>
  <c r="F9" i="1"/>
  <c r="O9" i="1"/>
  <c r="M9" i="1"/>
  <c r="L9" i="1"/>
  <c r="J9" i="1"/>
  <c r="I9" i="1"/>
  <c r="H9" i="1"/>
  <c r="D9" i="1"/>
  <c r="C28" i="1"/>
  <c r="C38" i="1"/>
  <c r="C48" i="1"/>
  <c r="C57" i="1"/>
  <c r="C61" i="1"/>
  <c r="C70" i="1"/>
  <c r="C74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<sst xmlns="http://schemas.openxmlformats.org/spreadsheetml/2006/main" count="92" uniqueCount="91">
  <si>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</si>
  <si>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</si>
  <si>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</si>
  <si>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</si>
  <si>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</si>
  <si>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</si>
  <si>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</si>
  <si>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</si>
  <si>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</si>
  <si>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</si>
  <si>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</si>
  <si>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</si>
  <si>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</si>
  <si>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</si>
  <si>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</si>
  <si>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</si>
  <si>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</si>
  <si>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</si>
  <si>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</si>
  <si>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</si>
  <si>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</si>
  <si>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</si>
  <si>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</si>
  <si>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</si>
  <si>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</si>
  <si>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</si>
  <si>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</si>
  <si>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</si>
  <si>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</si>
  <si>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</si>
  <si>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</si>
  <si>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</si>
  <si>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</si>
  <si>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</si>
  <si>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</si>
  <si>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</si>
  <si>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</si>
  <si>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</si>
  <si>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</si>
  <si>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</si>
  <si>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</si>
  <si>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</si>
  <si>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</si>
  <si>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</si>
  <si>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</si>
  <si>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</si>
  <si>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</si>
  <si>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</si>
  <si>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</si>
  <si>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</si>
  <si>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</si>
  <si>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</si>
  <si>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</si>
  <si>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</si>
  <si>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Equipo e Instrumental Médico y de Laboratorio</t>
  </si>
  <si>
    <t>Vehículos y Equipo de Transporte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</si>
  <si>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</si>
  <si>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</si>
  <si>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</si>
  <si>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</si>
  <si>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</si>
  <si>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</si>
  <si>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</si>
  <si>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</si>
  <si>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</si>
  <si>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</si>
  <si>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</si>
  <si>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</si>
  <si>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</si>
  <si>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</si>
  <si>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</si>
  <si>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</si>
  <si>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</si>
  <si>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</si>
  <si>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</si>
  <si>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</si>
  <si>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</si>
  <si>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</si>
  <si>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</si>
  <si>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</si>
  <si>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</si>
  <si>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</si>
  <si>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</si>
  <si>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</si>
  <si>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</si>
  <si>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</si>
  <si>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</si>
  <si>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SISTEMA AVANZADO DE BACHILLERATO Y EDUCACION SUPERIOR EN EL ESTADO DE GTO.</t>
  </si>
  <si>
    <t>Maquinaria y equipoa agropecuario, industrial</t>
  </si>
  <si>
    <t>Maquinaria y equipoa  para actvidad agrop. para const. y  para ind.</t>
  </si>
  <si>
    <t>Información Anual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</si>
</sst>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-;#,##0.00\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48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7" fillId="23" borderId="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8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left" vertical="top" wrapText="1"/>
    </xf>
    <xf numFmtId="0" fontId="16" fillId="21" borderId="0" xfId="0" applyFont="1" applyFill="1" applyBorder="1" applyAlignment="1">
      <alignment horizontal="justify" vertical="top" wrapText="1"/>
    </xf>
    <xf numFmtId="164" fontId="0" fillId="21" borderId="0" xfId="0" applyNumberFormat="1" applyFill="1" applyBorder="1"/>
    <xf numFmtId="4" fontId="18" fillId="21" borderId="0" xfId="34" applyNumberFormat="1" applyFont="1" applyFill="1" applyBorder="1" applyAlignment="1">
      <alignment vertical="center"/>
    </xf>
    <xf numFmtId="0" fontId="17" fillId="23" borderId="9" xfId="3" applyFont="1" applyFill="1" applyBorder="1" applyAlignment="1">
      <alignment horizontal="center"/>
    </xf>
    <xf numFmtId="0" fontId="17" fillId="23" borderId="10" xfId="3" applyFont="1" applyFill="1" applyBorder="1" applyAlignment="1">
      <alignment horizontal="center"/>
    </xf>
    <xf numFmtId="0" fontId="17" fillId="23" borderId="11" xfId="3" applyFont="1" applyFill="1" applyBorder="1" applyAlignment="1">
      <alignment horizontal="center"/>
    </xf>
    <xf numFmtId="0" fontId="17" fillId="23" borderId="12" xfId="3" applyFont="1" applyFill="1" applyBorder="1" applyAlignment="1">
      <alignment horizontal="center"/>
    </xf>
    <xf numFmtId="0" fontId="17" fillId="23" borderId="13" xfId="3" applyFont="1" applyFill="1" applyBorder="1" applyAlignment="1">
      <alignment horizontal="center"/>
    </xf>
    <xf numFmtId="0" fontId="19" fillId="21" borderId="12" xfId="0" applyFont="1" applyFill="1" applyBorder="1" applyAlignment="1">
      <alignment horizontal="center"/>
    </xf>
    <xf numFmtId="0" fontId="16" fillId="0" borderId="13" xfId="0" applyFont="1" applyBorder="1"/>
    <xf numFmtId="0" fontId="16" fillId="0" borderId="12" xfId="0" applyFont="1" applyBorder="1"/>
    <xf numFmtId="4" fontId="16" fillId="0" borderId="13" xfId="0" applyNumberFormat="1" applyFont="1" applyBorder="1"/>
    <xf numFmtId="0" fontId="16" fillId="23" borderId="14" xfId="0" applyFont="1" applyFill="1" applyBorder="1" applyAlignment="1">
      <alignment horizontal="center" vertical="center"/>
    </xf>
    <xf numFmtId="0" fontId="19" fillId="23" borderId="15" xfId="0" applyFont="1" applyFill="1" applyBorder="1" applyAlignment="1">
      <alignment horizontal="center" vertical="center"/>
    </xf>
    <xf numFmtId="0" fontId="19" fillId="23" borderId="12" xfId="0" applyFont="1" applyFill="1" applyBorder="1" applyAlignment="1">
      <alignment horizontal="center" vertical="top" wrapText="1"/>
    </xf>
    <xf numFmtId="4" fontId="17" fillId="23" borderId="13" xfId="34" applyNumberFormat="1" applyFont="1" applyFill="1" applyBorder="1" applyAlignment="1">
      <alignment vertical="center"/>
    </xf>
    <xf numFmtId="0" fontId="19" fillId="24" borderId="12" xfId="0" applyFont="1" applyFill="1" applyBorder="1" applyAlignment="1">
      <alignment horizontal="left" vertical="top" wrapText="1"/>
    </xf>
    <xf numFmtId="4" fontId="17" fillId="24" borderId="13" xfId="34" applyNumberFormat="1" applyFont="1" applyFill="1" applyBorder="1" applyAlignment="1">
      <alignment vertical="center"/>
    </xf>
    <xf numFmtId="0" fontId="20" fillId="0" borderId="12" xfId="0" applyFont="1" applyBorder="1"/>
    <xf numFmtId="4" fontId="18" fillId="21" borderId="13" xfId="34" applyNumberFormat="1" applyFont="1" applyFill="1" applyBorder="1" applyAlignment="1">
      <alignment vertical="center"/>
    </xf>
    <xf numFmtId="164" fontId="0" fillId="21" borderId="13" xfId="0" applyNumberFormat="1" applyFill="1" applyBorder="1"/>
    <xf numFmtId="4" fontId="18" fillId="0" borderId="13" xfId="34" applyNumberFormat="1" applyFont="1" applyBorder="1" applyAlignment="1">
      <alignment vertical="center"/>
    </xf>
    <xf numFmtId="0" fontId="20" fillId="0" borderId="16" xfId="0" applyFont="1" applyBorder="1"/>
    <xf numFmtId="0" fontId="16" fillId="0" borderId="17" xfId="0" applyFont="1" applyBorder="1" applyAlignment="1">
      <alignment horizontal="justify" vertical="top" wrapText="1"/>
    </xf>
    <xf numFmtId="4" fontId="18" fillId="23" borderId="17" xfId="34" applyNumberFormat="1" applyFont="1" applyFill="1" applyBorder="1" applyAlignment="1">
      <alignment vertical="center"/>
    </xf>
    <xf numFmtId="4" fontId="18" fillId="0" borderId="17" xfId="34" applyNumberFormat="1" applyFont="1" applyBorder="1" applyAlignment="1">
      <alignment vertical="center"/>
    </xf>
    <xf numFmtId="4" fontId="18" fillId="0" borderId="18" xfId="34" applyNumberFormat="1" applyFont="1" applyBorder="1" applyAlignment="1">
      <alignment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tabSelected="1" zoomScale="70" zoomScaleNormal="70" workbookViewId="0">
      <selection sqref="A1:O81"/>
    </sheetView>
  </sheetViews>
  <sheetFormatPr baseColWidth="10" defaultColWidth="11.5703125" defaultRowHeight="12.75" x14ac:dyDescent="0.2"/>
  <cols>
    <col min="1" max="1" width="3.7109375" style="8" customWidth="1"/>
    <col min="2" max="2" width="67.7109375" style="8" bestFit="1" customWidth="1"/>
    <col min="3" max="3" width="22.7109375" style="15" bestFit="1" customWidth="1"/>
    <col min="4" max="4" width="21.28515625" style="15" bestFit="1" customWidth="1"/>
    <col min="5" max="6" width="21.5703125" style="15" bestFit="1" customWidth="1"/>
    <col min="7" max="8" width="21.140625" style="15" bestFit="1" customWidth="1"/>
    <col min="9" max="9" width="20.5703125" style="15" bestFit="1" customWidth="1"/>
    <col min="10" max="10" width="21.85546875" style="15" bestFit="1" customWidth="1"/>
    <col min="11" max="11" width="21.140625" style="15" bestFit="1" customWidth="1"/>
    <col min="12" max="12" width="21.85546875" style="15" bestFit="1" customWidth="1"/>
    <col min="13" max="13" width="21.28515625" style="15" bestFit="1" customWidth="1"/>
    <col min="14" max="14" width="21.85546875" style="15" bestFit="1" customWidth="1"/>
    <col min="15" max="15" width="21.28515625" style="15" bestFit="1" customWidth="1"/>
    <col min="16" max="16384" width="11.5703125" style="8"/>
  </cols>
  <sheetData>
    <row r="1" spans="1:16" s="7" customFormat="1" x14ac:dyDescent="0.2">
      <c r="A1" s="24" t="s">
        <v>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16" s="7" customFormat="1" x14ac:dyDescent="0.2">
      <c r="A2" s="27" t="s">
        <v>90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8"/>
    </row>
    <row r="3" spans="1:16" s="7" customFormat="1" x14ac:dyDescent="0.2">
      <c r="A3" s="27" t="s">
        <v>83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8"/>
    </row>
    <row r="4" spans="1:16" x14ac:dyDescent="0.2">
      <c r="A4" s="2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30"/>
    </row>
    <row r="5" spans="1:16" x14ac:dyDescent="0.2">
      <c r="A5" s="31"/>
      <c r="B5" s="3" t="s">
        <v>26</v>
      </c>
      <c r="C5" s="9" t="s">
        <v>84</v>
      </c>
      <c r="D5" s="10" t="s">
        <v>87</v>
      </c>
      <c r="E5" s="10"/>
      <c r="F5" s="10"/>
      <c r="G5" s="11"/>
      <c r="H5" s="11"/>
      <c r="I5" s="11"/>
      <c r="J5" s="11"/>
      <c r="K5" s="11"/>
      <c r="L5" s="11"/>
      <c r="M5" s="11"/>
      <c r="N5" s="11"/>
      <c r="O5" s="30"/>
    </row>
    <row r="6" spans="1:16" x14ac:dyDescent="0.2">
      <c r="A6" s="31"/>
      <c r="B6" s="2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32"/>
    </row>
    <row r="7" spans="1:16" x14ac:dyDescent="0.2">
      <c r="A7" s="31"/>
      <c r="B7" s="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32"/>
    </row>
    <row r="8" spans="1:16" x14ac:dyDescent="0.2">
      <c r="A8" s="33"/>
      <c r="B8" s="19"/>
      <c r="C8" s="12" t="s">
        <v>13</v>
      </c>
      <c r="D8" s="12" t="s">
        <v>0</v>
      </c>
      <c r="E8" s="12" t="s">
        <v>1</v>
      </c>
      <c r="F8" s="12" t="s">
        <v>2</v>
      </c>
      <c r="G8" s="12" t="s">
        <v>3</v>
      </c>
      <c r="H8" s="12" t="s">
        <v>4</v>
      </c>
      <c r="I8" s="12" t="s">
        <v>5</v>
      </c>
      <c r="J8" s="12" t="s">
        <v>6</v>
      </c>
      <c r="K8" s="12" t="s">
        <v>7</v>
      </c>
      <c r="L8" s="12" t="s">
        <v>8</v>
      </c>
      <c r="M8" s="12" t="s">
        <v>9</v>
      </c>
      <c r="N8" s="12" t="s">
        <v>10</v>
      </c>
      <c r="O8" s="34" t="s">
        <v>11</v>
      </c>
      <c r="P8" s="13"/>
    </row>
    <row r="9" spans="1:16" x14ac:dyDescent="0.2">
      <c r="A9" s="35" t="s">
        <v>12</v>
      </c>
      <c r="B9" s="16"/>
      <c r="C9" s="4">
        <f>+D9+E9+F9+G9+H9+I9+J9+K9+L9+M9+N9+O9</f>
        <v>1024260071.0800002</v>
      </c>
      <c r="D9" s="4">
        <f>+D10+D18+D28+D38+D48+D57+D61+D70+D74</f>
        <v>64151654.249999993</v>
      </c>
      <c r="E9" s="4">
        <f>+E10+E18+E28+E38+E48+E57+E61+E70+E74</f>
        <v>65693031.359999999</v>
      </c>
      <c r="F9" s="4">
        <f>+F10+F18+F28+F38+F48+F57+F61+F70+F74</f>
        <v>69151099.459999993</v>
      </c>
      <c r="G9" s="4">
        <f>+G10+G18+G28+G38+G48+G57+G61+G70+G74</f>
        <v>89563215.390000001</v>
      </c>
      <c r="H9" s="4">
        <f>+H10+H18+H28+H38+H48+H57+H61+H70+H74</f>
        <v>80506651.170000002</v>
      </c>
      <c r="I9" s="4">
        <f>+I10+I18+I28+I38+I48+I57+I61+I70+I74</f>
        <v>90532344.930000007</v>
      </c>
      <c r="J9" s="4">
        <f>+J10+J18+J28+J38+J48+J57+J61+J70+J74</f>
        <v>91179476.760000005</v>
      </c>
      <c r="K9" s="4">
        <f>+K10+K18+K28+K38+K48+K57+K61+K70+K74</f>
        <v>87561146.800000012</v>
      </c>
      <c r="L9" s="4">
        <f>+L10+L18+L28+L38+L48+L57+L61+L70+L74</f>
        <v>70584731.980000004</v>
      </c>
      <c r="M9" s="4">
        <f>+M10+M18+M28+M38+M48+M57+M61+M70+M74</f>
        <v>93999708.450000003</v>
      </c>
      <c r="N9" s="4">
        <f>+N10+N18+N28+N38+N48+N57+N61+N70+N74</f>
        <v>73439181.659999996</v>
      </c>
      <c r="O9" s="36">
        <f>+O10+O18+O28+O38+O48+O57+O61+O70+O74</f>
        <v>147897828.87</v>
      </c>
      <c r="P9" s="2"/>
    </row>
    <row r="10" spans="1:16" x14ac:dyDescent="0.2">
      <c r="A10" s="37" t="s">
        <v>14</v>
      </c>
      <c r="B10" s="20"/>
      <c r="C10" s="4">
        <f t="shared" ref="C10:C73" si="0">+D10+E10+F10+G10+H10+I10+J10+K10+L10+M10+N10+O10</f>
        <v>824078155.2700001</v>
      </c>
      <c r="D10" s="6">
        <f>SUM(D11:D17)</f>
        <v>58753882.619999997</v>
      </c>
      <c r="E10" s="6">
        <f t="shared" ref="E10:O10" si="1">SUM(E11:E17)</f>
        <v>60869826.369999997</v>
      </c>
      <c r="F10" s="6">
        <f t="shared" si="1"/>
        <v>63426115.980000004</v>
      </c>
      <c r="G10" s="6">
        <f t="shared" si="1"/>
        <v>59816266.789999999</v>
      </c>
      <c r="H10" s="6">
        <f t="shared" si="1"/>
        <v>62841146.109999999</v>
      </c>
      <c r="I10" s="6">
        <f t="shared" si="1"/>
        <v>60405146.109999999</v>
      </c>
      <c r="J10" s="6">
        <f t="shared" si="1"/>
        <v>65785725.020000011</v>
      </c>
      <c r="K10" s="6">
        <f t="shared" si="1"/>
        <v>72818146.090000004</v>
      </c>
      <c r="L10" s="6">
        <f t="shared" si="1"/>
        <v>61255146.109999999</v>
      </c>
      <c r="M10" s="6">
        <f t="shared" si="1"/>
        <v>61278646.109999999</v>
      </c>
      <c r="N10" s="6">
        <f t="shared" si="1"/>
        <v>61550746.109999999</v>
      </c>
      <c r="O10" s="38">
        <f t="shared" si="1"/>
        <v>135277361.84999999</v>
      </c>
      <c r="P10" s="2"/>
    </row>
    <row r="11" spans="1:16" x14ac:dyDescent="0.2">
      <c r="A11" s="39">
        <v>1100</v>
      </c>
      <c r="B11" s="3" t="s">
        <v>15</v>
      </c>
      <c r="C11" s="5">
        <f t="shared" si="0"/>
        <v>541496048.88</v>
      </c>
      <c r="D11" s="23">
        <v>43810359.939999998</v>
      </c>
      <c r="E11" s="23">
        <v>43810359.939999998</v>
      </c>
      <c r="F11" s="23">
        <v>47753292.340000004</v>
      </c>
      <c r="G11" s="23">
        <v>45124670.740000002</v>
      </c>
      <c r="H11" s="23">
        <v>45124670.740000002</v>
      </c>
      <c r="I11" s="23">
        <v>45124670.740000002</v>
      </c>
      <c r="J11" s="23">
        <v>45124670.740000002</v>
      </c>
      <c r="K11" s="23">
        <v>45124670.740000002</v>
      </c>
      <c r="L11" s="23">
        <v>45124670.740000002</v>
      </c>
      <c r="M11" s="23">
        <v>45124670.740000002</v>
      </c>
      <c r="N11" s="23">
        <v>45124670.740000002</v>
      </c>
      <c r="O11" s="40">
        <v>45124670.740000002</v>
      </c>
      <c r="P11" s="2"/>
    </row>
    <row r="12" spans="1:16" x14ac:dyDescent="0.2">
      <c r="A12" s="39">
        <v>1200</v>
      </c>
      <c r="B12" s="3" t="s">
        <v>16</v>
      </c>
      <c r="C12" s="5">
        <f t="shared" si="0"/>
        <v>2984500</v>
      </c>
      <c r="D12" s="23">
        <v>786943.74</v>
      </c>
      <c r="E12" s="23">
        <v>1582887.49</v>
      </c>
      <c r="F12" s="23">
        <v>452668.77</v>
      </c>
      <c r="G12" s="23">
        <v>18000</v>
      </c>
      <c r="H12" s="23">
        <v>18000</v>
      </c>
      <c r="I12" s="23">
        <v>18000</v>
      </c>
      <c r="J12" s="23">
        <v>18000</v>
      </c>
      <c r="K12" s="23">
        <v>18000</v>
      </c>
      <c r="L12" s="23">
        <v>18000</v>
      </c>
      <c r="M12" s="23">
        <v>18000</v>
      </c>
      <c r="N12" s="23">
        <v>18000</v>
      </c>
      <c r="O12" s="40">
        <v>18000</v>
      </c>
      <c r="P12" s="2"/>
    </row>
    <row r="13" spans="1:16" x14ac:dyDescent="0.2">
      <c r="A13" s="39">
        <v>1300</v>
      </c>
      <c r="B13" s="3" t="s">
        <v>17</v>
      </c>
      <c r="C13" s="5">
        <f t="shared" si="0"/>
        <v>68561158.859999999</v>
      </c>
      <c r="D13" s="23">
        <v>37262.300000000003</v>
      </c>
      <c r="E13" s="23">
        <v>37262.300000000003</v>
      </c>
      <c r="F13" s="23">
        <v>0</v>
      </c>
      <c r="G13" s="23">
        <v>0</v>
      </c>
      <c r="H13" s="23">
        <v>0</v>
      </c>
      <c r="I13" s="23">
        <v>0</v>
      </c>
      <c r="J13" s="23">
        <v>4910578.91</v>
      </c>
      <c r="K13" s="23">
        <v>0</v>
      </c>
      <c r="L13" s="23">
        <v>0</v>
      </c>
      <c r="M13" s="23">
        <v>0</v>
      </c>
      <c r="N13" s="23">
        <v>0</v>
      </c>
      <c r="O13" s="40">
        <v>63576055.350000001</v>
      </c>
      <c r="P13" s="2"/>
    </row>
    <row r="14" spans="1:16" x14ac:dyDescent="0.2">
      <c r="A14" s="39">
        <v>1400</v>
      </c>
      <c r="B14" s="3" t="s">
        <v>18</v>
      </c>
      <c r="C14" s="5">
        <f t="shared" si="0"/>
        <v>125696884.58000001</v>
      </c>
      <c r="D14" s="23">
        <v>9701136.1400000006</v>
      </c>
      <c r="E14" s="23">
        <v>9701136.1400000006</v>
      </c>
      <c r="F14" s="23">
        <v>10471948.82</v>
      </c>
      <c r="G14" s="23">
        <v>9958073.6999999993</v>
      </c>
      <c r="H14" s="23">
        <v>12158073.699999999</v>
      </c>
      <c r="I14" s="23">
        <v>9958073.6999999993</v>
      </c>
      <c r="J14" s="23">
        <v>9958073.6999999993</v>
      </c>
      <c r="K14" s="23">
        <v>13958073.699999999</v>
      </c>
      <c r="L14" s="23">
        <v>9958073.6999999993</v>
      </c>
      <c r="M14" s="23">
        <v>9958073.6999999993</v>
      </c>
      <c r="N14" s="23">
        <v>9958073.6999999993</v>
      </c>
      <c r="O14" s="40">
        <v>9958073.8800000008</v>
      </c>
      <c r="P14" s="2"/>
    </row>
    <row r="15" spans="1:16" x14ac:dyDescent="0.2">
      <c r="A15" s="39">
        <v>1500</v>
      </c>
      <c r="B15" s="3" t="s">
        <v>19</v>
      </c>
      <c r="C15" s="5">
        <f t="shared" si="0"/>
        <v>84989562.950000003</v>
      </c>
      <c r="D15" s="23">
        <v>4418180.5</v>
      </c>
      <c r="E15" s="23">
        <v>5738180.5</v>
      </c>
      <c r="F15" s="23">
        <v>4713206.05</v>
      </c>
      <c r="G15" s="23">
        <v>4680522.3499999996</v>
      </c>
      <c r="H15" s="23">
        <v>5505401.6699999999</v>
      </c>
      <c r="I15" s="23">
        <v>5269401.67</v>
      </c>
      <c r="J15" s="23">
        <v>5739401.6699999999</v>
      </c>
      <c r="K15" s="23">
        <v>13682401.65</v>
      </c>
      <c r="L15" s="23">
        <v>6119401.6699999999</v>
      </c>
      <c r="M15" s="23">
        <v>6142901.6699999999</v>
      </c>
      <c r="N15" s="23">
        <v>6415001.6699999999</v>
      </c>
      <c r="O15" s="40">
        <v>16565561.880000001</v>
      </c>
      <c r="P15" s="2"/>
    </row>
    <row r="16" spans="1:16" x14ac:dyDescent="0.2">
      <c r="A16" s="39">
        <v>1600</v>
      </c>
      <c r="B16" s="3" t="s">
        <v>20</v>
      </c>
      <c r="C16" s="5">
        <f t="shared" si="0"/>
        <v>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40"/>
      <c r="P16" s="2"/>
    </row>
    <row r="17" spans="1:16" x14ac:dyDescent="0.2">
      <c r="A17" s="39">
        <v>1700</v>
      </c>
      <c r="B17" s="3" t="s">
        <v>21</v>
      </c>
      <c r="C17" s="5">
        <f t="shared" si="0"/>
        <v>350000</v>
      </c>
      <c r="D17" s="23">
        <v>0</v>
      </c>
      <c r="E17" s="23">
        <v>0</v>
      </c>
      <c r="F17" s="23">
        <v>35000</v>
      </c>
      <c r="G17" s="23">
        <v>35000</v>
      </c>
      <c r="H17" s="23">
        <v>35000</v>
      </c>
      <c r="I17" s="23">
        <v>35000</v>
      </c>
      <c r="J17" s="23">
        <v>35000</v>
      </c>
      <c r="K17" s="23">
        <v>35000</v>
      </c>
      <c r="L17" s="23">
        <v>35000</v>
      </c>
      <c r="M17" s="23">
        <v>35000</v>
      </c>
      <c r="N17" s="23">
        <v>35000</v>
      </c>
      <c r="O17" s="40">
        <v>35000</v>
      </c>
      <c r="P17" s="2"/>
    </row>
    <row r="18" spans="1:16" x14ac:dyDescent="0.2">
      <c r="A18" s="37" t="s">
        <v>22</v>
      </c>
      <c r="B18" s="20"/>
      <c r="C18" s="4">
        <f t="shared" si="0"/>
        <v>50755906.559999995</v>
      </c>
      <c r="D18" s="6">
        <f>SUM(D19:D27)</f>
        <v>399694.4</v>
      </c>
      <c r="E18" s="6">
        <f t="shared" ref="E18:O18" si="2">SUM(E19:E27)</f>
        <v>762575.21</v>
      </c>
      <c r="F18" s="6">
        <f t="shared" si="2"/>
        <v>1368291.41</v>
      </c>
      <c r="G18" s="6">
        <f t="shared" si="2"/>
        <v>16985060.939999998</v>
      </c>
      <c r="H18" s="6">
        <f t="shared" si="2"/>
        <v>3953078.9800000004</v>
      </c>
      <c r="I18" s="6">
        <f t="shared" si="2"/>
        <v>2957120.63</v>
      </c>
      <c r="J18" s="6">
        <f t="shared" si="2"/>
        <v>1402556.07</v>
      </c>
      <c r="K18" s="6">
        <f t="shared" si="2"/>
        <v>884764.39</v>
      </c>
      <c r="L18" s="6">
        <f t="shared" si="2"/>
        <v>1090496.43</v>
      </c>
      <c r="M18" s="6">
        <f t="shared" si="2"/>
        <v>18933991.890000001</v>
      </c>
      <c r="N18" s="6">
        <f t="shared" si="2"/>
        <v>1434093.87</v>
      </c>
      <c r="O18" s="38">
        <f t="shared" si="2"/>
        <v>584182.34000000008</v>
      </c>
      <c r="P18" s="2"/>
    </row>
    <row r="19" spans="1:16" x14ac:dyDescent="0.2">
      <c r="A19" s="39">
        <v>2100</v>
      </c>
      <c r="B19" s="3" t="s">
        <v>23</v>
      </c>
      <c r="C19" s="5">
        <f t="shared" si="0"/>
        <v>34766725.489999995</v>
      </c>
      <c r="D19" s="23">
        <v>0</v>
      </c>
      <c r="E19" s="23">
        <v>0</v>
      </c>
      <c r="F19" s="23">
        <v>21517</v>
      </c>
      <c r="G19" s="23">
        <v>16012273</v>
      </c>
      <c r="H19" s="23">
        <v>2216364.4500000002</v>
      </c>
      <c r="I19" s="23">
        <v>9808</v>
      </c>
      <c r="J19" s="23">
        <v>17800</v>
      </c>
      <c r="K19" s="23">
        <v>5000</v>
      </c>
      <c r="L19" s="23">
        <v>304150</v>
      </c>
      <c r="M19" s="23">
        <v>16179813.039999999</v>
      </c>
      <c r="N19" s="23">
        <v>0</v>
      </c>
      <c r="O19" s="40">
        <v>0</v>
      </c>
      <c r="P19" s="2"/>
    </row>
    <row r="20" spans="1:16" x14ac:dyDescent="0.2">
      <c r="A20" s="39">
        <v>2200</v>
      </c>
      <c r="B20" s="3" t="s">
        <v>24</v>
      </c>
      <c r="C20" s="5">
        <f t="shared" si="0"/>
        <v>5638632.879999999</v>
      </c>
      <c r="D20" s="23">
        <v>59316</v>
      </c>
      <c r="E20" s="23">
        <v>315371.98</v>
      </c>
      <c r="F20" s="23">
        <v>568459</v>
      </c>
      <c r="G20" s="23">
        <v>209346.2</v>
      </c>
      <c r="H20" s="23">
        <v>160623.5</v>
      </c>
      <c r="I20" s="23">
        <v>707673</v>
      </c>
      <c r="J20" s="23">
        <v>916194</v>
      </c>
      <c r="K20" s="23">
        <v>292811</v>
      </c>
      <c r="L20" s="23">
        <v>305244</v>
      </c>
      <c r="M20" s="23">
        <v>1101901.18</v>
      </c>
      <c r="N20" s="23">
        <v>810978.02</v>
      </c>
      <c r="O20" s="40">
        <v>190715</v>
      </c>
      <c r="P20" s="2"/>
    </row>
    <row r="21" spans="1:16" x14ac:dyDescent="0.2">
      <c r="A21" s="39">
        <v>2300</v>
      </c>
      <c r="B21" s="3" t="s">
        <v>26</v>
      </c>
      <c r="C21" s="5">
        <f t="shared" si="0"/>
        <v>590860.69999999995</v>
      </c>
      <c r="D21" s="23">
        <v>400</v>
      </c>
      <c r="E21" s="23">
        <v>20804.5</v>
      </c>
      <c r="F21" s="23">
        <v>50586</v>
      </c>
      <c r="G21" s="23">
        <v>235600</v>
      </c>
      <c r="H21" s="23">
        <v>18340</v>
      </c>
      <c r="I21" s="23">
        <v>34540</v>
      </c>
      <c r="J21" s="23">
        <v>25540</v>
      </c>
      <c r="K21" s="23">
        <v>64490.2</v>
      </c>
      <c r="L21" s="23">
        <v>38540</v>
      </c>
      <c r="M21" s="23">
        <v>39640</v>
      </c>
      <c r="N21" s="23">
        <v>30040</v>
      </c>
      <c r="O21" s="40">
        <v>32340</v>
      </c>
      <c r="P21" s="2"/>
    </row>
    <row r="22" spans="1:16" x14ac:dyDescent="0.2">
      <c r="A22" s="39">
        <v>2400</v>
      </c>
      <c r="B22" s="3" t="s">
        <v>25</v>
      </c>
      <c r="C22" s="5">
        <f t="shared" si="0"/>
        <v>484404.8</v>
      </c>
      <c r="D22" s="23">
        <v>0</v>
      </c>
      <c r="E22" s="23">
        <v>0</v>
      </c>
      <c r="F22" s="23">
        <v>3000</v>
      </c>
      <c r="G22" s="23">
        <v>98183.84</v>
      </c>
      <c r="H22" s="23">
        <v>25800</v>
      </c>
      <c r="I22" s="23">
        <v>319000</v>
      </c>
      <c r="J22" s="23">
        <v>2000</v>
      </c>
      <c r="K22" s="23">
        <v>12120.96</v>
      </c>
      <c r="L22" s="23">
        <v>10300</v>
      </c>
      <c r="M22" s="23">
        <v>13000</v>
      </c>
      <c r="N22" s="23">
        <v>1000</v>
      </c>
      <c r="O22" s="40">
        <v>0</v>
      </c>
      <c r="P22" s="2"/>
    </row>
    <row r="23" spans="1:16" x14ac:dyDescent="0.2">
      <c r="A23" s="39">
        <v>2500</v>
      </c>
      <c r="B23" s="3" t="s">
        <v>27</v>
      </c>
      <c r="C23" s="5">
        <f t="shared" si="0"/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40">
        <v>0</v>
      </c>
      <c r="P23" s="2"/>
    </row>
    <row r="24" spans="1:16" x14ac:dyDescent="0.2">
      <c r="A24" s="39">
        <v>2600</v>
      </c>
      <c r="B24" s="3" t="s">
        <v>28</v>
      </c>
      <c r="C24" s="5">
        <f t="shared" si="0"/>
        <v>4604034.709999999</v>
      </c>
      <c r="D24" s="23">
        <v>339278.4</v>
      </c>
      <c r="E24" s="23">
        <v>395614.73</v>
      </c>
      <c r="F24" s="23">
        <v>387614.73</v>
      </c>
      <c r="G24" s="23">
        <v>342657.9</v>
      </c>
      <c r="H24" s="23">
        <v>394294.73</v>
      </c>
      <c r="I24" s="23">
        <v>398200.73</v>
      </c>
      <c r="J24" s="23">
        <v>370074.57</v>
      </c>
      <c r="K24" s="23">
        <v>417754.73</v>
      </c>
      <c r="L24" s="23">
        <v>406754.73</v>
      </c>
      <c r="M24" s="23">
        <v>402962.87</v>
      </c>
      <c r="N24" s="23">
        <v>406346.75</v>
      </c>
      <c r="O24" s="40">
        <v>342479.84</v>
      </c>
      <c r="P24" s="2"/>
    </row>
    <row r="25" spans="1:16" x14ac:dyDescent="0.2">
      <c r="A25" s="39">
        <v>2700</v>
      </c>
      <c r="B25" s="3" t="s">
        <v>29</v>
      </c>
      <c r="C25" s="5">
        <f t="shared" si="0"/>
        <v>2477334</v>
      </c>
      <c r="D25" s="23">
        <v>0</v>
      </c>
      <c r="E25" s="23">
        <v>0</v>
      </c>
      <c r="F25" s="23">
        <v>0</v>
      </c>
      <c r="G25" s="23">
        <v>2500</v>
      </c>
      <c r="H25" s="23">
        <v>933173.8</v>
      </c>
      <c r="I25" s="23">
        <v>527000</v>
      </c>
      <c r="J25" s="23">
        <v>0</v>
      </c>
      <c r="K25" s="23">
        <v>16000</v>
      </c>
      <c r="L25" s="23">
        <v>7160.2</v>
      </c>
      <c r="M25" s="23">
        <v>870800</v>
      </c>
      <c r="N25" s="23">
        <v>120700</v>
      </c>
      <c r="O25" s="40">
        <v>0</v>
      </c>
      <c r="P25" s="2"/>
    </row>
    <row r="26" spans="1:16" x14ac:dyDescent="0.2">
      <c r="A26" s="39">
        <v>2800</v>
      </c>
      <c r="B26" s="3" t="s">
        <v>30</v>
      </c>
      <c r="C26" s="5">
        <f t="shared" si="0"/>
        <v>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40"/>
      <c r="P26" s="2"/>
    </row>
    <row r="27" spans="1:16" x14ac:dyDescent="0.2">
      <c r="A27" s="39">
        <v>2900</v>
      </c>
      <c r="B27" s="3" t="s">
        <v>31</v>
      </c>
      <c r="C27" s="5">
        <f t="shared" si="0"/>
        <v>2193913.98</v>
      </c>
      <c r="D27" s="23">
        <v>700</v>
      </c>
      <c r="E27" s="23">
        <v>30784</v>
      </c>
      <c r="F27" s="23">
        <v>337114.68</v>
      </c>
      <c r="G27" s="23">
        <v>84500</v>
      </c>
      <c r="H27" s="23">
        <v>204482.5</v>
      </c>
      <c r="I27" s="23">
        <v>960898.9</v>
      </c>
      <c r="J27" s="23">
        <v>70947.5</v>
      </c>
      <c r="K27" s="23">
        <v>76587.5</v>
      </c>
      <c r="L27" s="23">
        <v>18347.5</v>
      </c>
      <c r="M27" s="23">
        <v>325874.8</v>
      </c>
      <c r="N27" s="23">
        <v>65029.1</v>
      </c>
      <c r="O27" s="40">
        <v>18647.5</v>
      </c>
      <c r="P27" s="2"/>
    </row>
    <row r="28" spans="1:16" x14ac:dyDescent="0.2">
      <c r="A28" s="37" t="s">
        <v>32</v>
      </c>
      <c r="B28" s="20"/>
      <c r="C28" s="4">
        <f t="shared" si="0"/>
        <v>95555374.120000005</v>
      </c>
      <c r="D28" s="6">
        <f>SUM(D29:D37)</f>
        <v>4998077.2299999995</v>
      </c>
      <c r="E28" s="6">
        <f t="shared" ref="E28:O28" si="3">SUM(E29:E37)</f>
        <v>3980629.7800000003</v>
      </c>
      <c r="F28" s="6">
        <f t="shared" si="3"/>
        <v>4341692.0699999994</v>
      </c>
      <c r="G28" s="6">
        <f t="shared" si="3"/>
        <v>5990610.1799999997</v>
      </c>
      <c r="H28" s="6">
        <f t="shared" si="3"/>
        <v>4435284.72</v>
      </c>
      <c r="I28" s="6">
        <f t="shared" si="3"/>
        <v>12409200.1</v>
      </c>
      <c r="J28" s="6">
        <f t="shared" si="3"/>
        <v>18654376.300000001</v>
      </c>
      <c r="K28" s="6">
        <f t="shared" si="3"/>
        <v>10150336.949999999</v>
      </c>
      <c r="L28" s="6">
        <f t="shared" si="3"/>
        <v>6396270.0700000003</v>
      </c>
      <c r="M28" s="6">
        <f t="shared" si="3"/>
        <v>9831468.0800000001</v>
      </c>
      <c r="N28" s="6">
        <f t="shared" si="3"/>
        <v>6420385.3099999996</v>
      </c>
      <c r="O28" s="38">
        <f t="shared" si="3"/>
        <v>7947043.3300000001</v>
      </c>
      <c r="P28" s="2"/>
    </row>
    <row r="29" spans="1:16" x14ac:dyDescent="0.2">
      <c r="A29" s="39">
        <v>3100</v>
      </c>
      <c r="B29" s="3" t="s">
        <v>33</v>
      </c>
      <c r="C29" s="5">
        <f t="shared" si="0"/>
        <v>8046913.4499999993</v>
      </c>
      <c r="D29" s="23">
        <v>388860.66</v>
      </c>
      <c r="E29" s="23">
        <v>480136.26</v>
      </c>
      <c r="F29" s="23">
        <v>418020.74</v>
      </c>
      <c r="G29" s="23">
        <v>472550.74</v>
      </c>
      <c r="H29" s="23">
        <v>389310.74</v>
      </c>
      <c r="I29" s="23">
        <v>2388450.7400000002</v>
      </c>
      <c r="J29" s="23">
        <v>417209.89</v>
      </c>
      <c r="K29" s="23">
        <v>534878.41</v>
      </c>
      <c r="L29" s="23">
        <v>494177.39</v>
      </c>
      <c r="M29" s="23">
        <v>479749.89</v>
      </c>
      <c r="N29" s="23">
        <v>460309.89</v>
      </c>
      <c r="O29" s="40">
        <v>1123258.1000000001</v>
      </c>
      <c r="P29" s="2"/>
    </row>
    <row r="30" spans="1:16" x14ac:dyDescent="0.2">
      <c r="A30" s="39">
        <v>3200</v>
      </c>
      <c r="B30" s="3" t="s">
        <v>34</v>
      </c>
      <c r="C30" s="5">
        <f t="shared" si="0"/>
        <v>12425370.589999998</v>
      </c>
      <c r="D30" s="23">
        <v>2443770.98</v>
      </c>
      <c r="E30" s="23">
        <v>660684.88</v>
      </c>
      <c r="F30" s="23">
        <v>895455.93</v>
      </c>
      <c r="G30" s="23">
        <v>471197.93</v>
      </c>
      <c r="H30" s="23">
        <v>546355.93000000005</v>
      </c>
      <c r="I30" s="23">
        <v>2033792.44</v>
      </c>
      <c r="J30" s="23">
        <v>858755.93</v>
      </c>
      <c r="K30" s="23">
        <v>762430.93</v>
      </c>
      <c r="L30" s="23">
        <v>647155.93000000005</v>
      </c>
      <c r="M30" s="23">
        <v>1089103.1100000001</v>
      </c>
      <c r="N30" s="23">
        <v>1763535.43</v>
      </c>
      <c r="O30" s="40">
        <v>253131.17</v>
      </c>
      <c r="P30" s="2"/>
    </row>
    <row r="31" spans="1:16" x14ac:dyDescent="0.2">
      <c r="A31" s="39">
        <v>3300</v>
      </c>
      <c r="B31" s="3" t="s">
        <v>35</v>
      </c>
      <c r="C31" s="5">
        <f t="shared" si="0"/>
        <v>19882458.920000002</v>
      </c>
      <c r="D31" s="23">
        <v>698250.32</v>
      </c>
      <c r="E31" s="23">
        <v>602039.64</v>
      </c>
      <c r="F31" s="23">
        <v>487871.64</v>
      </c>
      <c r="G31" s="23">
        <v>691695.64</v>
      </c>
      <c r="H31" s="23">
        <v>726167.64</v>
      </c>
      <c r="I31" s="23">
        <v>2229361.64</v>
      </c>
      <c r="J31" s="23">
        <v>5990494.6399999997</v>
      </c>
      <c r="K31" s="23">
        <v>1742541.87</v>
      </c>
      <c r="L31" s="23">
        <v>1348211.64</v>
      </c>
      <c r="M31" s="23">
        <v>3573056.8</v>
      </c>
      <c r="N31" s="23">
        <v>1357172.66</v>
      </c>
      <c r="O31" s="40">
        <v>435594.79</v>
      </c>
      <c r="P31" s="2"/>
    </row>
    <row r="32" spans="1:16" x14ac:dyDescent="0.2">
      <c r="A32" s="39">
        <v>3400</v>
      </c>
      <c r="B32" s="3" t="s">
        <v>36</v>
      </c>
      <c r="C32" s="5">
        <f t="shared" si="0"/>
        <v>4031099.9999999995</v>
      </c>
      <c r="D32" s="23">
        <v>86966.67</v>
      </c>
      <c r="E32" s="23">
        <v>242966.67</v>
      </c>
      <c r="F32" s="23">
        <v>186966.67</v>
      </c>
      <c r="G32" s="23">
        <v>186966.67</v>
      </c>
      <c r="H32" s="23">
        <v>186966.67</v>
      </c>
      <c r="I32" s="23">
        <v>192966.67</v>
      </c>
      <c r="J32" s="23">
        <v>199466.67</v>
      </c>
      <c r="K32" s="23">
        <v>311446.67</v>
      </c>
      <c r="L32" s="23">
        <v>197466.67</v>
      </c>
      <c r="M32" s="23">
        <v>264586.67</v>
      </c>
      <c r="N32" s="23">
        <v>291966.65000000002</v>
      </c>
      <c r="O32" s="40">
        <v>1682366.65</v>
      </c>
      <c r="P32" s="2"/>
    </row>
    <row r="33" spans="1:16" x14ac:dyDescent="0.2">
      <c r="A33" s="39">
        <v>3500</v>
      </c>
      <c r="B33" s="3" t="s">
        <v>37</v>
      </c>
      <c r="C33" s="5">
        <f t="shared" si="0"/>
        <v>24255944.27</v>
      </c>
      <c r="D33" s="23">
        <v>366260.55</v>
      </c>
      <c r="E33" s="23">
        <v>923256.31</v>
      </c>
      <c r="F33" s="23">
        <v>447232.34</v>
      </c>
      <c r="G33" s="23">
        <v>432622.97</v>
      </c>
      <c r="H33" s="23">
        <v>534998.93999999994</v>
      </c>
      <c r="I33" s="23">
        <v>3783702.98</v>
      </c>
      <c r="J33" s="23">
        <v>9553440.4900000002</v>
      </c>
      <c r="K33" s="23">
        <v>4830513.5599999996</v>
      </c>
      <c r="L33" s="23">
        <v>1632298.94</v>
      </c>
      <c r="M33" s="23">
        <v>912445.38</v>
      </c>
      <c r="N33" s="23">
        <v>425448.65</v>
      </c>
      <c r="O33" s="40">
        <v>413723.16</v>
      </c>
      <c r="P33" s="2"/>
    </row>
    <row r="34" spans="1:16" x14ac:dyDescent="0.2">
      <c r="A34" s="39">
        <v>3600</v>
      </c>
      <c r="B34" s="3" t="s">
        <v>38</v>
      </c>
      <c r="C34" s="5">
        <f t="shared" si="0"/>
        <v>3308600</v>
      </c>
      <c r="D34" s="23">
        <v>0</v>
      </c>
      <c r="E34" s="23">
        <v>0</v>
      </c>
      <c r="F34" s="23">
        <v>700000</v>
      </c>
      <c r="G34" s="23">
        <v>50000</v>
      </c>
      <c r="H34" s="23">
        <v>673600</v>
      </c>
      <c r="I34" s="23">
        <v>350000</v>
      </c>
      <c r="J34" s="23">
        <v>285000</v>
      </c>
      <c r="K34" s="23">
        <v>350000</v>
      </c>
      <c r="L34" s="23">
        <v>450000</v>
      </c>
      <c r="M34" s="23">
        <v>450000</v>
      </c>
      <c r="N34" s="23">
        <v>0</v>
      </c>
      <c r="O34" s="40">
        <v>0</v>
      </c>
      <c r="P34" s="2"/>
    </row>
    <row r="35" spans="1:16" x14ac:dyDescent="0.2">
      <c r="A35" s="39">
        <v>3700</v>
      </c>
      <c r="B35" s="3" t="s">
        <v>39</v>
      </c>
      <c r="C35" s="5">
        <f t="shared" si="0"/>
        <v>1808400</v>
      </c>
      <c r="D35" s="23">
        <v>5584.65</v>
      </c>
      <c r="E35" s="23">
        <v>35733.82</v>
      </c>
      <c r="F35" s="23">
        <v>60510.07</v>
      </c>
      <c r="G35" s="23">
        <v>81092.87</v>
      </c>
      <c r="H35" s="23">
        <v>131875.84</v>
      </c>
      <c r="I35" s="23">
        <v>112572.87</v>
      </c>
      <c r="J35" s="23">
        <v>94037.119999999995</v>
      </c>
      <c r="K35" s="23">
        <v>229331.15</v>
      </c>
      <c r="L35" s="23">
        <v>129726.14</v>
      </c>
      <c r="M35" s="23">
        <v>497772.87</v>
      </c>
      <c r="N35" s="23">
        <v>256910.07</v>
      </c>
      <c r="O35" s="40">
        <v>173252.53</v>
      </c>
      <c r="P35" s="2"/>
    </row>
    <row r="36" spans="1:16" x14ac:dyDescent="0.2">
      <c r="A36" s="39">
        <v>3800</v>
      </c>
      <c r="B36" s="3" t="s">
        <v>40</v>
      </c>
      <c r="C36" s="5">
        <f t="shared" si="0"/>
        <v>1864130</v>
      </c>
      <c r="D36" s="23">
        <v>0</v>
      </c>
      <c r="E36" s="23">
        <v>1700</v>
      </c>
      <c r="F36" s="23">
        <v>1500</v>
      </c>
      <c r="G36" s="23">
        <v>2000</v>
      </c>
      <c r="H36" s="23">
        <v>161000</v>
      </c>
      <c r="I36" s="23">
        <v>32000</v>
      </c>
      <c r="J36" s="23">
        <v>194500</v>
      </c>
      <c r="K36" s="23">
        <v>105000</v>
      </c>
      <c r="L36" s="23">
        <v>446700</v>
      </c>
      <c r="M36" s="23">
        <v>150000</v>
      </c>
      <c r="N36" s="23">
        <v>386980</v>
      </c>
      <c r="O36" s="40">
        <v>382750</v>
      </c>
      <c r="P36" s="2"/>
    </row>
    <row r="37" spans="1:16" x14ac:dyDescent="0.2">
      <c r="A37" s="39">
        <v>3900</v>
      </c>
      <c r="B37" s="3" t="s">
        <v>41</v>
      </c>
      <c r="C37" s="5">
        <f t="shared" si="0"/>
        <v>19932456.890000001</v>
      </c>
      <c r="D37" s="23">
        <v>1008383.4</v>
      </c>
      <c r="E37" s="23">
        <v>1034112.2</v>
      </c>
      <c r="F37" s="23">
        <v>1144134.68</v>
      </c>
      <c r="G37" s="23">
        <v>3602483.36</v>
      </c>
      <c r="H37" s="23">
        <v>1085008.96</v>
      </c>
      <c r="I37" s="23">
        <v>1286352.76</v>
      </c>
      <c r="J37" s="23">
        <v>1061471.56</v>
      </c>
      <c r="K37" s="23">
        <v>1284194.3600000001</v>
      </c>
      <c r="L37" s="23">
        <v>1050533.3600000001</v>
      </c>
      <c r="M37" s="23">
        <v>2414753.36</v>
      </c>
      <c r="N37" s="23">
        <v>1478061.96</v>
      </c>
      <c r="O37" s="40">
        <v>3482966.93</v>
      </c>
      <c r="P37" s="2"/>
    </row>
    <row r="38" spans="1:16" x14ac:dyDescent="0.2">
      <c r="A38" s="37" t="s">
        <v>42</v>
      </c>
      <c r="B38" s="20"/>
      <c r="C38" s="4">
        <f t="shared" si="0"/>
        <v>9704000</v>
      </c>
      <c r="D38" s="6">
        <f>SUM(D39:D47)</f>
        <v>0</v>
      </c>
      <c r="E38" s="6">
        <f t="shared" ref="E38:O38" si="4">SUM(E39:E47)</f>
        <v>80000</v>
      </c>
      <c r="F38" s="6">
        <f t="shared" si="4"/>
        <v>0</v>
      </c>
      <c r="G38" s="6">
        <f t="shared" si="4"/>
        <v>0</v>
      </c>
      <c r="H38" s="6">
        <f t="shared" si="4"/>
        <v>1150000</v>
      </c>
      <c r="I38" s="6">
        <f t="shared" si="4"/>
        <v>1000000</v>
      </c>
      <c r="J38" s="6">
        <f t="shared" si="4"/>
        <v>1000000</v>
      </c>
      <c r="K38" s="6">
        <f t="shared" si="4"/>
        <v>1870080</v>
      </c>
      <c r="L38" s="6">
        <f t="shared" si="4"/>
        <v>100000</v>
      </c>
      <c r="M38" s="6">
        <f t="shared" si="4"/>
        <v>2212783</v>
      </c>
      <c r="N38" s="6">
        <f t="shared" si="4"/>
        <v>2291137</v>
      </c>
      <c r="O38" s="38">
        <f t="shared" si="4"/>
        <v>0</v>
      </c>
      <c r="P38" s="2"/>
    </row>
    <row r="39" spans="1:16" ht="15" x14ac:dyDescent="0.25">
      <c r="A39" s="39">
        <v>4100</v>
      </c>
      <c r="B39" s="3" t="s">
        <v>43</v>
      </c>
      <c r="C39" s="5">
        <f t="shared" si="0"/>
        <v>0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41"/>
      <c r="P39" s="2"/>
    </row>
    <row r="40" spans="1:16" ht="15" x14ac:dyDescent="0.25">
      <c r="A40" s="39">
        <v>4200</v>
      </c>
      <c r="B40" s="3" t="s">
        <v>44</v>
      </c>
      <c r="C40" s="5">
        <f t="shared" si="0"/>
        <v>0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41"/>
      <c r="P40" s="2"/>
    </row>
    <row r="41" spans="1:16" ht="15" x14ac:dyDescent="0.25">
      <c r="A41" s="39">
        <v>4300</v>
      </c>
      <c r="B41" s="3" t="s">
        <v>45</v>
      </c>
      <c r="C41" s="5">
        <f t="shared" si="0"/>
        <v>0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41"/>
      <c r="P41" s="2"/>
    </row>
    <row r="42" spans="1:16" x14ac:dyDescent="0.2">
      <c r="A42" s="39">
        <v>4400</v>
      </c>
      <c r="B42" s="3" t="s">
        <v>46</v>
      </c>
      <c r="C42" s="5">
        <f t="shared" si="0"/>
        <v>9704000</v>
      </c>
      <c r="D42" s="23">
        <v>0</v>
      </c>
      <c r="E42" s="23">
        <v>80000</v>
      </c>
      <c r="F42" s="23">
        <v>0</v>
      </c>
      <c r="G42" s="23">
        <v>0</v>
      </c>
      <c r="H42" s="23">
        <v>1150000</v>
      </c>
      <c r="I42" s="23">
        <v>1000000</v>
      </c>
      <c r="J42" s="23">
        <v>1000000</v>
      </c>
      <c r="K42" s="23">
        <v>1870080</v>
      </c>
      <c r="L42" s="23">
        <v>100000</v>
      </c>
      <c r="M42" s="23">
        <v>2212783</v>
      </c>
      <c r="N42" s="23">
        <v>2291137</v>
      </c>
      <c r="O42" s="40">
        <v>0</v>
      </c>
      <c r="P42" s="2"/>
    </row>
    <row r="43" spans="1:16" ht="15" x14ac:dyDescent="0.25">
      <c r="A43" s="39">
        <v>4500</v>
      </c>
      <c r="B43" s="3" t="s">
        <v>47</v>
      </c>
      <c r="C43" s="5">
        <f t="shared" si="0"/>
        <v>0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41"/>
      <c r="P43" s="2"/>
    </row>
    <row r="44" spans="1:16" ht="15" x14ac:dyDescent="0.25">
      <c r="A44" s="39">
        <v>4600</v>
      </c>
      <c r="B44" s="3" t="s">
        <v>48</v>
      </c>
      <c r="C44" s="5">
        <f t="shared" si="0"/>
        <v>0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41"/>
      <c r="P44" s="2"/>
    </row>
    <row r="45" spans="1:16" ht="15" x14ac:dyDescent="0.25">
      <c r="A45" s="39"/>
      <c r="B45" s="3" t="s">
        <v>49</v>
      </c>
      <c r="C45" s="5">
        <f t="shared" si="0"/>
        <v>0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41"/>
      <c r="P45" s="2"/>
    </row>
    <row r="46" spans="1:16" ht="15" x14ac:dyDescent="0.25">
      <c r="A46" s="39"/>
      <c r="B46" s="3" t="s">
        <v>50</v>
      </c>
      <c r="C46" s="5">
        <f t="shared" si="0"/>
        <v>0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41"/>
      <c r="P46" s="2"/>
    </row>
    <row r="47" spans="1:16" ht="15" x14ac:dyDescent="0.25">
      <c r="A47" s="39">
        <v>4900</v>
      </c>
      <c r="B47" s="3" t="s">
        <v>51</v>
      </c>
      <c r="C47" s="5">
        <f t="shared" si="0"/>
        <v>0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41"/>
      <c r="P47" s="2"/>
    </row>
    <row r="48" spans="1:16" x14ac:dyDescent="0.2">
      <c r="A48" s="37" t="s">
        <v>52</v>
      </c>
      <c r="B48" s="20"/>
      <c r="C48" s="4">
        <f t="shared" si="0"/>
        <v>21121380.710000001</v>
      </c>
      <c r="D48" s="6">
        <f>SUM(D49:D56)</f>
        <v>0</v>
      </c>
      <c r="E48" s="6">
        <f>SUM(E49:E56)</f>
        <v>0</v>
      </c>
      <c r="F48" s="6">
        <f>SUM(F49:F56)</f>
        <v>15000</v>
      </c>
      <c r="G48" s="6">
        <f>SUM(G49:G56)</f>
        <v>0</v>
      </c>
      <c r="H48" s="6">
        <f>SUM(H49:H56)</f>
        <v>6384321.9900000002</v>
      </c>
      <c r="I48" s="6">
        <f>SUM(I49:I56)</f>
        <v>12018058.720000001</v>
      </c>
      <c r="J48" s="6">
        <f>SUM(J49:J56)</f>
        <v>2594000</v>
      </c>
      <c r="K48" s="6">
        <f>SUM(K49:K56)</f>
        <v>95000</v>
      </c>
      <c r="L48" s="6">
        <f>SUM(L49:L56)</f>
        <v>0</v>
      </c>
      <c r="M48" s="6">
        <f>SUM(M49:M56)</f>
        <v>0</v>
      </c>
      <c r="N48" s="6">
        <f>SUM(N49:N56)</f>
        <v>0</v>
      </c>
      <c r="O48" s="38">
        <f>SUM(O49:O56)</f>
        <v>15000</v>
      </c>
      <c r="P48" s="2"/>
    </row>
    <row r="49" spans="1:16" x14ac:dyDescent="0.2">
      <c r="A49" s="39">
        <v>5100</v>
      </c>
      <c r="B49" s="3" t="s">
        <v>53</v>
      </c>
      <c r="C49" s="5">
        <f t="shared" si="0"/>
        <v>16035152.720000001</v>
      </c>
      <c r="D49" s="23">
        <v>0</v>
      </c>
      <c r="E49" s="23">
        <v>0</v>
      </c>
      <c r="F49" s="23">
        <v>0</v>
      </c>
      <c r="G49" s="23">
        <v>0</v>
      </c>
      <c r="H49" s="23">
        <v>4090094</v>
      </c>
      <c r="I49" s="23">
        <v>9586058.7200000007</v>
      </c>
      <c r="J49" s="23">
        <v>2249000</v>
      </c>
      <c r="K49" s="23">
        <v>95000</v>
      </c>
      <c r="L49" s="23">
        <v>0</v>
      </c>
      <c r="M49" s="23">
        <v>0</v>
      </c>
      <c r="N49" s="23">
        <v>0</v>
      </c>
      <c r="O49" s="40">
        <v>15000</v>
      </c>
      <c r="P49" s="2"/>
    </row>
    <row r="50" spans="1:16" x14ac:dyDescent="0.2">
      <c r="A50" s="39">
        <v>5200</v>
      </c>
      <c r="B50" s="21" t="s">
        <v>88</v>
      </c>
      <c r="C50" s="5">
        <f t="shared" si="0"/>
        <v>2520000</v>
      </c>
      <c r="D50" s="23">
        <v>0</v>
      </c>
      <c r="E50" s="23">
        <v>0</v>
      </c>
      <c r="F50" s="23">
        <v>0</v>
      </c>
      <c r="G50" s="23">
        <v>0</v>
      </c>
      <c r="H50" s="23">
        <v>200000</v>
      </c>
      <c r="I50" s="23">
        <v>2320000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40">
        <v>0</v>
      </c>
      <c r="P50" s="2"/>
    </row>
    <row r="51" spans="1:16" x14ac:dyDescent="0.2">
      <c r="A51" s="39">
        <v>5300</v>
      </c>
      <c r="B51" s="3" t="s">
        <v>54</v>
      </c>
      <c r="C51" s="5">
        <f t="shared" si="0"/>
        <v>15000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15000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40">
        <v>0</v>
      </c>
      <c r="P51" s="2"/>
    </row>
    <row r="52" spans="1:16" x14ac:dyDescent="0.2">
      <c r="A52" s="39">
        <v>5400</v>
      </c>
      <c r="B52" s="3" t="s">
        <v>55</v>
      </c>
      <c r="C52" s="5">
        <f t="shared" si="0"/>
        <v>335000</v>
      </c>
      <c r="D52" s="23">
        <v>0</v>
      </c>
      <c r="E52" s="23">
        <v>0</v>
      </c>
      <c r="F52" s="23">
        <v>0</v>
      </c>
      <c r="G52" s="23">
        <v>0</v>
      </c>
      <c r="H52" s="23">
        <v>85000</v>
      </c>
      <c r="I52" s="23">
        <v>0</v>
      </c>
      <c r="J52" s="23">
        <v>250000</v>
      </c>
      <c r="K52" s="23">
        <v>0</v>
      </c>
      <c r="L52" s="23">
        <v>0</v>
      </c>
      <c r="M52" s="23">
        <v>0</v>
      </c>
      <c r="N52" s="23">
        <v>0</v>
      </c>
      <c r="O52" s="40">
        <v>0</v>
      </c>
      <c r="P52" s="2"/>
    </row>
    <row r="53" spans="1:16" x14ac:dyDescent="0.2">
      <c r="A53" s="39">
        <v>5500</v>
      </c>
      <c r="B53" s="3" t="s">
        <v>89</v>
      </c>
      <c r="C53" s="5">
        <f t="shared" si="0"/>
        <v>2216227.9900000002</v>
      </c>
      <c r="D53" s="23">
        <v>0</v>
      </c>
      <c r="E53" s="23">
        <v>0</v>
      </c>
      <c r="F53" s="23">
        <v>15000</v>
      </c>
      <c r="G53" s="23">
        <v>0</v>
      </c>
      <c r="H53" s="23">
        <v>2009227.99</v>
      </c>
      <c r="I53" s="23">
        <v>97000</v>
      </c>
      <c r="J53" s="23">
        <v>95000</v>
      </c>
      <c r="K53" s="23">
        <v>0</v>
      </c>
      <c r="L53" s="23">
        <v>0</v>
      </c>
      <c r="M53" s="23">
        <v>0</v>
      </c>
      <c r="N53" s="23">
        <v>0</v>
      </c>
      <c r="O53" s="40">
        <v>0</v>
      </c>
      <c r="P53" s="2"/>
    </row>
    <row r="54" spans="1:16" x14ac:dyDescent="0.2">
      <c r="A54" s="39">
        <v>5700</v>
      </c>
      <c r="B54" s="3" t="s">
        <v>56</v>
      </c>
      <c r="C54" s="5">
        <f t="shared" si="0"/>
        <v>0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40"/>
      <c r="P54" s="2"/>
    </row>
    <row r="55" spans="1:16" x14ac:dyDescent="0.2">
      <c r="A55" s="39">
        <v>5800</v>
      </c>
      <c r="B55" s="3" t="s">
        <v>57</v>
      </c>
      <c r="C55" s="5">
        <f t="shared" si="0"/>
        <v>0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40"/>
      <c r="P55" s="2"/>
    </row>
    <row r="56" spans="1:16" x14ac:dyDescent="0.2">
      <c r="A56" s="39">
        <v>5900</v>
      </c>
      <c r="B56" s="3" t="s">
        <v>58</v>
      </c>
      <c r="C56" s="5">
        <f t="shared" si="0"/>
        <v>0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40"/>
      <c r="P56" s="2"/>
    </row>
    <row r="57" spans="1:16" x14ac:dyDescent="0.2">
      <c r="A57" s="37" t="s">
        <v>59</v>
      </c>
      <c r="B57" s="20"/>
      <c r="C57" s="4">
        <f t="shared" si="0"/>
        <v>0</v>
      </c>
      <c r="D57" s="6">
        <f>SUM(D58:D60)</f>
        <v>0</v>
      </c>
      <c r="E57" s="6">
        <f t="shared" ref="E57:O57" si="5">SUM(E58:E60)</f>
        <v>0</v>
      </c>
      <c r="F57" s="6">
        <f t="shared" si="5"/>
        <v>0</v>
      </c>
      <c r="G57" s="6">
        <f t="shared" si="5"/>
        <v>0</v>
      </c>
      <c r="H57" s="6">
        <f t="shared" si="5"/>
        <v>0</v>
      </c>
      <c r="I57" s="6">
        <f t="shared" si="5"/>
        <v>0</v>
      </c>
      <c r="J57" s="6">
        <f t="shared" si="5"/>
        <v>0</v>
      </c>
      <c r="K57" s="6">
        <f t="shared" si="5"/>
        <v>0</v>
      </c>
      <c r="L57" s="6">
        <f t="shared" si="5"/>
        <v>0</v>
      </c>
      <c r="M57" s="6">
        <f t="shared" si="5"/>
        <v>0</v>
      </c>
      <c r="N57" s="6">
        <f t="shared" si="5"/>
        <v>0</v>
      </c>
      <c r="O57" s="38">
        <f t="shared" si="5"/>
        <v>0</v>
      </c>
      <c r="P57" s="2"/>
    </row>
    <row r="58" spans="1:16" x14ac:dyDescent="0.2">
      <c r="A58" s="39">
        <v>6100</v>
      </c>
      <c r="B58" s="3" t="s">
        <v>60</v>
      </c>
      <c r="C58" s="5">
        <f t="shared" si="0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42"/>
      <c r="P58" s="2"/>
    </row>
    <row r="59" spans="1:16" x14ac:dyDescent="0.2">
      <c r="A59" s="39">
        <v>6200</v>
      </c>
      <c r="B59" s="3" t="s">
        <v>61</v>
      </c>
      <c r="C59" s="5">
        <f t="shared" si="0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2"/>
      <c r="P59" s="2"/>
    </row>
    <row r="60" spans="1:16" x14ac:dyDescent="0.2">
      <c r="A60" s="39">
        <v>6300</v>
      </c>
      <c r="B60" s="3" t="s">
        <v>62</v>
      </c>
      <c r="C60" s="5">
        <f t="shared" si="0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2"/>
      <c r="P60" s="2"/>
    </row>
    <row r="61" spans="1:16" x14ac:dyDescent="0.2">
      <c r="A61" s="37" t="s">
        <v>63</v>
      </c>
      <c r="B61" s="20"/>
      <c r="C61" s="4">
        <f t="shared" si="0"/>
        <v>23045254.420000009</v>
      </c>
      <c r="D61" s="6">
        <f>SUM(D62:D69)</f>
        <v>0</v>
      </c>
      <c r="E61" s="6">
        <f t="shared" ref="E61:O61" si="6">SUM(E62:E69)</f>
        <v>0</v>
      </c>
      <c r="F61" s="6">
        <f t="shared" si="6"/>
        <v>0</v>
      </c>
      <c r="G61" s="6">
        <f t="shared" si="6"/>
        <v>6771277.4800000004</v>
      </c>
      <c r="H61" s="6">
        <f t="shared" si="6"/>
        <v>1742819.37</v>
      </c>
      <c r="I61" s="6">
        <f t="shared" si="6"/>
        <v>1742819.37</v>
      </c>
      <c r="J61" s="6">
        <f t="shared" si="6"/>
        <v>1742819.37</v>
      </c>
      <c r="K61" s="6">
        <f t="shared" si="6"/>
        <v>1742819.37</v>
      </c>
      <c r="L61" s="6">
        <f t="shared" si="6"/>
        <v>1742819.37</v>
      </c>
      <c r="M61" s="6">
        <f t="shared" si="6"/>
        <v>1742819.37</v>
      </c>
      <c r="N61" s="6">
        <f t="shared" si="6"/>
        <v>1742819.37</v>
      </c>
      <c r="O61" s="38">
        <f t="shared" si="6"/>
        <v>4074241.35</v>
      </c>
      <c r="P61" s="2"/>
    </row>
    <row r="62" spans="1:16" x14ac:dyDescent="0.2">
      <c r="A62" s="39">
        <v>7100</v>
      </c>
      <c r="B62" s="3" t="s">
        <v>64</v>
      </c>
      <c r="C62" s="5">
        <f t="shared" si="0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42"/>
      <c r="P62" s="2"/>
    </row>
    <row r="63" spans="1:16" x14ac:dyDescent="0.2">
      <c r="A63" s="39">
        <v>7200</v>
      </c>
      <c r="B63" s="3" t="s">
        <v>65</v>
      </c>
      <c r="C63" s="5">
        <f t="shared" si="0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2"/>
      <c r="P63" s="2"/>
    </row>
    <row r="64" spans="1:16" x14ac:dyDescent="0.2">
      <c r="A64" s="39">
        <v>7300</v>
      </c>
      <c r="B64" s="3" t="s">
        <v>66</v>
      </c>
      <c r="C64" s="5">
        <f t="shared" si="0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2"/>
      <c r="P64" s="2"/>
    </row>
    <row r="65" spans="1:16" x14ac:dyDescent="0.2">
      <c r="A65" s="39">
        <v>7400</v>
      </c>
      <c r="B65" s="3" t="s">
        <v>67</v>
      </c>
      <c r="C65" s="5">
        <f t="shared" si="0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2"/>
      <c r="P65" s="2"/>
    </row>
    <row r="66" spans="1:16" x14ac:dyDescent="0.2">
      <c r="A66" s="39">
        <v>7500</v>
      </c>
      <c r="B66" s="3" t="s">
        <v>68</v>
      </c>
      <c r="C66" s="5">
        <f t="shared" si="0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2"/>
      <c r="P66" s="2"/>
    </row>
    <row r="67" spans="1:16" x14ac:dyDescent="0.2">
      <c r="A67" s="39">
        <v>7600</v>
      </c>
      <c r="B67" s="3" t="s">
        <v>86</v>
      </c>
      <c r="C67" s="5">
        <f t="shared" si="0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2"/>
      <c r="P67" s="2"/>
    </row>
    <row r="68" spans="1:16" x14ac:dyDescent="0.2">
      <c r="A68" s="39"/>
      <c r="B68" s="3" t="s">
        <v>69</v>
      </c>
      <c r="C68" s="5">
        <f t="shared" si="0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2"/>
      <c r="P68" s="2"/>
    </row>
    <row r="69" spans="1:16" x14ac:dyDescent="0.2">
      <c r="A69" s="39">
        <v>7900</v>
      </c>
      <c r="B69" s="3" t="s">
        <v>70</v>
      </c>
      <c r="C69" s="5">
        <f t="shared" si="0"/>
        <v>23045254.420000009</v>
      </c>
      <c r="D69" s="23">
        <v>0</v>
      </c>
      <c r="E69" s="23">
        <v>0</v>
      </c>
      <c r="F69" s="23">
        <v>0</v>
      </c>
      <c r="G69" s="23">
        <v>6771277.4800000004</v>
      </c>
      <c r="H69" s="23">
        <v>1742819.37</v>
      </c>
      <c r="I69" s="23">
        <v>1742819.37</v>
      </c>
      <c r="J69" s="23">
        <v>1742819.37</v>
      </c>
      <c r="K69" s="23">
        <v>1742819.37</v>
      </c>
      <c r="L69" s="23">
        <v>1742819.37</v>
      </c>
      <c r="M69" s="23">
        <v>1742819.37</v>
      </c>
      <c r="N69" s="23">
        <v>1742819.37</v>
      </c>
      <c r="O69" s="40">
        <v>4074241.35</v>
      </c>
      <c r="P69" s="2"/>
    </row>
    <row r="70" spans="1:16" x14ac:dyDescent="0.2">
      <c r="A70" s="37" t="s">
        <v>71</v>
      </c>
      <c r="B70" s="20"/>
      <c r="C70" s="4">
        <f t="shared" si="0"/>
        <v>0</v>
      </c>
      <c r="D70" s="6">
        <f>SUM(D71:D73)</f>
        <v>0</v>
      </c>
      <c r="E70" s="6">
        <f t="shared" ref="E70:O70" si="7">SUM(E71:E73)</f>
        <v>0</v>
      </c>
      <c r="F70" s="6">
        <f t="shared" si="7"/>
        <v>0</v>
      </c>
      <c r="G70" s="6">
        <f t="shared" si="7"/>
        <v>0</v>
      </c>
      <c r="H70" s="6">
        <f t="shared" si="7"/>
        <v>0</v>
      </c>
      <c r="I70" s="6">
        <f t="shared" si="7"/>
        <v>0</v>
      </c>
      <c r="J70" s="6">
        <f t="shared" si="7"/>
        <v>0</v>
      </c>
      <c r="K70" s="6">
        <f t="shared" si="7"/>
        <v>0</v>
      </c>
      <c r="L70" s="6">
        <f t="shared" si="7"/>
        <v>0</v>
      </c>
      <c r="M70" s="6">
        <f t="shared" si="7"/>
        <v>0</v>
      </c>
      <c r="N70" s="6">
        <f t="shared" si="7"/>
        <v>0</v>
      </c>
      <c r="O70" s="38">
        <f t="shared" si="7"/>
        <v>0</v>
      </c>
      <c r="P70" s="2"/>
    </row>
    <row r="71" spans="1:16" x14ac:dyDescent="0.2">
      <c r="A71" s="39">
        <v>8100</v>
      </c>
      <c r="B71" s="3" t="s">
        <v>72</v>
      </c>
      <c r="C71" s="5">
        <f t="shared" si="0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42"/>
      <c r="P71" s="2"/>
    </row>
    <row r="72" spans="1:16" x14ac:dyDescent="0.2">
      <c r="A72" s="39">
        <v>8200</v>
      </c>
      <c r="B72" s="3" t="s">
        <v>73</v>
      </c>
      <c r="C72" s="5">
        <f t="shared" si="0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2"/>
      <c r="P72" s="2"/>
    </row>
    <row r="73" spans="1:16" x14ac:dyDescent="0.2">
      <c r="A73" s="39">
        <v>8300</v>
      </c>
      <c r="B73" s="3" t="s">
        <v>74</v>
      </c>
      <c r="C73" s="5">
        <f t="shared" si="0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2"/>
      <c r="P73" s="2"/>
    </row>
    <row r="74" spans="1:16" x14ac:dyDescent="0.2">
      <c r="A74" s="37" t="s">
        <v>75</v>
      </c>
      <c r="B74" s="20"/>
      <c r="C74" s="4">
        <f t="shared" ref="C74:C81" si="8">+D74+E74+F74+G74+H74+I74+J74+K74+L74+M74+N74+O74</f>
        <v>0</v>
      </c>
      <c r="D74" s="6">
        <f>SUM(D75:D81)</f>
        <v>0</v>
      </c>
      <c r="E74" s="6">
        <f t="shared" ref="E74:O74" si="9">SUM(E75:E81)</f>
        <v>0</v>
      </c>
      <c r="F74" s="6">
        <f t="shared" si="9"/>
        <v>0</v>
      </c>
      <c r="G74" s="6">
        <f t="shared" si="9"/>
        <v>0</v>
      </c>
      <c r="H74" s="6">
        <f t="shared" si="9"/>
        <v>0</v>
      </c>
      <c r="I74" s="6">
        <f t="shared" si="9"/>
        <v>0</v>
      </c>
      <c r="J74" s="6">
        <f t="shared" si="9"/>
        <v>0</v>
      </c>
      <c r="K74" s="6">
        <f t="shared" si="9"/>
        <v>0</v>
      </c>
      <c r="L74" s="6">
        <f t="shared" si="9"/>
        <v>0</v>
      </c>
      <c r="M74" s="6">
        <f t="shared" si="9"/>
        <v>0</v>
      </c>
      <c r="N74" s="6">
        <f t="shared" si="9"/>
        <v>0</v>
      </c>
      <c r="O74" s="38">
        <f t="shared" si="9"/>
        <v>0</v>
      </c>
      <c r="P74" s="2"/>
    </row>
    <row r="75" spans="1:16" x14ac:dyDescent="0.2">
      <c r="A75" s="39">
        <v>9100</v>
      </c>
      <c r="B75" s="3" t="s">
        <v>76</v>
      </c>
      <c r="C75" s="5">
        <f t="shared" si="8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2"/>
      <c r="P75" s="2"/>
    </row>
    <row r="76" spans="1:16" x14ac:dyDescent="0.2">
      <c r="A76" s="39">
        <v>9200</v>
      </c>
      <c r="B76" s="3" t="s">
        <v>77</v>
      </c>
      <c r="C76" s="5">
        <f t="shared" si="8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2"/>
      <c r="P76" s="2"/>
    </row>
    <row r="77" spans="1:16" x14ac:dyDescent="0.2">
      <c r="A77" s="39">
        <v>9300</v>
      </c>
      <c r="B77" s="3" t="s">
        <v>78</v>
      </c>
      <c r="C77" s="5">
        <f t="shared" si="8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2"/>
      <c r="P77" s="2"/>
    </row>
    <row r="78" spans="1:16" x14ac:dyDescent="0.2">
      <c r="A78" s="39">
        <v>9400</v>
      </c>
      <c r="B78" s="3" t="s">
        <v>79</v>
      </c>
      <c r="C78" s="5">
        <f t="shared" si="8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2"/>
      <c r="P78" s="2"/>
    </row>
    <row r="79" spans="1:16" x14ac:dyDescent="0.2">
      <c r="A79" s="39">
        <v>9500</v>
      </c>
      <c r="B79" s="3" t="s">
        <v>80</v>
      </c>
      <c r="C79" s="5">
        <f t="shared" si="8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2"/>
      <c r="P79" s="2"/>
    </row>
    <row r="80" spans="1:16" x14ac:dyDescent="0.2">
      <c r="A80" s="39">
        <v>9600</v>
      </c>
      <c r="B80" s="3" t="s">
        <v>81</v>
      </c>
      <c r="C80" s="5">
        <f t="shared" si="8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2"/>
      <c r="P80" s="2"/>
    </row>
    <row r="81" spans="1:16" ht="13.5" thickBot="1" x14ac:dyDescent="0.25">
      <c r="A81" s="43">
        <v>9900</v>
      </c>
      <c r="B81" s="44" t="s">
        <v>82</v>
      </c>
      <c r="C81" s="45">
        <f t="shared" si="8"/>
        <v>0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7"/>
      <c r="P81" s="2"/>
    </row>
    <row r="82" spans="1:16" x14ac:dyDescent="0.2">
      <c r="A82" s="2"/>
      <c r="B82" s="2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2"/>
    </row>
  </sheetData>
  <mergeCells count="15">
    <mergeCell ref="A57:B57"/>
    <mergeCell ref="A61:B61"/>
    <mergeCell ref="A70:B70"/>
    <mergeCell ref="A74:B74"/>
    <mergeCell ref="A10:B10"/>
    <mergeCell ref="A18:B18"/>
    <mergeCell ref="A28:B28"/>
    <mergeCell ref="A38:B38"/>
    <mergeCell ref="A48:B48"/>
    <mergeCell ref="A9:B9"/>
    <mergeCell ref="A4:N4"/>
    <mergeCell ref="A1:O1"/>
    <mergeCell ref="A2:O2"/>
    <mergeCell ref="A3:O3"/>
    <mergeCell ref="A8:B8"/>
  </mergeCells>
  <printOptions horizontalCentered="1"/>
  <pageMargins left="0.31496062992125984" right="0.31496062992125984" top="0.35433070866141736" bottom="0.35433070866141736" header="0.31496062992125984" footer="0.31496062992125984"/>
  <pageSetup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Egr</vt:lpstr>
      <vt:lpstr>'Calendario Egr'!Área_de_impresión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SABES</cp:lastModifiedBy>
  <cp:lastPrinted>2020-04-04T04:35:17Z</cp:lastPrinted>
  <dcterms:created xsi:type="dcterms:W3CDTF">2014-01-23T15:01:32Z</dcterms:created>
  <dcterms:modified xsi:type="dcterms:W3CDTF">2020-04-04T04:36:58Z</dcterms:modified>
</cp:coreProperties>
</file>